
<file path=[Content_Types].xml><?xml version="1.0" encoding="utf-8"?>
<Types xmlns="http://schemas.openxmlformats.org/package/2006/content-types">
  <Override PartName="/xl/worksheets/sheet24.xml" ContentType="application/vnd.openxmlformats-officedocument.spreadsheetml.worksheet+xml"/>
  <Override PartName="/xl/worksheets/sheet35.xml" ContentType="application/vnd.openxmlformats-officedocument.spreadsheetml.worksheet+xml"/>
  <Override PartName="/xl/worksheets/sheet53.xml" ContentType="application/vnd.openxmlformats-officedocument.spreadsheetml.worksheet+xml"/>
  <Override PartName="/xl/worksheets/sheet71.xml" ContentType="application/vnd.openxmlformats-officedocument.spreadsheetml.worksheet+xml"/>
  <Override PartName="/xl/worksheets/sheet82.xml" ContentType="application/vnd.openxmlformats-officedocument.spreadsheetml.worksheet+xml"/>
  <Override PartName="/xl/worksheets/sheet13.xml" ContentType="application/vnd.openxmlformats-officedocument.spreadsheetml.worksheet+xml"/>
  <Override PartName="/xl/worksheets/sheet42.xml" ContentType="application/vnd.openxmlformats-officedocument.spreadsheetml.worksheet+xml"/>
  <Override PartName="/xl/worksheets/sheet60.xml" ContentType="application/vnd.openxmlformats-officedocument.spreadsheetml.worksheet+xml"/>
  <Override PartName="/xl/styles.xml" ContentType="application/vnd.openxmlformats-officedocument.spreadsheetml.styles+xml"/>
  <Override PartName="/xl/drawings/drawing6.xml" ContentType="application/vnd.openxmlformats-officedocument.drawing+xml"/>
  <Override PartName="/xl/comments8.xml" ContentType="application/vnd.openxmlformats-officedocument.spreadsheetml.comments+xml"/>
  <Override PartName="/xl/drawings/drawing39.xml" ContentType="application/vnd.openxmlformats-officedocument.drawing+xml"/>
  <Override PartName="/xl/worksheets/sheet7.xml" ContentType="application/vnd.openxmlformats-officedocument.spreadsheetml.worksheet+xml"/>
  <Override PartName="/xl/worksheets/sheet20.xml" ContentType="application/vnd.openxmlformats-officedocument.spreadsheetml.worksheet+xml"/>
  <Override PartName="/xl/worksheets/sheet31.xml" ContentType="application/vnd.openxmlformats-officedocument.spreadsheetml.worksheet+xml"/>
  <Override PartName="/xl/drawings/drawing17.xml" ContentType="application/vnd.openxmlformats-officedocument.drawing+xml"/>
  <Override PartName="/xl/drawings/drawing28.xml" ContentType="application/vnd.openxmlformats-officedocument.drawing+xml"/>
  <Override PartName="/xl/drawings/drawing46.xml" ContentType="application/vnd.openxmlformats-officedocument.drawing+xml"/>
  <Default Extension="xml" ContentType="application/xml"/>
  <Override PartName="/xl/drawings/drawing2.xml" ContentType="application/vnd.openxmlformats-officedocument.drawing+xml"/>
  <Override PartName="/xl/comments4.xml" ContentType="application/vnd.openxmlformats-officedocument.spreadsheetml.comments+xml"/>
  <Override PartName="/xl/drawings/drawing35.xml" ContentType="application/vnd.openxmlformats-officedocument.drawing+xml"/>
  <Override PartName="/xl/worksheets/sheet3.xml" ContentType="application/vnd.openxmlformats-officedocument.spreadsheetml.worksheet+xml"/>
  <Override PartName="/xl/drawings/drawing13.xml" ContentType="application/vnd.openxmlformats-officedocument.drawing+xml"/>
  <Override PartName="/xl/drawings/drawing24.xml" ContentType="application/vnd.openxmlformats-officedocument.drawing+xml"/>
  <Override PartName="/xl/drawings/drawing42.xml" ContentType="application/vnd.openxmlformats-officedocument.drawing+xml"/>
  <Override PartName="/xl/worksheets/sheet69.xml" ContentType="application/vnd.openxmlformats-officedocument.spreadsheetml.worksheet+xml"/>
  <Override PartName="/xl/worksheets/sheet87.xml" ContentType="application/vnd.openxmlformats-officedocument.spreadsheetml.worksheet+xml"/>
  <Override PartName="/xl/drawings/drawing20.xml" ContentType="application/vnd.openxmlformats-officedocument.drawing+xml"/>
  <Override PartName="/xl/drawings/drawing31.xml" ContentType="application/vnd.openxmlformats-officedocument.drawing+xml"/>
  <Override PartName="/xl/worksheets/sheet29.xml" ContentType="application/vnd.openxmlformats-officedocument.spreadsheetml.worksheet+xml"/>
  <Override PartName="/xl/worksheets/sheet47.xml" ContentType="application/vnd.openxmlformats-officedocument.spreadsheetml.worksheet+xml"/>
  <Override PartName="/xl/worksheets/sheet58.xml" ContentType="application/vnd.openxmlformats-officedocument.spreadsheetml.worksheet+xml"/>
  <Override PartName="/xl/worksheets/sheet76.xml" ContentType="application/vnd.openxmlformats-officedocument.spreadsheetml.worksheet+xml"/>
  <Override PartName="/xl/sharedStrings.xml" ContentType="application/vnd.openxmlformats-officedocument.spreadsheetml.sharedStrings+xml"/>
  <Override PartName="/xl/worksheets/sheet18.xml" ContentType="application/vnd.openxmlformats-officedocument.spreadsheetml.worksheet+xml"/>
  <Override PartName="/xl/worksheets/sheet36.xml" ContentType="application/vnd.openxmlformats-officedocument.spreadsheetml.worksheet+xml"/>
  <Override PartName="/xl/worksheets/sheet54.xml" ContentType="application/vnd.openxmlformats-officedocument.spreadsheetml.worksheet+xml"/>
  <Override PartName="/xl/worksheets/sheet65.xml" ContentType="application/vnd.openxmlformats-officedocument.spreadsheetml.worksheet+xml"/>
  <Override PartName="/xl/worksheets/sheet83.xml" ContentType="application/vnd.openxmlformats-officedocument.spreadsheetml.worksheet+xml"/>
  <Override PartName="/xl/comments10.xml" ContentType="application/vnd.openxmlformats-officedocument.spreadsheetml.comments+xml"/>
  <Override PartName="/xl/worksheets/sheet25.xml" ContentType="application/vnd.openxmlformats-officedocument.spreadsheetml.worksheet+xml"/>
  <Override PartName="/xl/worksheets/sheet43.xml" ContentType="application/vnd.openxmlformats-officedocument.spreadsheetml.worksheet+xml"/>
  <Override PartName="/xl/worksheets/sheet72.xml" ContentType="application/vnd.openxmlformats-officedocument.spreadsheetml.worksheet+xml"/>
  <Default Extension="bin" ContentType="application/vnd.openxmlformats-officedocument.spreadsheetml.printerSettings"/>
  <Default Extension="png" ContentType="image/png"/>
  <Override PartName="/xl/worksheets/sheet14.xml" ContentType="application/vnd.openxmlformats-officedocument.spreadsheetml.worksheet+xml"/>
  <Override PartName="/xl/worksheets/sheet32.xml" ContentType="application/vnd.openxmlformats-officedocument.spreadsheetml.worksheet+xml"/>
  <Override PartName="/xl/worksheets/sheet50.xml" ContentType="application/vnd.openxmlformats-officedocument.spreadsheetml.worksheet+xml"/>
  <Override PartName="/xl/worksheets/sheet61.xml" ContentType="application/vnd.openxmlformats-officedocument.spreadsheetml.worksheet+xml"/>
  <Override PartName="/xl/drawings/drawing7.xml" ContentType="application/vnd.openxmlformats-officedocument.drawing+xml"/>
  <Override PartName="/xl/drawings/drawing29.xml" ContentType="application/vnd.openxmlformats-officedocument.drawing+xml"/>
  <Override PartName="/xl/comments9.xml" ContentType="application/vnd.openxmlformats-officedocument.spreadsheetml.comments+xml"/>
  <Override PartName="/xl/worksheets/sheet8.xml" ContentType="application/vnd.openxmlformats-officedocument.spreadsheetml.worksheet+xml"/>
  <Override PartName="/xl/worksheets/sheet21.xml" ContentType="application/vnd.openxmlformats-officedocument.spreadsheetml.worksheet+xml"/>
  <Default Extension="emf" ContentType="image/x-emf"/>
  <Override PartName="/xl/drawings/drawing18.xml" ContentType="application/vnd.openxmlformats-officedocument.drawing+xml"/>
  <Override PartName="/xl/drawings/drawing36.xml" ContentType="application/vnd.openxmlformats-officedocument.drawing+xml"/>
  <Override PartName="/xl/drawings/drawing47.xml" ContentType="application/vnd.openxmlformats-officedocument.drawing+xml"/>
  <Override PartName="/xl/workbook.xml" ContentType="application/vnd.openxmlformats-officedocument.spreadsheetml.sheet.main+xml"/>
  <Override PartName="/xl/worksheets/sheet4.xml" ContentType="application/vnd.openxmlformats-officedocument.spreadsheetml.worksheet+xml"/>
  <Override PartName="/xl/worksheets/sheet10.xml" ContentType="application/vnd.openxmlformats-officedocument.spreadsheetml.worksheet+xml"/>
  <Override PartName="/xl/embeddings/oleObject1.bin" ContentType="application/vnd.openxmlformats-officedocument.oleObject"/>
  <Override PartName="/xl/drawings/drawing3.xml" ContentType="application/vnd.openxmlformats-officedocument.drawing+xml"/>
  <Override PartName="/xl/comments5.xml" ContentType="application/vnd.openxmlformats-officedocument.spreadsheetml.comments+xml"/>
  <Override PartName="/xl/drawings/drawing25.xml" ContentType="application/vnd.openxmlformats-officedocument.drawing+xml"/>
  <Override PartName="/xl/drawings/drawing4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comments3.xml" ContentType="application/vnd.openxmlformats-officedocument.spreadsheetml.comments+xml"/>
  <Override PartName="/xl/drawings/drawing14.xml" ContentType="application/vnd.openxmlformats-officedocument.drawing+xml"/>
  <Override PartName="/xl/drawings/drawing23.xml" ContentType="application/vnd.openxmlformats-officedocument.drawing+xml"/>
  <Override PartName="/xl/drawings/drawing32.xml" ContentType="application/vnd.openxmlformats-officedocument.drawing+xml"/>
  <Override PartName="/xl/drawings/drawing41.xml" ContentType="application/vnd.openxmlformats-officedocument.drawing+xml"/>
  <Override PartName="/xl/worksheets/sheet59.xml" ContentType="application/vnd.openxmlformats-officedocument.spreadsheetml.worksheet+xml"/>
  <Override PartName="/xl/worksheets/sheet68.xml" ContentType="application/vnd.openxmlformats-officedocument.spreadsheetml.worksheet+xml"/>
  <Override PartName="/xl/worksheets/sheet77.xml" ContentType="application/vnd.openxmlformats-officedocument.spreadsheetml.worksheet+xml"/>
  <Override PartName="/xl/worksheets/sheet79.xml" ContentType="application/vnd.openxmlformats-officedocument.spreadsheetml.worksheet+xml"/>
  <Override PartName="/xl/worksheets/sheet88.xml" ContentType="application/vnd.openxmlformats-officedocument.spreadsheetml.worksheet+xml"/>
  <Default Extension="vml" ContentType="application/vnd.openxmlformats-officedocument.vmlDrawing"/>
  <Override PartName="/xl/comments1.xml" ContentType="application/vnd.openxmlformats-officedocument.spreadsheetml.comments+xml"/>
  <Default Extension="gif" ContentType="image/gif"/>
  <Override PartName="/xl/drawings/drawing12.xml" ContentType="application/vnd.openxmlformats-officedocument.drawing+xml"/>
  <Override PartName="/xl/drawings/drawing21.xml" ContentType="application/vnd.openxmlformats-officedocument.drawing+xml"/>
  <Override PartName="/xl/drawings/drawing30.xml" ContentType="application/vnd.openxmlformats-officedocument.drawing+xml"/>
  <Override PartName="/xl/calcChain.xml" ContentType="application/vnd.openxmlformats-officedocument.spreadsheetml.calcChain+xml"/>
  <Override PartName="/xl/worksheets/sheet19.xml" ContentType="application/vnd.openxmlformats-officedocument.spreadsheetml.worksheet+xml"/>
  <Override PartName="/xl/worksheets/sheet28.xml" ContentType="application/vnd.openxmlformats-officedocument.spreadsheetml.worksheet+xml"/>
  <Override PartName="/xl/worksheets/sheet39.xml" ContentType="application/vnd.openxmlformats-officedocument.spreadsheetml.worksheet+xml"/>
  <Override PartName="/xl/worksheets/sheet48.xml" ContentType="application/vnd.openxmlformats-officedocument.spreadsheetml.worksheet+xml"/>
  <Override PartName="/xl/worksheets/sheet57.xml" ContentType="application/vnd.openxmlformats-officedocument.spreadsheetml.worksheet+xml"/>
  <Override PartName="/xl/worksheets/sheet66.xml" ContentType="application/vnd.openxmlformats-officedocument.spreadsheetml.worksheet+xml"/>
  <Override PartName="/xl/worksheets/sheet75.xml" ContentType="application/vnd.openxmlformats-officedocument.spreadsheetml.worksheet+xml"/>
  <Override PartName="/xl/worksheets/sheet86.xml" ContentType="application/vnd.openxmlformats-officedocument.spreadsheetml.worksheet+xml"/>
  <Override PartName="/xl/drawings/drawing10.xml" ContentType="application/vnd.openxmlformats-officedocument.drawing+xml"/>
  <Override PartName="/xl/worksheets/sheet17.xml" ContentType="application/vnd.openxmlformats-officedocument.spreadsheetml.worksheet+xml"/>
  <Override PartName="/xl/worksheets/sheet26.xml" ContentType="application/vnd.openxmlformats-officedocument.spreadsheetml.worksheet+xml"/>
  <Override PartName="/xl/worksheets/sheet37.xml" ContentType="application/vnd.openxmlformats-officedocument.spreadsheetml.worksheet+xml"/>
  <Override PartName="/xl/worksheets/sheet46.xml" ContentType="application/vnd.openxmlformats-officedocument.spreadsheetml.worksheet+xml"/>
  <Override PartName="/xl/worksheets/sheet55.xml" ContentType="application/vnd.openxmlformats-officedocument.spreadsheetml.worksheet+xml"/>
  <Override PartName="/xl/worksheets/sheet64.xml" ContentType="application/vnd.openxmlformats-officedocument.spreadsheetml.worksheet+xml"/>
  <Override PartName="/xl/worksheets/sheet73.xml" ContentType="application/vnd.openxmlformats-officedocument.spreadsheetml.worksheet+xml"/>
  <Override PartName="/xl/worksheets/sheet84.xml" ContentType="application/vnd.openxmlformats-officedocument.spreadsheetml.worksheet+xml"/>
  <Override PartName="/docProps/core.xml" ContentType="application/vnd.openxmlformats-package.core-properties+xml"/>
  <Override PartName="/xl/worksheets/sheet15.xml" ContentType="application/vnd.openxmlformats-officedocument.spreadsheetml.worksheet+xml"/>
  <Override PartName="/xl/worksheets/sheet44.xml" ContentType="application/vnd.openxmlformats-officedocument.spreadsheetml.worksheet+xml"/>
  <Override PartName="/xl/worksheets/sheet62.xml" ContentType="application/vnd.openxmlformats-officedocument.spreadsheetml.worksheet+xml"/>
  <Override PartName="/xl/worksheets/sheet9.xml" ContentType="application/vnd.openxmlformats-officedocument.spreadsheetml.worksheet+xml"/>
  <Override PartName="/xl/worksheets/sheet22.xml" ContentType="application/vnd.openxmlformats-officedocument.spreadsheetml.worksheet+xml"/>
  <Override PartName="/xl/worksheets/sheet33.xml" ContentType="application/vnd.openxmlformats-officedocument.spreadsheetml.worksheet+xml"/>
  <Override PartName="/xl/worksheets/sheet51.xml" ContentType="application/vnd.openxmlformats-officedocument.spreadsheetml.worksheet+xml"/>
  <Override PartName="/xl/worksheets/sheet80.xml" ContentType="application/vnd.openxmlformats-officedocument.spreadsheetml.worksheet+xml"/>
  <Override PartName="/xl/theme/theme1.xml" ContentType="application/vnd.openxmlformats-officedocument.theme+xml"/>
  <Override PartName="/xl/drawings/drawing8.xml" ContentType="application/vnd.openxmlformats-officedocument.drawing+xml"/>
  <Override PartName="/xl/drawings/drawing19.xml" ContentType="application/vnd.openxmlformats-officedocument.drawing+xml"/>
  <Override PartName="/xl/drawings/drawing48.xml" ContentType="application/vnd.openxmlformats-officedocument.drawing+xml"/>
  <Override PartName="/xl/worksheets/sheet11.xml" ContentType="application/vnd.openxmlformats-officedocument.spreadsheetml.worksheet+xml"/>
  <Override PartName="/xl/worksheets/sheet40.xml" ContentType="application/vnd.openxmlformats-officedocument.spreadsheetml.worksheet+xml"/>
  <Override PartName="/xl/drawings/drawing4.xml" ContentType="application/vnd.openxmlformats-officedocument.drawing+xml"/>
  <Override PartName="/xl/comments6.xml" ContentType="application/vnd.openxmlformats-officedocument.spreadsheetml.comments+xml"/>
  <Override PartName="/xl/drawings/drawing37.xml" ContentType="application/vnd.openxmlformats-officedocument.drawing+xml"/>
  <Default Extension="rels" ContentType="application/vnd.openxmlformats-package.relationships+xml"/>
  <Override PartName="/xl/worksheets/sheet5.xml" ContentType="application/vnd.openxmlformats-officedocument.spreadsheetml.worksheet+xml"/>
  <Override PartName="/xl/drawings/drawing15.xml" ContentType="application/vnd.openxmlformats-officedocument.drawing+xml"/>
  <Override PartName="/xl/drawings/drawing26.xml" ContentType="application/vnd.openxmlformats-officedocument.drawing+xml"/>
  <Override PartName="/xl/drawings/drawing44.xml" ContentType="application/vnd.openxmlformats-officedocument.drawing+xml"/>
  <Override PartName="/xl/worksheets/sheet89.xml" ContentType="application/vnd.openxmlformats-officedocument.spreadsheetml.worksheet+xml"/>
  <Override PartName="/xl/comments2.xml" ContentType="application/vnd.openxmlformats-officedocument.spreadsheetml.comments+xml"/>
  <Override PartName="/xl/drawings/drawing22.xml" ContentType="application/vnd.openxmlformats-officedocument.drawing+xml"/>
  <Override PartName="/xl/drawings/drawing33.xml" ContentType="application/vnd.openxmlformats-officedocument.drawing+xml"/>
  <Override PartName="/xl/worksheets/sheet1.xml" ContentType="application/vnd.openxmlformats-officedocument.spreadsheetml.worksheet+xml"/>
  <Override PartName="/xl/worksheets/sheet49.xml" ContentType="application/vnd.openxmlformats-officedocument.spreadsheetml.worksheet+xml"/>
  <Override PartName="/xl/worksheets/sheet78.xml" ContentType="application/vnd.openxmlformats-officedocument.spreadsheetml.worksheet+xml"/>
  <Override PartName="/xl/drawings/drawing11.xml" ContentType="application/vnd.openxmlformats-officedocument.drawing+xml"/>
  <Override PartName="/xl/drawings/drawing40.xml" ContentType="application/vnd.openxmlformats-officedocument.drawing+xml"/>
  <Override PartName="/xl/worksheets/sheet38.xml" ContentType="application/vnd.openxmlformats-officedocument.spreadsheetml.worksheet+xml"/>
  <Override PartName="/xl/worksheets/sheet67.xml" ContentType="application/vnd.openxmlformats-officedocument.spreadsheetml.worksheet+xml"/>
  <Override PartName="/xl/worksheets/sheet85.xml" ContentType="application/vnd.openxmlformats-officedocument.spreadsheetml.worksheet+xml"/>
  <Override PartName="/xl/worksheets/sheet27.xml" ContentType="application/vnd.openxmlformats-officedocument.spreadsheetml.worksheet+xml"/>
  <Override PartName="/xl/worksheets/sheet45.xml" ContentType="application/vnd.openxmlformats-officedocument.spreadsheetml.worksheet+xml"/>
  <Override PartName="/xl/worksheets/sheet56.xml" ContentType="application/vnd.openxmlformats-officedocument.spreadsheetml.worksheet+xml"/>
  <Override PartName="/xl/worksheets/sheet74.xml" ContentType="application/vnd.openxmlformats-officedocument.spreadsheetml.worksheet+xml"/>
  <Override PartName="/xl/worksheets/sheet16.xml" ContentType="application/vnd.openxmlformats-officedocument.spreadsheetml.worksheet+xml"/>
  <Override PartName="/xl/worksheets/sheet34.xml" ContentType="application/vnd.openxmlformats-officedocument.spreadsheetml.worksheet+xml"/>
  <Override PartName="/xl/worksheets/sheet52.xml" ContentType="application/vnd.openxmlformats-officedocument.spreadsheetml.worksheet+xml"/>
  <Override PartName="/xl/worksheets/sheet63.xml" ContentType="application/vnd.openxmlformats-officedocument.spreadsheetml.worksheet+xml"/>
  <Override PartName="/xl/worksheets/sheet81.xml" ContentType="application/vnd.openxmlformats-officedocument.spreadsheetml.worksheet+xml"/>
  <Override PartName="/xl/drawings/drawing9.xml" ContentType="application/vnd.openxmlformats-officedocument.drawing+xml"/>
  <Override PartName="/xl/worksheets/sheet23.xml" ContentType="application/vnd.openxmlformats-officedocument.spreadsheetml.worksheet+xml"/>
  <Override PartName="/xl/worksheets/sheet41.xml" ContentType="application/vnd.openxmlformats-officedocument.spreadsheetml.worksheet+xml"/>
  <Override PartName="/xl/worksheets/sheet70.xml" ContentType="application/vnd.openxmlformats-officedocument.spreadsheetml.worksheet+xml"/>
  <Override PartName="/xl/drawings/drawing38.xml" ContentType="application/vnd.openxmlformats-officedocument.drawing+xml"/>
  <Override PartName="/xl/drawings/drawing49.xml" ContentType="application/vnd.openxmlformats-officedocument.drawing+xml"/>
  <Override PartName="/xl/worksheets/sheet6.xml" ContentType="application/vnd.openxmlformats-officedocument.spreadsheetml.worksheet+xml"/>
  <Override PartName="/xl/worksheets/sheet12.xml" ContentType="application/vnd.openxmlformats-officedocument.spreadsheetml.worksheet+xml"/>
  <Override PartName="/xl/worksheets/sheet30.xml" ContentType="application/vnd.openxmlformats-officedocument.spreadsheetml.worksheet+xml"/>
  <Default Extension="jpeg" ContentType="image/jpeg"/>
  <Override PartName="/xl/drawings/drawing5.xml" ContentType="application/vnd.openxmlformats-officedocument.drawing+xml"/>
  <Override PartName="/xl/comments7.xml" ContentType="application/vnd.openxmlformats-officedocument.spreadsheetml.comments+xml"/>
  <Override PartName="/xl/drawings/drawing27.xml" ContentType="application/vnd.openxmlformats-officedocument.drawing+xml"/>
  <Override PartName="/xl/drawings/drawing45.xml" ContentType="application/vnd.openxmlformats-officedocument.drawing+xml"/>
  <Override PartName="/xl/drawings/drawing16.xml" ContentType="application/vnd.openxmlformats-officedocument.drawing+xml"/>
  <Override PartName="/xl/drawings/drawing34.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6"/>
  <workbookPr defaultThemeVersion="124226"/>
  <bookViews>
    <workbookView xWindow="-510" yWindow="390" windowWidth="15480" windowHeight="8655" tabRatio="857" activeTab="1"/>
  </bookViews>
  <sheets>
    <sheet name="Index" sheetId="2" r:id="rId1"/>
    <sheet name="Intro_v.2.0" sheetId="1" r:id="rId2"/>
    <sheet name="01" sheetId="4" r:id="rId3"/>
    <sheet name="02" sheetId="52" r:id="rId4"/>
    <sheet name="03" sheetId="3" r:id="rId5"/>
    <sheet name="03 (2)" sheetId="95" r:id="rId6"/>
    <sheet name="04" sheetId="6" r:id="rId7"/>
    <sheet name="05" sheetId="14" r:id="rId8"/>
    <sheet name="06" sheetId="13" r:id="rId9"/>
    <sheet name="07" sheetId="12" r:id="rId10"/>
    <sheet name="08" sheetId="11" r:id="rId11"/>
    <sheet name="09" sheetId="98" r:id="rId12"/>
    <sheet name="10" sheetId="99" r:id="rId13"/>
    <sheet name="11" sheetId="100" r:id="rId14"/>
    <sheet name="12" sheetId="101" r:id="rId15"/>
    <sheet name="12 (2)" sheetId="103" r:id="rId16"/>
    <sheet name="13" sheetId="102" r:id="rId17"/>
    <sheet name="14" sheetId="17" r:id="rId18"/>
    <sheet name="15" sheetId="85" r:id="rId19"/>
    <sheet name="15 (2)" sheetId="104" r:id="rId20"/>
    <sheet name="16" sheetId="21" r:id="rId21"/>
    <sheet name="17" sheetId="53" r:id="rId22"/>
    <sheet name="18" sheetId="19" r:id="rId23"/>
    <sheet name="19" sheetId="22" r:id="rId24"/>
    <sheet name="20" sheetId="23" r:id="rId25"/>
    <sheet name="20 (2)" sheetId="109" r:id="rId26"/>
    <sheet name="21" sheetId="72" r:id="rId27"/>
    <sheet name="22" sheetId="25" r:id="rId28"/>
    <sheet name="23" sheetId="28" r:id="rId29"/>
    <sheet name="24" sheetId="18" r:id="rId30"/>
    <sheet name="25" sheetId="29" r:id="rId31"/>
    <sheet name="25 (2)" sheetId="96" r:id="rId32"/>
    <sheet name="26" sheetId="30" r:id="rId33"/>
    <sheet name="27" sheetId="27" r:id="rId34"/>
    <sheet name="29" sheetId="38" r:id="rId35"/>
    <sheet name="29 (2)" sheetId="105" r:id="rId36"/>
    <sheet name="30" sheetId="34" r:id="rId37"/>
    <sheet name="30 (2)" sheetId="97" r:id="rId38"/>
    <sheet name="31" sheetId="35" r:id="rId39"/>
    <sheet name="32" sheetId="36" r:id="rId40"/>
    <sheet name="33" sheetId="37" r:id="rId41"/>
    <sheet name="34" sheetId="39" r:id="rId42"/>
    <sheet name="35" sheetId="40" r:id="rId43"/>
    <sheet name="36" sheetId="41" r:id="rId44"/>
    <sheet name="37" sheetId="42" r:id="rId45"/>
    <sheet name="38" sheetId="43" r:id="rId46"/>
    <sheet name="39" sheetId="44" r:id="rId47"/>
    <sheet name="40" sheetId="45" r:id="rId48"/>
    <sheet name="41" sheetId="48" r:id="rId49"/>
    <sheet name="42" sheetId="47" r:id="rId50"/>
    <sheet name="43" sheetId="49" r:id="rId51"/>
    <sheet name="44" sheetId="50" r:id="rId52"/>
    <sheet name="45" sheetId="51" r:id="rId53"/>
    <sheet name="46" sheetId="54" r:id="rId54"/>
    <sheet name="47" sheetId="55" r:id="rId55"/>
    <sheet name="48" sheetId="56" r:id="rId56"/>
    <sheet name="49" sheetId="57" r:id="rId57"/>
    <sheet name="50" sheetId="58" r:id="rId58"/>
    <sheet name="51" sheetId="60" r:id="rId59"/>
    <sheet name="52" sheetId="61" r:id="rId60"/>
    <sheet name="53" sheetId="71" r:id="rId61"/>
    <sheet name="54" sheetId="70" r:id="rId62"/>
    <sheet name="55" sheetId="69" r:id="rId63"/>
    <sheet name="56" sheetId="68" r:id="rId64"/>
    <sheet name="57" sheetId="67" r:id="rId65"/>
    <sheet name="58" sheetId="66" r:id="rId66"/>
    <sheet name="59" sheetId="65" r:id="rId67"/>
    <sheet name="60" sheetId="64" r:id="rId68"/>
    <sheet name="61" sheetId="63" r:id="rId69"/>
    <sheet name="62" sheetId="73" r:id="rId70"/>
    <sheet name="63" sheetId="74" r:id="rId71"/>
    <sheet name="64" sheetId="75" r:id="rId72"/>
    <sheet name="65" sheetId="76" r:id="rId73"/>
    <sheet name="66" sheetId="78" r:id="rId74"/>
    <sheet name="66 (2)" sheetId="93" r:id="rId75"/>
    <sheet name="66 (3)" sheetId="94" r:id="rId76"/>
    <sheet name="67" sheetId="79" r:id="rId77"/>
    <sheet name="68" sheetId="80" r:id="rId78"/>
    <sheet name="69" sheetId="81" r:id="rId79"/>
    <sheet name="70" sheetId="82" r:id="rId80"/>
    <sheet name="71" sheetId="83" r:id="rId81"/>
    <sheet name="72" sheetId="84" r:id="rId82"/>
    <sheet name="73" sheetId="86" r:id="rId83"/>
    <sheet name="74" sheetId="87" r:id="rId84"/>
    <sheet name="75" sheetId="88" r:id="rId85"/>
    <sheet name="76" sheetId="89" r:id="rId86"/>
    <sheet name="77" sheetId="90" r:id="rId87"/>
    <sheet name="78" sheetId="92" r:id="rId88"/>
    <sheet name="78 (2)" sheetId="110" r:id="rId89"/>
  </sheets>
  <definedNames>
    <definedName name="_xlnm._FilterDatabase" localSheetId="2" hidden="1">'01'!$B$8:$R$163</definedName>
    <definedName name="_xlnm._FilterDatabase" localSheetId="5" hidden="1">'03 (2)'!$B$6</definedName>
    <definedName name="_xlnm._FilterDatabase" localSheetId="7" hidden="1">'05'!$B$7:$D$8</definedName>
    <definedName name="_xlnm._FilterDatabase" localSheetId="8" hidden="1">'06'!$B$15:$D$15</definedName>
    <definedName name="_xlnm._FilterDatabase" localSheetId="9" hidden="1">'07'!$C$6:$F$6</definedName>
    <definedName name="_xlnm._FilterDatabase" localSheetId="19" hidden="1">'15 (2)'!$B$7:$C$7</definedName>
    <definedName name="_xlnm._FilterDatabase" localSheetId="21" hidden="1">'17'!$B$9:$F$150</definedName>
    <definedName name="_xlnm._FilterDatabase" localSheetId="23" hidden="1">'19'!$B$10:$C$10</definedName>
    <definedName name="_xlnm._FilterDatabase" localSheetId="28" hidden="1">'23'!$B$44:$C$60</definedName>
    <definedName name="_xlnm._FilterDatabase" localSheetId="29" hidden="1">'24'!$B$9:$C$78</definedName>
    <definedName name="_xlnm._FilterDatabase" localSheetId="30" hidden="1">'25'!$B$8</definedName>
    <definedName name="_xlnm._FilterDatabase" localSheetId="36" hidden="1">'30'!$B$11:$N$152</definedName>
    <definedName name="_xlnm._FilterDatabase" localSheetId="38" hidden="1">'31'!$B$6:$G$509</definedName>
    <definedName name="_xlnm._FilterDatabase" localSheetId="40" hidden="1">'33'!$B$11:$M$137</definedName>
    <definedName name="_xlnm._FilterDatabase" localSheetId="71" hidden="1">'64'!$B$10:$F$10</definedName>
    <definedName name="_xlnm._FilterDatabase" localSheetId="73" hidden="1">'66'!$B$8:$C$8</definedName>
    <definedName name="_xlnm._FilterDatabase" localSheetId="77" hidden="1">'68'!$B$8:$C$8</definedName>
    <definedName name="_xlnm._FilterDatabase" localSheetId="82" hidden="1">'73'!$D$50:$F$50</definedName>
    <definedName name="_xlnm._FilterDatabase" localSheetId="0" hidden="1">Index!$B$7:$G$110</definedName>
    <definedName name="castle" localSheetId="24">'20'!$C$34</definedName>
    <definedName name="castle" localSheetId="25">'20 (2)'!#REF!</definedName>
  </definedNames>
  <calcPr calcId="125725"/>
</workbook>
</file>

<file path=xl/calcChain.xml><?xml version="1.0" encoding="utf-8"?>
<calcChain xmlns="http://schemas.openxmlformats.org/spreadsheetml/2006/main">
  <c r="M85" i="18"/>
  <c r="M86"/>
  <c r="M87"/>
  <c r="M88"/>
  <c r="M89"/>
  <c r="M90"/>
  <c r="M91"/>
  <c r="M92"/>
  <c r="M93"/>
  <c r="M94"/>
  <c r="M95"/>
  <c r="M96"/>
  <c r="M97"/>
  <c r="M98"/>
  <c r="M99"/>
  <c r="M100"/>
  <c r="M101"/>
  <c r="M102"/>
  <c r="M103"/>
  <c r="M104"/>
  <c r="M105"/>
  <c r="M106"/>
  <c r="M107"/>
  <c r="M108"/>
  <c r="M109"/>
  <c r="M110"/>
  <c r="M111"/>
  <c r="M112"/>
  <c r="M113"/>
  <c r="M114"/>
  <c r="M115"/>
  <c r="M116"/>
  <c r="M117"/>
  <c r="M118"/>
  <c r="M119"/>
  <c r="M120"/>
  <c r="M121"/>
  <c r="M122"/>
  <c r="M123"/>
  <c r="M124"/>
  <c r="M125"/>
  <c r="M126"/>
  <c r="M127"/>
  <c r="M128"/>
  <c r="M129"/>
  <c r="M130"/>
  <c r="M131"/>
  <c r="M132"/>
  <c r="M133"/>
  <c r="M134"/>
  <c r="M135"/>
  <c r="M136"/>
  <c r="M137"/>
  <c r="M138"/>
  <c r="M139"/>
  <c r="M140"/>
  <c r="M141"/>
  <c r="M142"/>
  <c r="M143"/>
  <c r="M144"/>
  <c r="M145"/>
  <c r="M146"/>
  <c r="M147"/>
  <c r="M148"/>
  <c r="M149"/>
  <c r="M150"/>
  <c r="M151"/>
  <c r="M152"/>
  <c r="M84"/>
  <c r="M12"/>
  <c r="M11"/>
  <c r="M13"/>
  <c r="M14"/>
  <c r="M17"/>
  <c r="M19"/>
  <c r="M21"/>
  <c r="M22"/>
  <c r="M27"/>
  <c r="M28"/>
  <c r="M30"/>
  <c r="M31"/>
  <c r="M32"/>
  <c r="M33"/>
  <c r="M36"/>
  <c r="M37"/>
  <c r="M38"/>
  <c r="M39"/>
  <c r="M40"/>
  <c r="M41"/>
  <c r="M42"/>
  <c r="M44"/>
  <c r="M47"/>
  <c r="M48"/>
  <c r="M49"/>
  <c r="M51"/>
  <c r="M52"/>
  <c r="M53"/>
  <c r="M57"/>
  <c r="M58"/>
  <c r="M59"/>
  <c r="M60"/>
  <c r="M65"/>
  <c r="M66"/>
  <c r="M67"/>
  <c r="M68"/>
  <c r="M69"/>
  <c r="M70"/>
  <c r="M71"/>
  <c r="M73"/>
  <c r="M74"/>
  <c r="M75"/>
  <c r="M77"/>
  <c r="M78"/>
  <c r="M10"/>
  <c r="C23" i="23"/>
  <c r="H12" i="22"/>
  <c r="H13"/>
  <c r="H14"/>
  <c r="H15"/>
  <c r="H16"/>
  <c r="H17"/>
  <c r="H18"/>
  <c r="H19"/>
  <c r="H20"/>
  <c r="H21"/>
  <c r="H22"/>
  <c r="H23"/>
  <c r="H24"/>
  <c r="H25"/>
  <c r="H26"/>
  <c r="H27"/>
  <c r="H28"/>
  <c r="H29"/>
  <c r="H30"/>
  <c r="H31"/>
  <c r="H32"/>
  <c r="H33"/>
  <c r="H34"/>
  <c r="H35"/>
  <c r="H36"/>
  <c r="H37"/>
  <c r="H38"/>
  <c r="H39"/>
  <c r="H40"/>
  <c r="H41"/>
  <c r="H42"/>
  <c r="H43"/>
  <c r="H44"/>
  <c r="H45"/>
  <c r="H46"/>
  <c r="H47"/>
  <c r="H48"/>
  <c r="H49"/>
  <c r="H50"/>
  <c r="H51"/>
  <c r="H52"/>
  <c r="H53"/>
  <c r="H54"/>
  <c r="H55"/>
  <c r="H56"/>
  <c r="H57"/>
  <c r="H58"/>
  <c r="H59"/>
  <c r="H60"/>
  <c r="H61"/>
  <c r="H62"/>
  <c r="H63"/>
  <c r="H64"/>
  <c r="H65"/>
  <c r="H66"/>
  <c r="H67"/>
  <c r="H68"/>
  <c r="H69"/>
  <c r="H70"/>
  <c r="H71"/>
  <c r="H72"/>
  <c r="H73"/>
  <c r="H74"/>
  <c r="H75"/>
  <c r="H76"/>
  <c r="H77"/>
  <c r="H78"/>
  <c r="H79"/>
  <c r="H80"/>
  <c r="H81"/>
  <c r="H82"/>
  <c r="H83"/>
  <c r="H84"/>
  <c r="H85"/>
  <c r="H86"/>
  <c r="H87"/>
  <c r="H88"/>
  <c r="H89"/>
  <c r="H90"/>
  <c r="H91"/>
  <c r="H92"/>
  <c r="H93"/>
  <c r="H94"/>
  <c r="H95"/>
  <c r="H96"/>
  <c r="H97"/>
  <c r="H98"/>
  <c r="H99"/>
  <c r="H100"/>
  <c r="H101"/>
  <c r="H102"/>
  <c r="H103"/>
  <c r="H104"/>
  <c r="H105"/>
  <c r="H106"/>
  <c r="H107"/>
  <c r="H108"/>
  <c r="H11"/>
  <c r="G12"/>
  <c r="G13"/>
  <c r="G14"/>
  <c r="G15"/>
  <c r="G16"/>
  <c r="G17"/>
  <c r="G18"/>
  <c r="G19"/>
  <c r="G20"/>
  <c r="G21"/>
  <c r="G22"/>
  <c r="G23"/>
  <c r="G24"/>
  <c r="G25"/>
  <c r="G26"/>
  <c r="G27"/>
  <c r="G28"/>
  <c r="G29"/>
  <c r="G30"/>
  <c r="G31"/>
  <c r="G32"/>
  <c r="G33"/>
  <c r="G34"/>
  <c r="G35"/>
  <c r="G36"/>
  <c r="G37"/>
  <c r="G38"/>
  <c r="G39"/>
  <c r="G40"/>
  <c r="G41"/>
  <c r="G42"/>
  <c r="G43"/>
  <c r="G44"/>
  <c r="G45"/>
  <c r="G46"/>
  <c r="G47"/>
  <c r="G48"/>
  <c r="G49"/>
  <c r="G50"/>
  <c r="G51"/>
  <c r="G52"/>
  <c r="G53"/>
  <c r="G54"/>
  <c r="G55"/>
  <c r="G56"/>
  <c r="G57"/>
  <c r="G58"/>
  <c r="G59"/>
  <c r="G60"/>
  <c r="G61"/>
  <c r="G62"/>
  <c r="G63"/>
  <c r="G64"/>
  <c r="G65"/>
  <c r="G66"/>
  <c r="G67"/>
  <c r="G68"/>
  <c r="G69"/>
  <c r="G70"/>
  <c r="G71"/>
  <c r="G72"/>
  <c r="G73"/>
  <c r="G74"/>
  <c r="G75"/>
  <c r="G76"/>
  <c r="G77"/>
  <c r="G78"/>
  <c r="G79"/>
  <c r="G80"/>
  <c r="G81"/>
  <c r="G82"/>
  <c r="G83"/>
  <c r="G84"/>
  <c r="G85"/>
  <c r="G86"/>
  <c r="G87"/>
  <c r="G88"/>
  <c r="G89"/>
  <c r="G90"/>
  <c r="G91"/>
  <c r="G92"/>
  <c r="G93"/>
  <c r="G94"/>
  <c r="G95"/>
  <c r="G96"/>
  <c r="G97"/>
  <c r="G98"/>
  <c r="G99"/>
  <c r="G100"/>
  <c r="G101"/>
  <c r="G102"/>
  <c r="G103"/>
  <c r="G104"/>
  <c r="G105"/>
  <c r="G106"/>
  <c r="G107"/>
  <c r="G108"/>
  <c r="G11"/>
  <c r="F12"/>
  <c r="F13"/>
  <c r="F14"/>
  <c r="F15"/>
  <c r="F16"/>
  <c r="F17"/>
  <c r="F18"/>
  <c r="F19"/>
  <c r="F20"/>
  <c r="F21"/>
  <c r="F22"/>
  <c r="F23"/>
  <c r="F24"/>
  <c r="F25"/>
  <c r="F26"/>
  <c r="F27"/>
  <c r="F28"/>
  <c r="F29"/>
  <c r="F30"/>
  <c r="F31"/>
  <c r="F32"/>
  <c r="F33"/>
  <c r="F34"/>
  <c r="F35"/>
  <c r="F36"/>
  <c r="F37"/>
  <c r="F38"/>
  <c r="F39"/>
  <c r="F40"/>
  <c r="F41"/>
  <c r="F42"/>
  <c r="F43"/>
  <c r="F44"/>
  <c r="F45"/>
  <c r="F46"/>
  <c r="F47"/>
  <c r="F48"/>
  <c r="F49"/>
  <c r="F50"/>
  <c r="F51"/>
  <c r="F52"/>
  <c r="F53"/>
  <c r="F54"/>
  <c r="F55"/>
  <c r="F56"/>
  <c r="F57"/>
  <c r="F58"/>
  <c r="F59"/>
  <c r="F60"/>
  <c r="F61"/>
  <c r="F62"/>
  <c r="F63"/>
  <c r="F64"/>
  <c r="F65"/>
  <c r="F66"/>
  <c r="F67"/>
  <c r="F68"/>
  <c r="F69"/>
  <c r="F70"/>
  <c r="F71"/>
  <c r="F72"/>
  <c r="F73"/>
  <c r="F74"/>
  <c r="F75"/>
  <c r="F76"/>
  <c r="F77"/>
  <c r="F78"/>
  <c r="F79"/>
  <c r="F80"/>
  <c r="F81"/>
  <c r="F82"/>
  <c r="F83"/>
  <c r="F84"/>
  <c r="F85"/>
  <c r="F86"/>
  <c r="F87"/>
  <c r="F88"/>
  <c r="F89"/>
  <c r="F90"/>
  <c r="F91"/>
  <c r="F92"/>
  <c r="F93"/>
  <c r="F94"/>
  <c r="F95"/>
  <c r="F96"/>
  <c r="F97"/>
  <c r="F98"/>
  <c r="F99"/>
  <c r="F100"/>
  <c r="F101"/>
  <c r="F102"/>
  <c r="F103"/>
  <c r="F104"/>
  <c r="F105"/>
  <c r="F106"/>
  <c r="F107"/>
  <c r="F108"/>
  <c r="F11"/>
  <c r="E12"/>
  <c r="E13"/>
  <c r="E14"/>
  <c r="E15"/>
  <c r="E16"/>
  <c r="E17"/>
  <c r="E18"/>
  <c r="E19"/>
  <c r="E20"/>
  <c r="E21"/>
  <c r="E22"/>
  <c r="E23"/>
  <c r="E24"/>
  <c r="E25"/>
  <c r="E26"/>
  <c r="E27"/>
  <c r="E28"/>
  <c r="E29"/>
  <c r="E30"/>
  <c r="E31"/>
  <c r="E32"/>
  <c r="E33"/>
  <c r="E34"/>
  <c r="E35"/>
  <c r="E36"/>
  <c r="E37"/>
  <c r="E38"/>
  <c r="E39"/>
  <c r="E40"/>
  <c r="E41"/>
  <c r="E42"/>
  <c r="E43"/>
  <c r="E44"/>
  <c r="E45"/>
  <c r="E46"/>
  <c r="E47"/>
  <c r="E48"/>
  <c r="E49"/>
  <c r="E50"/>
  <c r="E51"/>
  <c r="E52"/>
  <c r="E53"/>
  <c r="E54"/>
  <c r="E55"/>
  <c r="E56"/>
  <c r="E57"/>
  <c r="E58"/>
  <c r="E59"/>
  <c r="E60"/>
  <c r="E61"/>
  <c r="E62"/>
  <c r="E63"/>
  <c r="E64"/>
  <c r="E65"/>
  <c r="E66"/>
  <c r="E67"/>
  <c r="E68"/>
  <c r="E69"/>
  <c r="E70"/>
  <c r="E71"/>
  <c r="E72"/>
  <c r="E73"/>
  <c r="E74"/>
  <c r="E75"/>
  <c r="E76"/>
  <c r="E77"/>
  <c r="E78"/>
  <c r="E79"/>
  <c r="E80"/>
  <c r="E81"/>
  <c r="E82"/>
  <c r="E83"/>
  <c r="E84"/>
  <c r="E85"/>
  <c r="E86"/>
  <c r="E87"/>
  <c r="E88"/>
  <c r="E89"/>
  <c r="E90"/>
  <c r="E91"/>
  <c r="E92"/>
  <c r="E93"/>
  <c r="E94"/>
  <c r="E95"/>
  <c r="E96"/>
  <c r="E97"/>
  <c r="E98"/>
  <c r="E99"/>
  <c r="E100"/>
  <c r="E101"/>
  <c r="E102"/>
  <c r="E103"/>
  <c r="E104"/>
  <c r="E105"/>
  <c r="E106"/>
  <c r="E107"/>
  <c r="E108"/>
  <c r="E11"/>
  <c r="C13"/>
  <c r="M27" i="89"/>
  <c r="M13"/>
  <c r="H22" i="90"/>
  <c r="I22"/>
  <c r="H11"/>
  <c r="I11"/>
  <c r="I12"/>
  <c r="H15"/>
  <c r="I15"/>
  <c r="I10"/>
  <c r="H18"/>
  <c r="I18"/>
  <c r="H16"/>
  <c r="I16"/>
  <c r="H14"/>
  <c r="I14"/>
  <c r="H13"/>
  <c r="I13"/>
  <c r="H20"/>
  <c r="I20"/>
  <c r="H21"/>
  <c r="I21"/>
  <c r="H17"/>
  <c r="I17"/>
  <c r="H19"/>
  <c r="I19"/>
  <c r="E64" i="89"/>
  <c r="E63"/>
  <c r="E62"/>
  <c r="E61"/>
  <c r="E60"/>
  <c r="E59"/>
  <c r="E58"/>
  <c r="E57"/>
  <c r="E56"/>
  <c r="E55"/>
  <c r="E54"/>
  <c r="E53"/>
  <c r="E52"/>
  <c r="E51"/>
  <c r="E50"/>
  <c r="E49"/>
  <c r="E48"/>
  <c r="E47"/>
  <c r="E46"/>
  <c r="E45"/>
  <c r="E44"/>
  <c r="E43"/>
  <c r="E42"/>
  <c r="E41"/>
  <c r="E40"/>
  <c r="E39"/>
  <c r="E38"/>
  <c r="E37"/>
  <c r="D64"/>
  <c r="D63"/>
  <c r="D62"/>
  <c r="D61"/>
  <c r="D60"/>
  <c r="D59"/>
  <c r="D58"/>
  <c r="D57"/>
  <c r="D56"/>
  <c r="D55"/>
  <c r="D54"/>
  <c r="D53"/>
  <c r="D52"/>
  <c r="D51"/>
  <c r="D50"/>
  <c r="D49"/>
  <c r="D48"/>
  <c r="D47"/>
  <c r="D46"/>
  <c r="D45"/>
  <c r="D44"/>
  <c r="D43"/>
  <c r="D42"/>
  <c r="D41"/>
  <c r="D40"/>
  <c r="D39"/>
  <c r="D38"/>
  <c r="D37"/>
  <c r="AY64"/>
  <c r="AX64"/>
  <c r="AW64"/>
  <c r="AV64"/>
  <c r="AU64"/>
  <c r="AT64"/>
  <c r="AS64"/>
  <c r="AR64"/>
  <c r="AQ64"/>
  <c r="AP64"/>
  <c r="AO64"/>
  <c r="AN64"/>
  <c r="AM64"/>
  <c r="AL64"/>
  <c r="AK64"/>
  <c r="AJ64"/>
  <c r="AI64"/>
  <c r="AH64"/>
  <c r="AG64"/>
  <c r="AF64"/>
  <c r="AE64"/>
  <c r="AD64"/>
  <c r="AC64"/>
  <c r="AB64"/>
  <c r="AA64"/>
  <c r="Z64"/>
  <c r="Y64"/>
  <c r="X64"/>
  <c r="W64"/>
  <c r="V64"/>
  <c r="U64"/>
  <c r="T64"/>
  <c r="S64"/>
  <c r="R64"/>
  <c r="Q64"/>
  <c r="P64"/>
  <c r="O64"/>
  <c r="N64"/>
  <c r="M64"/>
  <c r="L64"/>
  <c r="K64"/>
  <c r="J64"/>
  <c r="I64"/>
  <c r="H64"/>
  <c r="G64"/>
  <c r="AY63"/>
  <c r="AX63"/>
  <c r="AW63"/>
  <c r="AV63"/>
  <c r="AU63"/>
  <c r="AT63"/>
  <c r="AS63"/>
  <c r="AR63"/>
  <c r="AQ63"/>
  <c r="AP63"/>
  <c r="AO63"/>
  <c r="AN63"/>
  <c r="AM63"/>
  <c r="AL63"/>
  <c r="AK63"/>
  <c r="AJ63"/>
  <c r="AI63"/>
  <c r="AH63"/>
  <c r="AG63"/>
  <c r="AF63"/>
  <c r="AE63"/>
  <c r="AD63"/>
  <c r="AC63"/>
  <c r="AB63"/>
  <c r="AA63"/>
  <c r="Z63"/>
  <c r="Y63"/>
  <c r="X63"/>
  <c r="W63"/>
  <c r="V63"/>
  <c r="U63"/>
  <c r="T63"/>
  <c r="S63"/>
  <c r="R63"/>
  <c r="Q63"/>
  <c r="P63"/>
  <c r="O63"/>
  <c r="N63"/>
  <c r="M63"/>
  <c r="L63"/>
  <c r="K63"/>
  <c r="J63"/>
  <c r="I63"/>
  <c r="H63"/>
  <c r="G63"/>
  <c r="AY62"/>
  <c r="AX62"/>
  <c r="AW62"/>
  <c r="AV62"/>
  <c r="AU62"/>
  <c r="AT62"/>
  <c r="AS62"/>
  <c r="AR62"/>
  <c r="AQ62"/>
  <c r="AP62"/>
  <c r="AO62"/>
  <c r="AN62"/>
  <c r="AM62"/>
  <c r="AL62"/>
  <c r="AK62"/>
  <c r="AJ62"/>
  <c r="AI62"/>
  <c r="AH62"/>
  <c r="AG62"/>
  <c r="AF62"/>
  <c r="AE62"/>
  <c r="AD62"/>
  <c r="AC62"/>
  <c r="AB62"/>
  <c r="AA62"/>
  <c r="Z62"/>
  <c r="Y62"/>
  <c r="X62"/>
  <c r="W62"/>
  <c r="V62"/>
  <c r="U62"/>
  <c r="T62"/>
  <c r="S62"/>
  <c r="R62"/>
  <c r="Q62"/>
  <c r="P62"/>
  <c r="O62"/>
  <c r="N62"/>
  <c r="M62"/>
  <c r="L62"/>
  <c r="K62"/>
  <c r="J62"/>
  <c r="I62"/>
  <c r="H62"/>
  <c r="G62"/>
  <c r="AY61"/>
  <c r="AX61"/>
  <c r="AW61"/>
  <c r="AV61"/>
  <c r="AU61"/>
  <c r="AT61"/>
  <c r="AS61"/>
  <c r="AR61"/>
  <c r="AQ61"/>
  <c r="AP61"/>
  <c r="AO61"/>
  <c r="AN61"/>
  <c r="AM61"/>
  <c r="AL61"/>
  <c r="AK61"/>
  <c r="AJ61"/>
  <c r="AI61"/>
  <c r="AH61"/>
  <c r="AG61"/>
  <c r="AF61"/>
  <c r="AE61"/>
  <c r="AD61"/>
  <c r="AC61"/>
  <c r="AB61"/>
  <c r="AA61"/>
  <c r="Z61"/>
  <c r="Y61"/>
  <c r="X61"/>
  <c r="W61"/>
  <c r="V61"/>
  <c r="U61"/>
  <c r="T61"/>
  <c r="S61"/>
  <c r="R61"/>
  <c r="Q61"/>
  <c r="P61"/>
  <c r="O61"/>
  <c r="N61"/>
  <c r="M61"/>
  <c r="L61"/>
  <c r="K61"/>
  <c r="J61"/>
  <c r="I61"/>
  <c r="H61"/>
  <c r="G61"/>
  <c r="AY60"/>
  <c r="AX60"/>
  <c r="AW60"/>
  <c r="AV60"/>
  <c r="AU60"/>
  <c r="AT60"/>
  <c r="AS60"/>
  <c r="AR60"/>
  <c r="AQ60"/>
  <c r="AP60"/>
  <c r="AO60"/>
  <c r="AN60"/>
  <c r="AM60"/>
  <c r="AL60"/>
  <c r="AK60"/>
  <c r="AJ60"/>
  <c r="AI60"/>
  <c r="AH60"/>
  <c r="AG60"/>
  <c r="AF60"/>
  <c r="AE60"/>
  <c r="AD60"/>
  <c r="AC60"/>
  <c r="AB60"/>
  <c r="AA60"/>
  <c r="Z60"/>
  <c r="Y60"/>
  <c r="X60"/>
  <c r="W60"/>
  <c r="V60"/>
  <c r="U60"/>
  <c r="T60"/>
  <c r="S60"/>
  <c r="R60"/>
  <c r="Q60"/>
  <c r="P60"/>
  <c r="O60"/>
  <c r="N60"/>
  <c r="M60"/>
  <c r="L60"/>
  <c r="K60"/>
  <c r="J60"/>
  <c r="I60"/>
  <c r="H60"/>
  <c r="G60"/>
  <c r="AY59"/>
  <c r="AX59"/>
  <c r="AW59"/>
  <c r="AV59"/>
  <c r="AU59"/>
  <c r="AT59"/>
  <c r="AS59"/>
  <c r="AR59"/>
  <c r="AQ59"/>
  <c r="AP59"/>
  <c r="AO59"/>
  <c r="AN59"/>
  <c r="AM59"/>
  <c r="AL59"/>
  <c r="AK59"/>
  <c r="AJ59"/>
  <c r="AI59"/>
  <c r="AH59"/>
  <c r="AG59"/>
  <c r="AF59"/>
  <c r="AE59"/>
  <c r="AD59"/>
  <c r="AC59"/>
  <c r="AB59"/>
  <c r="AA59"/>
  <c r="Z59"/>
  <c r="Y59"/>
  <c r="X59"/>
  <c r="W59"/>
  <c r="V59"/>
  <c r="U59"/>
  <c r="T59"/>
  <c r="S59"/>
  <c r="R59"/>
  <c r="Q59"/>
  <c r="P59"/>
  <c r="O59"/>
  <c r="N59"/>
  <c r="M59"/>
  <c r="L59"/>
  <c r="K59"/>
  <c r="J59"/>
  <c r="I59"/>
  <c r="H59"/>
  <c r="G59"/>
  <c r="AY58"/>
  <c r="AX58"/>
  <c r="AW58"/>
  <c r="AV58"/>
  <c r="AU58"/>
  <c r="AT58"/>
  <c r="AS58"/>
  <c r="AR58"/>
  <c r="AQ58"/>
  <c r="AP58"/>
  <c r="AO58"/>
  <c r="AN58"/>
  <c r="AM58"/>
  <c r="AL58"/>
  <c r="AK58"/>
  <c r="AJ58"/>
  <c r="AI58"/>
  <c r="AH58"/>
  <c r="AG58"/>
  <c r="AF58"/>
  <c r="AE58"/>
  <c r="AD58"/>
  <c r="AC58"/>
  <c r="AB58"/>
  <c r="AA58"/>
  <c r="Z58"/>
  <c r="Y58"/>
  <c r="X58"/>
  <c r="W58"/>
  <c r="V58"/>
  <c r="U58"/>
  <c r="T58"/>
  <c r="S58"/>
  <c r="R58"/>
  <c r="Q58"/>
  <c r="P58"/>
  <c r="O58"/>
  <c r="N58"/>
  <c r="M58"/>
  <c r="L58"/>
  <c r="K58"/>
  <c r="J58"/>
  <c r="I58"/>
  <c r="H58"/>
  <c r="G58"/>
  <c r="AY57"/>
  <c r="AX57"/>
  <c r="AW57"/>
  <c r="AV57"/>
  <c r="AU57"/>
  <c r="AT57"/>
  <c r="AS57"/>
  <c r="AR57"/>
  <c r="AQ57"/>
  <c r="AP57"/>
  <c r="AO57"/>
  <c r="AN57"/>
  <c r="AM57"/>
  <c r="AL57"/>
  <c r="AK57"/>
  <c r="AJ57"/>
  <c r="AI57"/>
  <c r="AH57"/>
  <c r="AG57"/>
  <c r="AF57"/>
  <c r="AE57"/>
  <c r="AD57"/>
  <c r="AC57"/>
  <c r="AB57"/>
  <c r="AA57"/>
  <c r="Z57"/>
  <c r="Y57"/>
  <c r="X57"/>
  <c r="W57"/>
  <c r="V57"/>
  <c r="U57"/>
  <c r="T57"/>
  <c r="S57"/>
  <c r="R57"/>
  <c r="Q57"/>
  <c r="P57"/>
  <c r="O57"/>
  <c r="N57"/>
  <c r="M57"/>
  <c r="L57"/>
  <c r="K57"/>
  <c r="J57"/>
  <c r="I57"/>
  <c r="H57"/>
  <c r="G57"/>
  <c r="AY56"/>
  <c r="AX56"/>
  <c r="AW56"/>
  <c r="AV56"/>
  <c r="AU56"/>
  <c r="AT56"/>
  <c r="AS56"/>
  <c r="AR56"/>
  <c r="AQ56"/>
  <c r="AP56"/>
  <c r="AO56"/>
  <c r="AN56"/>
  <c r="AM56"/>
  <c r="AL56"/>
  <c r="AK56"/>
  <c r="AJ56"/>
  <c r="AI56"/>
  <c r="AH56"/>
  <c r="AG56"/>
  <c r="AF56"/>
  <c r="AE56"/>
  <c r="AD56"/>
  <c r="AC56"/>
  <c r="AB56"/>
  <c r="AA56"/>
  <c r="Z56"/>
  <c r="Y56"/>
  <c r="X56"/>
  <c r="W56"/>
  <c r="V56"/>
  <c r="U56"/>
  <c r="T56"/>
  <c r="S56"/>
  <c r="R56"/>
  <c r="Q56"/>
  <c r="P56"/>
  <c r="O56"/>
  <c r="N56"/>
  <c r="M56"/>
  <c r="L56"/>
  <c r="K56"/>
  <c r="J56"/>
  <c r="I56"/>
  <c r="H56"/>
  <c r="G56"/>
  <c r="AY55"/>
  <c r="AX55"/>
  <c r="AW55"/>
  <c r="AV55"/>
  <c r="AU55"/>
  <c r="AT55"/>
  <c r="AS55"/>
  <c r="AR55"/>
  <c r="AQ55"/>
  <c r="AP55"/>
  <c r="AO55"/>
  <c r="AN55"/>
  <c r="AM55"/>
  <c r="AL55"/>
  <c r="AK55"/>
  <c r="AJ55"/>
  <c r="AI55"/>
  <c r="AH55"/>
  <c r="AG55"/>
  <c r="AF55"/>
  <c r="AE55"/>
  <c r="AD55"/>
  <c r="AC55"/>
  <c r="AB55"/>
  <c r="AA55"/>
  <c r="Z55"/>
  <c r="Y55"/>
  <c r="X55"/>
  <c r="W55"/>
  <c r="V55"/>
  <c r="U55"/>
  <c r="T55"/>
  <c r="S55"/>
  <c r="R55"/>
  <c r="Q55"/>
  <c r="P55"/>
  <c r="O55"/>
  <c r="N55"/>
  <c r="M55"/>
  <c r="L55"/>
  <c r="K55"/>
  <c r="J55"/>
  <c r="I55"/>
  <c r="H55"/>
  <c r="G55"/>
  <c r="AY54"/>
  <c r="AX54"/>
  <c r="AW54"/>
  <c r="AV54"/>
  <c r="AU54"/>
  <c r="AT54"/>
  <c r="AS54"/>
  <c r="AR54"/>
  <c r="AQ54"/>
  <c r="AP54"/>
  <c r="AO54"/>
  <c r="AN54"/>
  <c r="AM54"/>
  <c r="AL54"/>
  <c r="AK54"/>
  <c r="AJ54"/>
  <c r="AI54"/>
  <c r="AH54"/>
  <c r="AG54"/>
  <c r="AF54"/>
  <c r="AE54"/>
  <c r="AD54"/>
  <c r="AC54"/>
  <c r="AB54"/>
  <c r="AA54"/>
  <c r="Z54"/>
  <c r="Y54"/>
  <c r="X54"/>
  <c r="W54"/>
  <c r="V54"/>
  <c r="U54"/>
  <c r="T54"/>
  <c r="S54"/>
  <c r="R54"/>
  <c r="Q54"/>
  <c r="P54"/>
  <c r="O54"/>
  <c r="N54"/>
  <c r="M54"/>
  <c r="L54"/>
  <c r="K54"/>
  <c r="J54"/>
  <c r="I54"/>
  <c r="H54"/>
  <c r="G54"/>
  <c r="AY53"/>
  <c r="AX53"/>
  <c r="AW53"/>
  <c r="AV53"/>
  <c r="AU53"/>
  <c r="AT53"/>
  <c r="AS53"/>
  <c r="AR53"/>
  <c r="AQ53"/>
  <c r="AP53"/>
  <c r="AO53"/>
  <c r="AN53"/>
  <c r="AM53"/>
  <c r="AL53"/>
  <c r="AK53"/>
  <c r="AJ53"/>
  <c r="AI53"/>
  <c r="AH53"/>
  <c r="AG53"/>
  <c r="AF53"/>
  <c r="AE53"/>
  <c r="AD53"/>
  <c r="AC53"/>
  <c r="AB53"/>
  <c r="AA53"/>
  <c r="Z53"/>
  <c r="Y53"/>
  <c r="X53"/>
  <c r="W53"/>
  <c r="V53"/>
  <c r="U53"/>
  <c r="T53"/>
  <c r="S53"/>
  <c r="R53"/>
  <c r="Q53"/>
  <c r="P53"/>
  <c r="O53"/>
  <c r="N53"/>
  <c r="M53"/>
  <c r="L53"/>
  <c r="K53"/>
  <c r="J53"/>
  <c r="I53"/>
  <c r="H53"/>
  <c r="G53"/>
  <c r="AY52"/>
  <c r="AX52"/>
  <c r="AW52"/>
  <c r="AV52"/>
  <c r="AU52"/>
  <c r="AT52"/>
  <c r="AS52"/>
  <c r="AR52"/>
  <c r="AQ52"/>
  <c r="AP52"/>
  <c r="AO52"/>
  <c r="AN52"/>
  <c r="AM52"/>
  <c r="AL52"/>
  <c r="AK52"/>
  <c r="AJ52"/>
  <c r="AI52"/>
  <c r="AH52"/>
  <c r="AG52"/>
  <c r="AF52"/>
  <c r="AE52"/>
  <c r="AD52"/>
  <c r="AC52"/>
  <c r="AB52"/>
  <c r="AA52"/>
  <c r="Z52"/>
  <c r="Y52"/>
  <c r="X52"/>
  <c r="W52"/>
  <c r="V52"/>
  <c r="U52"/>
  <c r="T52"/>
  <c r="S52"/>
  <c r="R52"/>
  <c r="Q52"/>
  <c r="P52"/>
  <c r="O52"/>
  <c r="N52"/>
  <c r="M52"/>
  <c r="L52"/>
  <c r="K52"/>
  <c r="J52"/>
  <c r="I52"/>
  <c r="H52"/>
  <c r="G52"/>
  <c r="AY51"/>
  <c r="AX51"/>
  <c r="AW51"/>
  <c r="AV51"/>
  <c r="AU51"/>
  <c r="AT51"/>
  <c r="AS51"/>
  <c r="AR51"/>
  <c r="AQ51"/>
  <c r="AP51"/>
  <c r="AO51"/>
  <c r="AN51"/>
  <c r="AM51"/>
  <c r="AL51"/>
  <c r="AK51"/>
  <c r="AJ51"/>
  <c r="AI51"/>
  <c r="AH51"/>
  <c r="AG51"/>
  <c r="AF51"/>
  <c r="AE51"/>
  <c r="AD51"/>
  <c r="AC51"/>
  <c r="AB51"/>
  <c r="AA51"/>
  <c r="Z51"/>
  <c r="Y51"/>
  <c r="X51"/>
  <c r="W51"/>
  <c r="V51"/>
  <c r="U51"/>
  <c r="T51"/>
  <c r="S51"/>
  <c r="R51"/>
  <c r="Q51"/>
  <c r="P51"/>
  <c r="O51"/>
  <c r="N51"/>
  <c r="M51"/>
  <c r="L51"/>
  <c r="K51"/>
  <c r="J51"/>
  <c r="I51"/>
  <c r="H51"/>
  <c r="G51"/>
  <c r="AY50"/>
  <c r="AX50"/>
  <c r="AW50"/>
  <c r="AV50"/>
  <c r="AU50"/>
  <c r="AT50"/>
  <c r="AS50"/>
  <c r="AR50"/>
  <c r="AQ50"/>
  <c r="AP50"/>
  <c r="AO50"/>
  <c r="AN50"/>
  <c r="AM50"/>
  <c r="AL50"/>
  <c r="AK50"/>
  <c r="AJ50"/>
  <c r="AI50"/>
  <c r="AH50"/>
  <c r="AG50"/>
  <c r="AF50"/>
  <c r="AE50"/>
  <c r="AD50"/>
  <c r="AC50"/>
  <c r="AB50"/>
  <c r="AA50"/>
  <c r="Z50"/>
  <c r="Y50"/>
  <c r="X50"/>
  <c r="W50"/>
  <c r="V50"/>
  <c r="U50"/>
  <c r="T50"/>
  <c r="S50"/>
  <c r="R50"/>
  <c r="Q50"/>
  <c r="P50"/>
  <c r="O50"/>
  <c r="N50"/>
  <c r="M50"/>
  <c r="L50"/>
  <c r="K50"/>
  <c r="J50"/>
  <c r="I50"/>
  <c r="H50"/>
  <c r="G50"/>
  <c r="AX49"/>
  <c r="AW49"/>
  <c r="AV49"/>
  <c r="AU49"/>
  <c r="AT49"/>
  <c r="AS49"/>
  <c r="AR49"/>
  <c r="AQ49"/>
  <c r="AP49"/>
  <c r="AO49"/>
  <c r="AN49"/>
  <c r="AM49"/>
  <c r="AL49"/>
  <c r="AK49"/>
  <c r="AJ49"/>
  <c r="AI49"/>
  <c r="AH49"/>
  <c r="AG49"/>
  <c r="AF49"/>
  <c r="AE49"/>
  <c r="AD49"/>
  <c r="AC49"/>
  <c r="AB49"/>
  <c r="AA49"/>
  <c r="Z49"/>
  <c r="Y49"/>
  <c r="X49"/>
  <c r="W49"/>
  <c r="V49"/>
  <c r="U49"/>
  <c r="T49"/>
  <c r="S49"/>
  <c r="R49"/>
  <c r="Q49"/>
  <c r="P49"/>
  <c r="O49"/>
  <c r="N49"/>
  <c r="M49"/>
  <c r="L49"/>
  <c r="K49"/>
  <c r="J49"/>
  <c r="I49"/>
  <c r="H49"/>
  <c r="G49"/>
  <c r="AW48"/>
  <c r="AV48"/>
  <c r="AU48"/>
  <c r="AT48"/>
  <c r="AS48"/>
  <c r="AR48"/>
  <c r="AQ48"/>
  <c r="AP48"/>
  <c r="AO48"/>
  <c r="AN48"/>
  <c r="AM48"/>
  <c r="AL48"/>
  <c r="AK48"/>
  <c r="AJ48"/>
  <c r="AI48"/>
  <c r="AH48"/>
  <c r="AG48"/>
  <c r="AF48"/>
  <c r="AE48"/>
  <c r="AD48"/>
  <c r="AC48"/>
  <c r="AB48"/>
  <c r="AA48"/>
  <c r="Z48"/>
  <c r="Y48"/>
  <c r="X48"/>
  <c r="W48"/>
  <c r="V48"/>
  <c r="U48"/>
  <c r="T48"/>
  <c r="S48"/>
  <c r="R48"/>
  <c r="Q48"/>
  <c r="P48"/>
  <c r="O48"/>
  <c r="N48"/>
  <c r="M48"/>
  <c r="L48"/>
  <c r="K48"/>
  <c r="J48"/>
  <c r="I48"/>
  <c r="H48"/>
  <c r="G48"/>
  <c r="AV47"/>
  <c r="AU47"/>
  <c r="AT47"/>
  <c r="AS47"/>
  <c r="AR47"/>
  <c r="AQ47"/>
  <c r="AP47"/>
  <c r="AO47"/>
  <c r="AN47"/>
  <c r="AM47"/>
  <c r="AL47"/>
  <c r="AK47"/>
  <c r="AJ47"/>
  <c r="AI47"/>
  <c r="AH47"/>
  <c r="AG47"/>
  <c r="AF47"/>
  <c r="AE47"/>
  <c r="AD47"/>
  <c r="AC47"/>
  <c r="AB47"/>
  <c r="AA47"/>
  <c r="Z47"/>
  <c r="Y47"/>
  <c r="X47"/>
  <c r="W47"/>
  <c r="V47"/>
  <c r="U47"/>
  <c r="T47"/>
  <c r="S47"/>
  <c r="R47"/>
  <c r="Q47"/>
  <c r="P47"/>
  <c r="O47"/>
  <c r="N47"/>
  <c r="M47"/>
  <c r="L47"/>
  <c r="K47"/>
  <c r="J47"/>
  <c r="I47"/>
  <c r="H47"/>
  <c r="G47"/>
  <c r="AU46"/>
  <c r="AT46"/>
  <c r="AS46"/>
  <c r="AR46"/>
  <c r="AQ46"/>
  <c r="AP46"/>
  <c r="AO46"/>
  <c r="AN46"/>
  <c r="AM46"/>
  <c r="AL46"/>
  <c r="AK46"/>
  <c r="AJ46"/>
  <c r="AI46"/>
  <c r="AH46"/>
  <c r="AG46"/>
  <c r="AF46"/>
  <c r="AE46"/>
  <c r="AD46"/>
  <c r="AC46"/>
  <c r="AB46"/>
  <c r="AA46"/>
  <c r="Z46"/>
  <c r="Y46"/>
  <c r="X46"/>
  <c r="W46"/>
  <c r="V46"/>
  <c r="U46"/>
  <c r="T46"/>
  <c r="S46"/>
  <c r="R46"/>
  <c r="Q46"/>
  <c r="P46"/>
  <c r="O46"/>
  <c r="N46"/>
  <c r="M46"/>
  <c r="L46"/>
  <c r="K46"/>
  <c r="J46"/>
  <c r="I46"/>
  <c r="H46"/>
  <c r="G46"/>
  <c r="AT45"/>
  <c r="AS45"/>
  <c r="AR45"/>
  <c r="AQ45"/>
  <c r="AP45"/>
  <c r="AO45"/>
  <c r="AN45"/>
  <c r="AM45"/>
  <c r="AL45"/>
  <c r="AK45"/>
  <c r="AJ45"/>
  <c r="AI45"/>
  <c r="AH45"/>
  <c r="AG45"/>
  <c r="AF45"/>
  <c r="AE45"/>
  <c r="AD45"/>
  <c r="AC45"/>
  <c r="AB45"/>
  <c r="AA45"/>
  <c r="Z45"/>
  <c r="Y45"/>
  <c r="X45"/>
  <c r="W45"/>
  <c r="V45"/>
  <c r="U45"/>
  <c r="T45"/>
  <c r="S45"/>
  <c r="R45"/>
  <c r="Q45"/>
  <c r="P45"/>
  <c r="O45"/>
  <c r="N45"/>
  <c r="M45"/>
  <c r="L45"/>
  <c r="K45"/>
  <c r="J45"/>
  <c r="I45"/>
  <c r="H45"/>
  <c r="G45"/>
  <c r="AS44"/>
  <c r="AR44"/>
  <c r="AQ44"/>
  <c r="AP44"/>
  <c r="AO44"/>
  <c r="AN44"/>
  <c r="AM44"/>
  <c r="AL44"/>
  <c r="AK44"/>
  <c r="AJ44"/>
  <c r="AI44"/>
  <c r="AH44"/>
  <c r="AG44"/>
  <c r="AF44"/>
  <c r="AE44"/>
  <c r="AD44"/>
  <c r="AC44"/>
  <c r="AB44"/>
  <c r="AA44"/>
  <c r="Z44"/>
  <c r="Y44"/>
  <c r="X44"/>
  <c r="W44"/>
  <c r="V44"/>
  <c r="U44"/>
  <c r="T44"/>
  <c r="S44"/>
  <c r="R44"/>
  <c r="Q44"/>
  <c r="P44"/>
  <c r="O44"/>
  <c r="N44"/>
  <c r="M44"/>
  <c r="L44"/>
  <c r="K44"/>
  <c r="J44"/>
  <c r="I44"/>
  <c r="H44"/>
  <c r="G44"/>
  <c r="AR43"/>
  <c r="AQ43"/>
  <c r="AP43"/>
  <c r="AO43"/>
  <c r="AN43"/>
  <c r="AM43"/>
  <c r="AL43"/>
  <c r="AK43"/>
  <c r="AJ43"/>
  <c r="AI43"/>
  <c r="AH43"/>
  <c r="AG43"/>
  <c r="AF43"/>
  <c r="AE43"/>
  <c r="AD43"/>
  <c r="AC43"/>
  <c r="AB43"/>
  <c r="AA43"/>
  <c r="Z43"/>
  <c r="Y43"/>
  <c r="X43"/>
  <c r="W43"/>
  <c r="V43"/>
  <c r="U43"/>
  <c r="T43"/>
  <c r="S43"/>
  <c r="R43"/>
  <c r="Q43"/>
  <c r="P43"/>
  <c r="O43"/>
  <c r="N43"/>
  <c r="M43"/>
  <c r="L43"/>
  <c r="K43"/>
  <c r="J43"/>
  <c r="I43"/>
  <c r="H43"/>
  <c r="G43"/>
  <c r="AQ42"/>
  <c r="AP42"/>
  <c r="AO42"/>
  <c r="AN42"/>
  <c r="AM42"/>
  <c r="AL42"/>
  <c r="AK42"/>
  <c r="AJ42"/>
  <c r="AI42"/>
  <c r="AH42"/>
  <c r="AG42"/>
  <c r="AF42"/>
  <c r="AE42"/>
  <c r="AD42"/>
  <c r="AC42"/>
  <c r="AB42"/>
  <c r="AA42"/>
  <c r="Z42"/>
  <c r="Y42"/>
  <c r="X42"/>
  <c r="W42"/>
  <c r="V42"/>
  <c r="U42"/>
  <c r="T42"/>
  <c r="S42"/>
  <c r="R42"/>
  <c r="Q42"/>
  <c r="P42"/>
  <c r="O42"/>
  <c r="N42"/>
  <c r="M42"/>
  <c r="L42"/>
  <c r="K42"/>
  <c r="J42"/>
  <c r="I42"/>
  <c r="H42"/>
  <c r="G42"/>
  <c r="AP41"/>
  <c r="AO41"/>
  <c r="AN41"/>
  <c r="AM41"/>
  <c r="AL41"/>
  <c r="AK41"/>
  <c r="AJ41"/>
  <c r="AI41"/>
  <c r="AH41"/>
  <c r="AG41"/>
  <c r="AF41"/>
  <c r="AE41"/>
  <c r="AD41"/>
  <c r="AC41"/>
  <c r="AB41"/>
  <c r="AA41"/>
  <c r="Z41"/>
  <c r="Y41"/>
  <c r="X41"/>
  <c r="W41"/>
  <c r="V41"/>
  <c r="U41"/>
  <c r="T41"/>
  <c r="S41"/>
  <c r="R41"/>
  <c r="Q41"/>
  <c r="P41"/>
  <c r="O41"/>
  <c r="N41"/>
  <c r="M41"/>
  <c r="L41"/>
  <c r="K41"/>
  <c r="J41"/>
  <c r="I41"/>
  <c r="H41"/>
  <c r="G41"/>
  <c r="AO40"/>
  <c r="AN40"/>
  <c r="AM40"/>
  <c r="AL40"/>
  <c r="AK40"/>
  <c r="AJ40"/>
  <c r="AI40"/>
  <c r="AH40"/>
  <c r="AG40"/>
  <c r="AF40"/>
  <c r="AE40"/>
  <c r="AD40"/>
  <c r="AC40"/>
  <c r="AB40"/>
  <c r="AA40"/>
  <c r="Z40"/>
  <c r="Y40"/>
  <c r="X40"/>
  <c r="W40"/>
  <c r="V40"/>
  <c r="U40"/>
  <c r="T40"/>
  <c r="S40"/>
  <c r="R40"/>
  <c r="Q40"/>
  <c r="P40"/>
  <c r="O40"/>
  <c r="N40"/>
  <c r="M40"/>
  <c r="L40"/>
  <c r="K40"/>
  <c r="J40"/>
  <c r="I40"/>
  <c r="H40"/>
  <c r="G40"/>
  <c r="AN39"/>
  <c r="AM39"/>
  <c r="AL39"/>
  <c r="AK39"/>
  <c r="AJ39"/>
  <c r="AI39"/>
  <c r="AH39"/>
  <c r="AG39"/>
  <c r="AF39"/>
  <c r="AE39"/>
  <c r="AD39"/>
  <c r="AC39"/>
  <c r="AB39"/>
  <c r="AA39"/>
  <c r="Z39"/>
  <c r="Y39"/>
  <c r="X39"/>
  <c r="W39"/>
  <c r="V39"/>
  <c r="U39"/>
  <c r="T39"/>
  <c r="S39"/>
  <c r="R39"/>
  <c r="Q39"/>
  <c r="P39"/>
  <c r="O39"/>
  <c r="N39"/>
  <c r="M39"/>
  <c r="L39"/>
  <c r="K39"/>
  <c r="J39"/>
  <c r="I39"/>
  <c r="H39"/>
  <c r="G39"/>
  <c r="AM38"/>
  <c r="AL38"/>
  <c r="AK38"/>
  <c r="AJ38"/>
  <c r="AI38"/>
  <c r="AH38"/>
  <c r="AG38"/>
  <c r="AF38"/>
  <c r="AE38"/>
  <c r="AD38"/>
  <c r="AC38"/>
  <c r="AB38"/>
  <c r="AA38"/>
  <c r="Z38"/>
  <c r="Y38"/>
  <c r="X38"/>
  <c r="W38"/>
  <c r="V38"/>
  <c r="U38"/>
  <c r="T38"/>
  <c r="S38"/>
  <c r="R38"/>
  <c r="Q38"/>
  <c r="P38"/>
  <c r="O38"/>
  <c r="N38"/>
  <c r="M38"/>
  <c r="L38"/>
  <c r="K38"/>
  <c r="J38"/>
  <c r="I38"/>
  <c r="H38"/>
  <c r="G38"/>
  <c r="AL37"/>
  <c r="AK37"/>
  <c r="AJ37"/>
  <c r="AI37"/>
  <c r="AH37"/>
  <c r="AG37"/>
  <c r="AF37"/>
  <c r="AE37"/>
  <c r="AD37"/>
  <c r="AC37"/>
  <c r="AB37"/>
  <c r="AA37"/>
  <c r="Z37"/>
  <c r="Y37"/>
  <c r="X37"/>
  <c r="W37"/>
  <c r="V37"/>
  <c r="U37"/>
  <c r="T37"/>
  <c r="S37"/>
  <c r="R37"/>
  <c r="Q37"/>
  <c r="P37"/>
  <c r="O37"/>
  <c r="N37"/>
  <c r="M37"/>
  <c r="L37"/>
  <c r="K37"/>
  <c r="J37"/>
  <c r="I37"/>
  <c r="H37"/>
  <c r="G37"/>
  <c r="F64"/>
  <c r="F63"/>
  <c r="F62"/>
  <c r="F61"/>
  <c r="F60"/>
  <c r="F59"/>
  <c r="F58"/>
  <c r="F57"/>
  <c r="F56"/>
  <c r="F55"/>
  <c r="F54"/>
  <c r="F53"/>
  <c r="F52"/>
  <c r="F51"/>
  <c r="F50"/>
  <c r="F49"/>
  <c r="F48"/>
  <c r="F47"/>
  <c r="F46"/>
  <c r="F45"/>
  <c r="F44"/>
  <c r="F43"/>
  <c r="F42"/>
  <c r="F41"/>
  <c r="F40"/>
  <c r="F39"/>
  <c r="F38"/>
  <c r="F37"/>
  <c r="AK36"/>
  <c r="R28"/>
  <c r="U35"/>
  <c r="S31"/>
  <c r="S23"/>
  <c r="S19"/>
  <c r="AJ36"/>
  <c r="AI36"/>
  <c r="AH36"/>
  <c r="AG36"/>
  <c r="AF36"/>
  <c r="AE36"/>
  <c r="AD36"/>
  <c r="AC36"/>
  <c r="AB36"/>
  <c r="AA36"/>
  <c r="Z36"/>
  <c r="Y36"/>
  <c r="X36"/>
  <c r="W36"/>
  <c r="V36"/>
  <c r="U36"/>
  <c r="T36"/>
  <c r="S36"/>
  <c r="R36"/>
  <c r="Q36"/>
  <c r="P36"/>
  <c r="O36"/>
  <c r="N36"/>
  <c r="M36"/>
  <c r="L36"/>
  <c r="K36"/>
  <c r="J36"/>
  <c r="I36"/>
  <c r="H36"/>
  <c r="G36"/>
  <c r="F36"/>
  <c r="E36"/>
  <c r="D36"/>
  <c r="AJ35"/>
  <c r="AI35"/>
  <c r="AH35"/>
  <c r="AG35"/>
  <c r="AF35"/>
  <c r="AE35"/>
  <c r="AD35"/>
  <c r="AC35"/>
  <c r="AB35"/>
  <c r="AA35"/>
  <c r="Z35"/>
  <c r="Y35"/>
  <c r="X35"/>
  <c r="W35"/>
  <c r="V35"/>
  <c r="T35"/>
  <c r="S35"/>
  <c r="R35"/>
  <c r="Q35"/>
  <c r="P35"/>
  <c r="O35"/>
  <c r="N35"/>
  <c r="M35"/>
  <c r="L35"/>
  <c r="K35"/>
  <c r="J35"/>
  <c r="I35"/>
  <c r="H35"/>
  <c r="G35"/>
  <c r="F35"/>
  <c r="E35"/>
  <c r="D35"/>
  <c r="AI34"/>
  <c r="AH34"/>
  <c r="AG34"/>
  <c r="AF34"/>
  <c r="AE34"/>
  <c r="AD34"/>
  <c r="AC34"/>
  <c r="AB34"/>
  <c r="AA34"/>
  <c r="Z34"/>
  <c r="Y34"/>
  <c r="X34"/>
  <c r="W34"/>
  <c r="V34"/>
  <c r="U34"/>
  <c r="T34"/>
  <c r="S34"/>
  <c r="R34"/>
  <c r="Q34"/>
  <c r="P34"/>
  <c r="O34"/>
  <c r="N34"/>
  <c r="M34"/>
  <c r="L34"/>
  <c r="K34"/>
  <c r="J34"/>
  <c r="I34"/>
  <c r="H34"/>
  <c r="G34"/>
  <c r="F34"/>
  <c r="E34"/>
  <c r="D34"/>
  <c r="AH33"/>
  <c r="AG33"/>
  <c r="AF33"/>
  <c r="AE33"/>
  <c r="AD33"/>
  <c r="AC33"/>
  <c r="AB33"/>
  <c r="AA33"/>
  <c r="Z33"/>
  <c r="Y33"/>
  <c r="X33"/>
  <c r="W33"/>
  <c r="V33"/>
  <c r="U33"/>
  <c r="T33"/>
  <c r="S33"/>
  <c r="R33"/>
  <c r="Q33"/>
  <c r="P33"/>
  <c r="O33"/>
  <c r="N33"/>
  <c r="M33"/>
  <c r="L33"/>
  <c r="K33"/>
  <c r="J33"/>
  <c r="I33"/>
  <c r="H33"/>
  <c r="G33"/>
  <c r="F33"/>
  <c r="E33"/>
  <c r="D33"/>
  <c r="AG32"/>
  <c r="AF32"/>
  <c r="AE32"/>
  <c r="AD32"/>
  <c r="AC32"/>
  <c r="AB32"/>
  <c r="AA32"/>
  <c r="Z32"/>
  <c r="Y32"/>
  <c r="X32"/>
  <c r="W32"/>
  <c r="V32"/>
  <c r="U32"/>
  <c r="T32"/>
  <c r="S32"/>
  <c r="R32"/>
  <c r="Q32"/>
  <c r="P32"/>
  <c r="O32"/>
  <c r="N32"/>
  <c r="M32"/>
  <c r="L32"/>
  <c r="K32"/>
  <c r="J32"/>
  <c r="I32"/>
  <c r="H32"/>
  <c r="G32"/>
  <c r="F32"/>
  <c r="E32"/>
  <c r="D32"/>
  <c r="AF31"/>
  <c r="AE31"/>
  <c r="AD31"/>
  <c r="AC31"/>
  <c r="AB31"/>
  <c r="AA31"/>
  <c r="Z31"/>
  <c r="Y31"/>
  <c r="X31"/>
  <c r="W31"/>
  <c r="V31"/>
  <c r="U31"/>
  <c r="T31"/>
  <c r="R31"/>
  <c r="Q31"/>
  <c r="P31"/>
  <c r="O31"/>
  <c r="N31"/>
  <c r="M31"/>
  <c r="L31"/>
  <c r="K31"/>
  <c r="J31"/>
  <c r="I31"/>
  <c r="H31"/>
  <c r="G31"/>
  <c r="F31"/>
  <c r="E31"/>
  <c r="D31"/>
  <c r="AE30"/>
  <c r="AD30"/>
  <c r="AC30"/>
  <c r="AB30"/>
  <c r="AA30"/>
  <c r="Z30"/>
  <c r="Y30"/>
  <c r="X30"/>
  <c r="W30"/>
  <c r="V30"/>
  <c r="U30"/>
  <c r="T30"/>
  <c r="S30"/>
  <c r="R30"/>
  <c r="Q30"/>
  <c r="P30"/>
  <c r="O30"/>
  <c r="N30"/>
  <c r="M30"/>
  <c r="L30"/>
  <c r="K30"/>
  <c r="J30"/>
  <c r="I30"/>
  <c r="H30"/>
  <c r="G30"/>
  <c r="F30"/>
  <c r="E30"/>
  <c r="D30"/>
  <c r="AD29"/>
  <c r="AC29"/>
  <c r="AB29"/>
  <c r="AA29"/>
  <c r="Z29"/>
  <c r="Y29"/>
  <c r="X29"/>
  <c r="W29"/>
  <c r="V29"/>
  <c r="U29"/>
  <c r="T29"/>
  <c r="S29"/>
  <c r="R29"/>
  <c r="Q29"/>
  <c r="P29"/>
  <c r="O29"/>
  <c r="N29"/>
  <c r="M29"/>
  <c r="L29"/>
  <c r="K29"/>
  <c r="J29"/>
  <c r="I29"/>
  <c r="H29"/>
  <c r="G29"/>
  <c r="F29"/>
  <c r="E29"/>
  <c r="D29"/>
  <c r="AC28"/>
  <c r="AB28"/>
  <c r="AA28"/>
  <c r="Z28"/>
  <c r="Y28"/>
  <c r="X28"/>
  <c r="W28"/>
  <c r="V28"/>
  <c r="U28"/>
  <c r="T28"/>
  <c r="S28"/>
  <c r="Q28"/>
  <c r="P28"/>
  <c r="O28"/>
  <c r="N28"/>
  <c r="M28"/>
  <c r="L28"/>
  <c r="K28"/>
  <c r="J28"/>
  <c r="I28"/>
  <c r="H28"/>
  <c r="G28"/>
  <c r="F28"/>
  <c r="E28"/>
  <c r="D28"/>
  <c r="AB27"/>
  <c r="AA27"/>
  <c r="Z27"/>
  <c r="Y27"/>
  <c r="X27"/>
  <c r="W27"/>
  <c r="V27"/>
  <c r="U27"/>
  <c r="T27"/>
  <c r="S27"/>
  <c r="R27"/>
  <c r="Q27"/>
  <c r="P27"/>
  <c r="O27"/>
  <c r="N27"/>
  <c r="L27"/>
  <c r="K27"/>
  <c r="J27"/>
  <c r="I27"/>
  <c r="H27"/>
  <c r="G27"/>
  <c r="F27"/>
  <c r="E27"/>
  <c r="D27"/>
  <c r="AA26"/>
  <c r="Z26"/>
  <c r="Y26"/>
  <c r="X26"/>
  <c r="W26"/>
  <c r="V26"/>
  <c r="U26"/>
  <c r="T26"/>
  <c r="S26"/>
  <c r="R26"/>
  <c r="Q26"/>
  <c r="P26"/>
  <c r="O26"/>
  <c r="N26"/>
  <c r="M26"/>
  <c r="L26"/>
  <c r="K26"/>
  <c r="J26"/>
  <c r="I26"/>
  <c r="H26"/>
  <c r="G26"/>
  <c r="F26"/>
  <c r="E26"/>
  <c r="D26"/>
  <c r="Z25"/>
  <c r="Y25"/>
  <c r="X25"/>
  <c r="W25"/>
  <c r="V25"/>
  <c r="U25"/>
  <c r="T25"/>
  <c r="S25"/>
  <c r="R25"/>
  <c r="Q25"/>
  <c r="P25"/>
  <c r="O25"/>
  <c r="N25"/>
  <c r="M25"/>
  <c r="L25"/>
  <c r="K25"/>
  <c r="J25"/>
  <c r="I25"/>
  <c r="H25"/>
  <c r="G25"/>
  <c r="F25"/>
  <c r="E25"/>
  <c r="D25"/>
  <c r="Y24"/>
  <c r="X24"/>
  <c r="W24"/>
  <c r="V24"/>
  <c r="U24"/>
  <c r="T24"/>
  <c r="S24"/>
  <c r="R24"/>
  <c r="Q24"/>
  <c r="P24"/>
  <c r="O24"/>
  <c r="N24"/>
  <c r="M24"/>
  <c r="L24"/>
  <c r="K24"/>
  <c r="J24"/>
  <c r="I24"/>
  <c r="H24"/>
  <c r="G24"/>
  <c r="F24"/>
  <c r="E24"/>
  <c r="D24"/>
  <c r="X23"/>
  <c r="W23"/>
  <c r="V23"/>
  <c r="U23"/>
  <c r="T23"/>
  <c r="R23"/>
  <c r="Q23"/>
  <c r="P23"/>
  <c r="O23"/>
  <c r="N23"/>
  <c r="M23"/>
  <c r="L23"/>
  <c r="K23"/>
  <c r="J23"/>
  <c r="I23"/>
  <c r="H23"/>
  <c r="G23"/>
  <c r="F23"/>
  <c r="E23"/>
  <c r="D23"/>
  <c r="W22"/>
  <c r="V22"/>
  <c r="U22"/>
  <c r="T22"/>
  <c r="S22"/>
  <c r="R22"/>
  <c r="Q22"/>
  <c r="P22"/>
  <c r="O22"/>
  <c r="N22"/>
  <c r="M22"/>
  <c r="L22"/>
  <c r="K22"/>
  <c r="J22"/>
  <c r="I22"/>
  <c r="H22"/>
  <c r="G22"/>
  <c r="F22"/>
  <c r="E22"/>
  <c r="D22"/>
  <c r="V21"/>
  <c r="U21"/>
  <c r="T21"/>
  <c r="S21"/>
  <c r="R21"/>
  <c r="Q21"/>
  <c r="P21"/>
  <c r="O21"/>
  <c r="N21"/>
  <c r="M21"/>
  <c r="L21"/>
  <c r="K21"/>
  <c r="J21"/>
  <c r="I21"/>
  <c r="H21"/>
  <c r="G21"/>
  <c r="F21"/>
  <c r="E21"/>
  <c r="D21"/>
  <c r="U20"/>
  <c r="T20"/>
  <c r="S20"/>
  <c r="R20"/>
  <c r="Q20"/>
  <c r="P20"/>
  <c r="O20"/>
  <c r="N20"/>
  <c r="M20"/>
  <c r="L20"/>
  <c r="K20"/>
  <c r="J20"/>
  <c r="I20"/>
  <c r="H20"/>
  <c r="G20"/>
  <c r="F20"/>
  <c r="E20"/>
  <c r="D20"/>
  <c r="T19"/>
  <c r="R19"/>
  <c r="Q19"/>
  <c r="P19"/>
  <c r="O19"/>
  <c r="N19"/>
  <c r="M19"/>
  <c r="L19"/>
  <c r="K19"/>
  <c r="J19"/>
  <c r="I19"/>
  <c r="H19"/>
  <c r="G19"/>
  <c r="F19"/>
  <c r="E19"/>
  <c r="D19"/>
  <c r="S18"/>
  <c r="R18"/>
  <c r="Q18"/>
  <c r="P18"/>
  <c r="O18"/>
  <c r="N18"/>
  <c r="M18"/>
  <c r="L18"/>
  <c r="K18"/>
  <c r="J18"/>
  <c r="I18"/>
  <c r="H18"/>
  <c r="G18"/>
  <c r="F18"/>
  <c r="E18"/>
  <c r="D18"/>
  <c r="R17"/>
  <c r="Q17"/>
  <c r="P17"/>
  <c r="O17"/>
  <c r="N17"/>
  <c r="M17"/>
  <c r="L17"/>
  <c r="K17"/>
  <c r="J17"/>
  <c r="I17"/>
  <c r="H17"/>
  <c r="G17"/>
  <c r="F17"/>
  <c r="E17"/>
  <c r="D17"/>
  <c r="Q16"/>
  <c r="P16"/>
  <c r="O16"/>
  <c r="N16"/>
  <c r="M16"/>
  <c r="L16"/>
  <c r="K16"/>
  <c r="J16"/>
  <c r="I16"/>
  <c r="H16"/>
  <c r="G16"/>
  <c r="F16"/>
  <c r="E16"/>
  <c r="D16"/>
  <c r="P15"/>
  <c r="O15"/>
  <c r="N15"/>
  <c r="M15"/>
  <c r="L15"/>
  <c r="K15"/>
  <c r="J15"/>
  <c r="I15"/>
  <c r="H15"/>
  <c r="G15"/>
  <c r="F15"/>
  <c r="E15"/>
  <c r="D15"/>
  <c r="O14"/>
  <c r="N14"/>
  <c r="M14"/>
  <c r="L14"/>
  <c r="K14"/>
  <c r="J14"/>
  <c r="I14"/>
  <c r="H14"/>
  <c r="G14"/>
  <c r="F14"/>
  <c r="E14"/>
  <c r="D14"/>
  <c r="N13"/>
  <c r="L13"/>
  <c r="K13"/>
  <c r="J13"/>
  <c r="I13"/>
  <c r="H13"/>
  <c r="G13"/>
  <c r="F13"/>
  <c r="E13"/>
  <c r="D13"/>
  <c r="M12"/>
  <c r="L12"/>
  <c r="K12"/>
  <c r="J12"/>
  <c r="I12"/>
  <c r="H12"/>
  <c r="G12"/>
  <c r="F12"/>
  <c r="E12"/>
  <c r="D12"/>
  <c r="L11"/>
  <c r="K11"/>
  <c r="J11"/>
  <c r="I11"/>
  <c r="H11"/>
  <c r="G11"/>
  <c r="F11"/>
  <c r="E11"/>
  <c r="D11"/>
  <c r="K10"/>
  <c r="J10"/>
  <c r="I10"/>
  <c r="H10"/>
  <c r="G10"/>
  <c r="F10"/>
  <c r="E10"/>
  <c r="D10"/>
  <c r="J9"/>
  <c r="I9"/>
  <c r="H9"/>
  <c r="G9"/>
  <c r="F9"/>
  <c r="E9"/>
  <c r="D9"/>
  <c r="E17" i="6"/>
  <c r="E18"/>
  <c r="E19"/>
  <c r="E20"/>
  <c r="E21"/>
  <c r="E22"/>
  <c r="E23"/>
  <c r="E24"/>
  <c r="E25"/>
  <c r="E26"/>
  <c r="E16"/>
  <c r="C55" i="23"/>
  <c r="C311"/>
  <c r="C300"/>
  <c r="C319"/>
  <c r="E34" i="74"/>
  <c r="E35"/>
  <c r="E36"/>
  <c r="E33"/>
  <c r="F35"/>
  <c r="F36"/>
  <c r="F34"/>
  <c r="F33"/>
  <c r="L124" i="37"/>
  <c r="L125"/>
  <c r="L126"/>
  <c r="L127"/>
  <c r="L128"/>
  <c r="L129"/>
  <c r="L130"/>
  <c r="L131"/>
  <c r="L132"/>
  <c r="L133"/>
  <c r="L134"/>
  <c r="L135"/>
  <c r="L136"/>
  <c r="L137"/>
  <c r="L110"/>
  <c r="L111"/>
  <c r="L112"/>
  <c r="L113"/>
  <c r="L114"/>
  <c r="L115"/>
  <c r="L116"/>
  <c r="L117"/>
  <c r="L118"/>
  <c r="L119"/>
  <c r="L120"/>
  <c r="L121"/>
  <c r="L122"/>
  <c r="L123"/>
  <c r="L96"/>
  <c r="L97"/>
  <c r="L98"/>
  <c r="L99"/>
  <c r="L100"/>
  <c r="L101"/>
  <c r="L102"/>
  <c r="L103"/>
  <c r="L104"/>
  <c r="L105"/>
  <c r="L106"/>
  <c r="L107"/>
  <c r="L108"/>
  <c r="L109"/>
  <c r="L82"/>
  <c r="L83"/>
  <c r="L84"/>
  <c r="L85"/>
  <c r="L86"/>
  <c r="L87"/>
  <c r="L88"/>
  <c r="L89"/>
  <c r="L90"/>
  <c r="L91"/>
  <c r="L92"/>
  <c r="L93"/>
  <c r="L94"/>
  <c r="L95"/>
  <c r="L68"/>
  <c r="L69"/>
  <c r="L70"/>
  <c r="L71"/>
  <c r="L72"/>
  <c r="L73"/>
  <c r="L74"/>
  <c r="L75"/>
  <c r="L76"/>
  <c r="L77"/>
  <c r="L78"/>
  <c r="L79"/>
  <c r="L80"/>
  <c r="L81"/>
  <c r="L54"/>
  <c r="L55"/>
  <c r="L56"/>
  <c r="L57"/>
  <c r="L58"/>
  <c r="L59"/>
  <c r="L60"/>
  <c r="L61"/>
  <c r="L62"/>
  <c r="L63"/>
  <c r="L64"/>
  <c r="L65"/>
  <c r="L66"/>
  <c r="L67"/>
  <c r="L40"/>
  <c r="L41"/>
  <c r="L42"/>
  <c r="L43"/>
  <c r="L44"/>
  <c r="L45"/>
  <c r="L46"/>
  <c r="L47"/>
  <c r="L48"/>
  <c r="L49"/>
  <c r="L50"/>
  <c r="L51"/>
  <c r="L52"/>
  <c r="L53"/>
  <c r="L26"/>
  <c r="L27"/>
  <c r="L28"/>
  <c r="L29"/>
  <c r="L30"/>
  <c r="L31"/>
  <c r="L32"/>
  <c r="L33"/>
  <c r="L34"/>
  <c r="L35"/>
  <c r="L36"/>
  <c r="L37"/>
  <c r="L38"/>
  <c r="L39"/>
  <c r="L14"/>
  <c r="L15"/>
  <c r="L16"/>
  <c r="L17"/>
  <c r="L18"/>
  <c r="L19"/>
  <c r="L20"/>
  <c r="L21"/>
  <c r="L22"/>
  <c r="L23"/>
  <c r="L24"/>
  <c r="L25"/>
  <c r="L13"/>
  <c r="L12"/>
  <c r="D23" i="23"/>
  <c r="D300"/>
  <c r="D319"/>
  <c r="E23"/>
  <c r="E300"/>
  <c r="E319"/>
  <c r="F23"/>
  <c r="F300"/>
  <c r="F319"/>
  <c r="G23"/>
  <c r="G300"/>
  <c r="G319"/>
  <c r="H23"/>
  <c r="H300"/>
  <c r="H319"/>
  <c r="I23"/>
  <c r="I300"/>
  <c r="I319"/>
  <c r="D271"/>
  <c r="D318"/>
  <c r="E271"/>
  <c r="E318"/>
  <c r="F271"/>
  <c r="F318"/>
  <c r="G271"/>
  <c r="G318"/>
  <c r="H271"/>
  <c r="H318"/>
  <c r="I271"/>
  <c r="I318"/>
  <c r="C271"/>
  <c r="C318"/>
  <c r="D239"/>
  <c r="D317"/>
  <c r="E239"/>
  <c r="E317"/>
  <c r="F239"/>
  <c r="F317"/>
  <c r="G239"/>
  <c r="G317"/>
  <c r="H239"/>
  <c r="H317"/>
  <c r="I239"/>
  <c r="I317"/>
  <c r="C239"/>
  <c r="C317"/>
  <c r="D209"/>
  <c r="D316"/>
  <c r="E209"/>
  <c r="E316"/>
  <c r="F209"/>
  <c r="F316"/>
  <c r="G209"/>
  <c r="G316"/>
  <c r="H209"/>
  <c r="H316"/>
  <c r="I209"/>
  <c r="I316"/>
  <c r="C209"/>
  <c r="C316"/>
  <c r="D179"/>
  <c r="D315"/>
  <c r="E179"/>
  <c r="E315"/>
  <c r="F179"/>
  <c r="F315"/>
  <c r="G179"/>
  <c r="G315"/>
  <c r="H179"/>
  <c r="H315"/>
  <c r="I179"/>
  <c r="I315"/>
  <c r="C179"/>
  <c r="C315"/>
  <c r="D149"/>
  <c r="D314"/>
  <c r="E149"/>
  <c r="E314"/>
  <c r="F149"/>
  <c r="F314"/>
  <c r="G149"/>
  <c r="G314"/>
  <c r="H149"/>
  <c r="H314"/>
  <c r="I149"/>
  <c r="I314"/>
  <c r="C149"/>
  <c r="C314"/>
  <c r="D119"/>
  <c r="D313"/>
  <c r="E119"/>
  <c r="E313"/>
  <c r="F119"/>
  <c r="F313"/>
  <c r="G119"/>
  <c r="G313"/>
  <c r="H119"/>
  <c r="H313"/>
  <c r="I119"/>
  <c r="I313"/>
  <c r="C119"/>
  <c r="C313"/>
  <c r="D87"/>
  <c r="D312"/>
  <c r="E87"/>
  <c r="E312"/>
  <c r="F87"/>
  <c r="F312"/>
  <c r="G87"/>
  <c r="G312"/>
  <c r="H87"/>
  <c r="H312"/>
  <c r="I87"/>
  <c r="I312"/>
  <c r="C87"/>
  <c r="C312"/>
  <c r="D55"/>
  <c r="D311"/>
  <c r="E55"/>
  <c r="E311"/>
  <c r="F55"/>
  <c r="F311"/>
  <c r="G55"/>
  <c r="G311"/>
  <c r="H55"/>
  <c r="H311"/>
  <c r="I55"/>
  <c r="I311"/>
  <c r="C108" i="22"/>
  <c r="C107"/>
  <c r="C106"/>
  <c r="C105"/>
  <c r="C104"/>
  <c r="C103"/>
  <c r="C102"/>
  <c r="C101"/>
  <c r="C100"/>
  <c r="C99"/>
  <c r="C98"/>
  <c r="C97"/>
  <c r="C96"/>
  <c r="C95"/>
  <c r="C94"/>
  <c r="C93"/>
  <c r="C92"/>
  <c r="C91"/>
  <c r="C90"/>
  <c r="C89"/>
  <c r="C88"/>
  <c r="C87"/>
  <c r="C86"/>
  <c r="C85"/>
  <c r="C84"/>
  <c r="C83"/>
  <c r="C82"/>
  <c r="C81"/>
  <c r="C80"/>
  <c r="C79"/>
  <c r="C78"/>
  <c r="C77"/>
  <c r="C76"/>
  <c r="C75"/>
  <c r="C74"/>
  <c r="C73"/>
  <c r="C72"/>
  <c r="C71"/>
  <c r="C70"/>
  <c r="C69"/>
  <c r="C68"/>
  <c r="C67"/>
  <c r="C66"/>
  <c r="C65"/>
  <c r="C64"/>
  <c r="C63"/>
  <c r="C62"/>
  <c r="C61"/>
  <c r="C60"/>
  <c r="C59"/>
  <c r="C58"/>
  <c r="C57"/>
  <c r="C56"/>
  <c r="C55"/>
  <c r="C54"/>
  <c r="C53"/>
  <c r="C52"/>
  <c r="C51"/>
  <c r="C50"/>
  <c r="C49"/>
  <c r="C48"/>
  <c r="C47"/>
  <c r="C46"/>
  <c r="C45"/>
  <c r="C44"/>
  <c r="C43"/>
  <c r="C42"/>
  <c r="C41"/>
  <c r="C40"/>
  <c r="C39"/>
  <c r="C38"/>
  <c r="C37"/>
  <c r="C36"/>
  <c r="C35"/>
  <c r="C34"/>
  <c r="C33"/>
  <c r="C32"/>
  <c r="C31"/>
  <c r="C30"/>
  <c r="C29"/>
  <c r="C28"/>
  <c r="C27"/>
  <c r="C26"/>
  <c r="C25"/>
  <c r="C24"/>
  <c r="C23"/>
  <c r="C22"/>
  <c r="C21"/>
  <c r="C20"/>
  <c r="C19"/>
  <c r="C18"/>
  <c r="C17"/>
  <c r="C16"/>
  <c r="C15"/>
  <c r="C14"/>
  <c r="C12"/>
  <c r="C11"/>
</calcChain>
</file>

<file path=xl/comments1.xml><?xml version="1.0" encoding="utf-8"?>
<comments xmlns="http://schemas.openxmlformats.org/spreadsheetml/2006/main">
  <authors>
    <author>Host</author>
    <author>Test</author>
    <author>IA</author>
  </authors>
  <commentList>
    <comment ref="H6" authorId="0">
      <text>
        <r>
          <rPr>
            <b/>
            <sz val="8"/>
            <color indexed="81"/>
            <rFont val="Tahoma"/>
            <family val="2"/>
            <charset val="204"/>
          </rPr>
          <t>MP - очки хода героя в день.
Синим цветом выделены значения, имеющие непостоянное значение, зависящее от стартовой армии. Жирным шрифтом выделены лидеры скорости на старте в своем классе.</t>
        </r>
      </text>
    </comment>
    <comment ref="E66" authorId="1">
      <text>
        <r>
          <rPr>
            <b/>
            <sz val="8"/>
            <color indexed="81"/>
            <rFont val="Tahoma"/>
            <family val="2"/>
            <charset val="204"/>
          </rPr>
          <t>Один из двух героев, которые не могут колдовать своё профильное заклинание с начала игры. Второй герой - Ксарфакс.</t>
        </r>
      </text>
    </comment>
    <comment ref="E72" authorId="1">
      <text>
        <r>
          <rPr>
            <b/>
            <sz val="8"/>
            <color indexed="81"/>
            <rFont val="Tahoma"/>
            <family val="2"/>
            <charset val="204"/>
          </rPr>
          <t>Один из двух героев, которые не могут колдовать своё профильное заклинание с начала игры. Второй герой - Ксирон.</t>
        </r>
      </text>
    </comment>
    <comment ref="B96" authorId="1">
      <text>
        <r>
          <rPr>
            <b/>
            <sz val="8"/>
            <color indexed="81"/>
            <rFont val="Tahoma"/>
            <family val="2"/>
            <charset val="204"/>
          </rPr>
          <t>Имеет самую дорогостоящую максимальную стартовую армию.</t>
        </r>
      </text>
    </comment>
    <comment ref="H141" authorId="0">
      <text>
        <r>
          <rPr>
            <b/>
            <sz val="8"/>
            <color indexed="81"/>
            <rFont val="Tahoma"/>
            <family val="2"/>
            <charset val="204"/>
          </rPr>
          <t>Самый быстрый герой на старте</t>
        </r>
      </text>
    </comment>
    <comment ref="G155" authorId="2">
      <text>
        <r>
          <rPr>
            <b/>
            <sz val="8"/>
            <color indexed="81"/>
            <rFont val="Tahoma"/>
            <family val="2"/>
            <charset val="204"/>
          </rPr>
          <t>Экспертного уровня</t>
        </r>
      </text>
    </comment>
  </commentList>
</comments>
</file>

<file path=xl/comments10.xml><?xml version="1.0" encoding="utf-8"?>
<comments xmlns="http://schemas.openxmlformats.org/spreadsheetml/2006/main">
  <authors>
    <author>Admin</author>
  </authors>
  <commentList>
    <comment ref="J8" authorId="0">
      <text>
        <r>
          <rPr>
            <b/>
            <sz val="8"/>
            <color indexed="81"/>
            <rFont val="Tahoma"/>
            <family val="2"/>
            <charset val="204"/>
          </rPr>
          <t>Ориентировочно</t>
        </r>
      </text>
    </comment>
    <comment ref="K8" authorId="0">
      <text>
        <r>
          <rPr>
            <b/>
            <sz val="8"/>
            <color indexed="81"/>
            <rFont val="Tahoma"/>
            <family val="2"/>
            <charset val="204"/>
          </rPr>
          <t>См. ниже. Примечание №5</t>
        </r>
      </text>
    </comment>
  </commentList>
</comments>
</file>

<file path=xl/comments2.xml><?xml version="1.0" encoding="utf-8"?>
<comments xmlns="http://schemas.openxmlformats.org/spreadsheetml/2006/main">
  <authors>
    <author>Данилов</author>
    <author>SEC</author>
  </authors>
  <commentList>
    <comment ref="H25" authorId="0">
      <text>
        <r>
          <rPr>
            <b/>
            <sz val="8"/>
            <color indexed="81"/>
            <rFont val="Tahoma"/>
            <family val="2"/>
            <charset val="204"/>
          </rPr>
          <t>Двухклеточные существа могут получить урон дважды при прохождении через огонь, а если они встанут одновременно на 2 огня, то получат двойной урон.</t>
        </r>
      </text>
    </comment>
    <comment ref="H33" authorId="1">
      <text>
        <r>
          <rPr>
            <sz val="8"/>
            <color indexed="81"/>
            <rFont val="Tahoma"/>
            <family val="2"/>
            <charset val="204"/>
          </rPr>
          <t>Нанесенный цели урон не может быть больше, чем запас её здоровья.
Урон Огненного щита рассчитывается от расчетного урона атакующего, независимо от модификаторов защиты цели. Например фактический урон атакующего может быть незначительным, если цель имеет хороший показатель защиты, но ответный урон от Огненного щита цели при этом будет вестись от расчетного урона атакующего.</t>
        </r>
      </text>
    </comment>
    <comment ref="H38" authorId="0">
      <text>
        <r>
          <rPr>
            <b/>
            <sz val="8"/>
            <color indexed="81"/>
            <rFont val="Tahoma"/>
            <family val="2"/>
            <charset val="204"/>
          </rPr>
          <t>Нельзя вызывать других элементалей после вызова Элементалей огня.</t>
        </r>
      </text>
    </comment>
    <comment ref="H49" authorId="0">
      <text>
        <r>
          <rPr>
            <b/>
            <sz val="8"/>
            <color indexed="81"/>
            <rFont val="Tahoma"/>
            <family val="2"/>
            <charset val="204"/>
          </rPr>
          <t>Герой должен находиться рядом с водой. Дружественная лодка - неиспользовавшаяся ранее лодка или лодка из которой последним высадился дружественный героя. Максимум лодок на карте равен 64.</t>
        </r>
      </text>
    </comment>
    <comment ref="H63" authorId="0">
      <text>
        <r>
          <rPr>
            <b/>
            <sz val="8"/>
            <color indexed="81"/>
            <rFont val="Tahoma"/>
            <family val="2"/>
            <charset val="204"/>
          </rPr>
          <t>Нельзя вызывать других элементалей после вызова Элементалей воды.</t>
        </r>
      </text>
    </comment>
    <comment ref="H87" authorId="0">
      <text>
        <r>
          <rPr>
            <b/>
            <sz val="8"/>
            <color indexed="81"/>
            <rFont val="Tahoma"/>
            <family val="2"/>
            <charset val="204"/>
          </rPr>
          <t>Нельзя вызывать других элементалей после вызова Элементалей земли.</t>
        </r>
      </text>
    </comment>
    <comment ref="H111" authorId="0">
      <text>
        <r>
          <rPr>
            <b/>
            <sz val="8"/>
            <color indexed="81"/>
            <rFont val="Tahoma"/>
            <family val="2"/>
            <charset val="204"/>
          </rPr>
          <t>Нельзя вызывать других элементалей после вызова Элементалей воздуха.</t>
        </r>
      </text>
    </comment>
  </commentList>
</comments>
</file>

<file path=xl/comments3.xml><?xml version="1.0" encoding="utf-8"?>
<comments xmlns="http://schemas.openxmlformats.org/spreadsheetml/2006/main">
  <authors>
    <author>Данилов</author>
    <author>SEC</author>
  </authors>
  <commentList>
    <comment ref="D31" authorId="0">
      <text>
        <r>
          <rPr>
            <b/>
            <sz val="8"/>
            <color indexed="81"/>
            <rFont val="Tahoma"/>
            <family val="2"/>
            <charset val="204"/>
          </rPr>
          <t>Базовое сопротивление:
Гномы - 20%.
Боевые гномы - 40%.
Кристаллические драконы - 20%.</t>
        </r>
      </text>
    </comment>
    <comment ref="E31" authorId="0">
      <text>
        <r>
          <rPr>
            <b/>
            <sz val="8"/>
            <color indexed="81"/>
            <rFont val="Tahoma"/>
            <family val="2"/>
            <charset val="204"/>
          </rPr>
          <t>Итоговое сопротивление:
Гномы - 25%.
Боевые гномы - 45%.
Кристаллические драконы - 25%.</t>
        </r>
      </text>
    </comment>
    <comment ref="F31" authorId="0">
      <text>
        <r>
          <rPr>
            <b/>
            <sz val="8"/>
            <color indexed="81"/>
            <rFont val="Tahoma"/>
            <family val="2"/>
            <charset val="204"/>
          </rPr>
          <t>Итоговое сопротивление:
Гномы - 30%.
Боевые гномы - 50%.
Кристаллические драконы - 30%.</t>
        </r>
      </text>
    </comment>
    <comment ref="G31" authorId="0">
      <text>
        <r>
          <rPr>
            <b/>
            <sz val="8"/>
            <color indexed="81"/>
            <rFont val="Tahoma"/>
            <family val="2"/>
            <charset val="204"/>
          </rPr>
          <t>Итоговое сопротивление:
Гномы - 40%.
Боевые гномы - 60%.
Кристаллические драконы - 40%.</t>
        </r>
      </text>
    </comment>
    <comment ref="E33" authorId="1">
      <text>
        <r>
          <rPr>
            <i/>
            <sz val="8"/>
            <color indexed="81"/>
            <rFont val="Tahoma"/>
            <family val="2"/>
            <charset val="204"/>
          </rPr>
          <t xml:space="preserve">(Добавил </t>
        </r>
        <r>
          <rPr>
            <b/>
            <i/>
            <sz val="8"/>
            <color indexed="81"/>
            <rFont val="Tahoma"/>
            <family val="2"/>
            <charset val="204"/>
          </rPr>
          <t xml:space="preserve">Kluka </t>
        </r>
        <r>
          <rPr>
            <i/>
            <u/>
            <sz val="8"/>
            <color indexed="12"/>
            <rFont val="Tahoma"/>
            <family val="2"/>
            <charset val="204"/>
          </rPr>
          <t>www.heroesworld.ru)</t>
        </r>
        <r>
          <rPr>
            <sz val="8"/>
            <color indexed="81"/>
            <rFont val="Tahoma"/>
            <family val="2"/>
            <charset val="204"/>
          </rPr>
          <t xml:space="preserve">
</t>
        </r>
        <r>
          <rPr>
            <b/>
            <sz val="8"/>
            <color indexed="81"/>
            <rFont val="Tahoma"/>
            <family val="2"/>
            <charset val="204"/>
          </rPr>
          <t>Если вторичный навык "тактика" имеется как у нападающего, так и у защищающегося героя, то тактические бонусы сокращаются.</t>
        </r>
        <r>
          <rPr>
            <sz val="8"/>
            <color indexed="81"/>
            <rFont val="Tahoma"/>
            <family val="2"/>
            <charset val="204"/>
          </rPr>
          <t xml:space="preserve">
-Если противник имеет навык Тактики, то игрок не сможет расставить существ перед боем.</t>
        </r>
      </text>
    </comment>
    <comment ref="F33" authorId="1">
      <text>
        <r>
          <rPr>
            <i/>
            <sz val="8"/>
            <color indexed="81"/>
            <rFont val="Tahoma"/>
            <family val="2"/>
            <charset val="204"/>
          </rPr>
          <t xml:space="preserve">(Добавил </t>
        </r>
        <r>
          <rPr>
            <b/>
            <i/>
            <sz val="8"/>
            <color indexed="81"/>
            <rFont val="Tahoma"/>
            <family val="2"/>
            <charset val="204"/>
          </rPr>
          <t xml:space="preserve">Kluka </t>
        </r>
        <r>
          <rPr>
            <i/>
            <u/>
            <sz val="8"/>
            <color indexed="12"/>
            <rFont val="Tahoma"/>
            <family val="2"/>
            <charset val="204"/>
          </rPr>
          <t>www.heroesworld.ru)</t>
        </r>
        <r>
          <rPr>
            <sz val="8"/>
            <color indexed="81"/>
            <rFont val="Tahoma"/>
            <family val="2"/>
            <charset val="204"/>
          </rPr>
          <t xml:space="preserve">
</t>
        </r>
        <r>
          <rPr>
            <b/>
            <sz val="8"/>
            <color indexed="81"/>
            <rFont val="Tahoma"/>
            <family val="2"/>
            <charset val="204"/>
          </rPr>
          <t>Если вторичный навык "тактика" имеется как у нападающего, так и у защищающегося героя, то тактические бонусы сокращаются.</t>
        </r>
        <r>
          <rPr>
            <sz val="8"/>
            <color indexed="81"/>
            <rFont val="Tahoma"/>
            <family val="2"/>
            <charset val="204"/>
          </rPr>
          <t xml:space="preserve">
-Если противник имеет Базовую Тактику, то игрок сможет расставить существ перед боем в области 3 рядов клеток (как при Базовой Тактике).
-Если противник имеет Продвинутую или Экспертную Тактику, то игрок не сможет расставить существ перед боем.</t>
        </r>
      </text>
    </comment>
    <comment ref="G33" authorId="1">
      <text>
        <r>
          <rPr>
            <i/>
            <sz val="8"/>
            <color indexed="81"/>
            <rFont val="Tahoma"/>
            <family val="2"/>
            <charset val="204"/>
          </rPr>
          <t xml:space="preserve">(Добавил </t>
        </r>
        <r>
          <rPr>
            <b/>
            <i/>
            <sz val="8"/>
            <color indexed="81"/>
            <rFont val="Tahoma"/>
            <family val="2"/>
            <charset val="204"/>
          </rPr>
          <t xml:space="preserve">Kluka </t>
        </r>
        <r>
          <rPr>
            <i/>
            <u/>
            <sz val="8"/>
            <color indexed="12"/>
            <rFont val="Tahoma"/>
            <family val="2"/>
            <charset val="204"/>
          </rPr>
          <t>www.heroesworld.ru)</t>
        </r>
        <r>
          <rPr>
            <sz val="8"/>
            <color indexed="81"/>
            <rFont val="Tahoma"/>
            <family val="2"/>
            <charset val="204"/>
          </rPr>
          <t xml:space="preserve">
</t>
        </r>
        <r>
          <rPr>
            <b/>
            <sz val="8"/>
            <color indexed="81"/>
            <rFont val="Tahoma"/>
            <family val="2"/>
            <charset val="204"/>
          </rPr>
          <t>Если вторичный навык "тактика" имеется как у нападающего, так и у защищающегося героя, то тактические бонусы сокращаются.</t>
        </r>
        <r>
          <rPr>
            <sz val="8"/>
            <color indexed="81"/>
            <rFont val="Tahoma"/>
            <family val="2"/>
            <charset val="204"/>
          </rPr>
          <t xml:space="preserve">
-Если противник имеет Базовую Тактику, то игрок сможет расставить существ перед боем в области 5 рядов клеток (как при Продвинутой Тактике).
-Если противник имеет Продвинутую Тактику, то игрок сможет расставить существ перед боем в области 3 клеток (как при Базовой Тактике).
-Если противник имеет Экспертную Тактику, то игрок не сможет расставить существ перед боем.</t>
        </r>
      </text>
    </comment>
    <comment ref="E35" authorId="0">
      <text>
        <r>
          <rPr>
            <b/>
            <sz val="8"/>
            <color indexed="81"/>
            <rFont val="Tahoma"/>
            <family val="2"/>
            <charset val="204"/>
          </rPr>
          <t>-Если в армии героя нет Скелетов или Скелетов-воинов, а также нет свободного места, то Чародейство не работает.
-Если в армии героя нет Скелетов, но есть Скелеты-воины и нет свободного места, то герой будет воскрешать 2/3 * 10% убитых существ в виде Скелетов-воинов.</t>
        </r>
      </text>
    </comment>
    <comment ref="F35" authorId="0">
      <text>
        <r>
          <rPr>
            <b/>
            <sz val="8"/>
            <color indexed="81"/>
            <rFont val="Tahoma"/>
            <family val="2"/>
            <charset val="204"/>
          </rPr>
          <t>-Если в армии героя нет Скелетов или Скелетов-воинов, а также нет свободного места, то Чародейство не работает.
-Если в армии героя нет Скелетов, но есть Скелеты-воины и нет свободного места, то герой будет воскрешать 2/3 * 20% убитых существ в виде Скелетов-воинов.</t>
        </r>
      </text>
    </comment>
    <comment ref="G35" authorId="0">
      <text>
        <r>
          <rPr>
            <b/>
            <sz val="8"/>
            <color indexed="81"/>
            <rFont val="Tahoma"/>
            <family val="2"/>
            <charset val="204"/>
          </rPr>
          <t>-Если в армии героя нет Скелетов или Скелетов-воинов, а также нет свободного места, то Чародейство не работает.
-Если в армии героя нет Скелетов, но есть Скелеты-воины и нет свободного места, то герой будет воскрешать 2/3 * 30% убитых существ в виде Скелетов-воинов.</t>
        </r>
      </text>
    </comment>
  </commentList>
</comments>
</file>

<file path=xl/comments4.xml><?xml version="1.0" encoding="utf-8"?>
<comments xmlns="http://schemas.openxmlformats.org/spreadsheetml/2006/main">
  <authors>
    <author>IA</author>
  </authors>
  <commentList>
    <comment ref="C111" authorId="0">
      <text>
        <r>
          <rPr>
            <b/>
            <sz val="8"/>
            <color indexed="81"/>
            <rFont val="Tahoma"/>
            <family val="2"/>
            <charset val="204"/>
          </rPr>
          <t>Грааль в игре можно обменять на одну единицу любого ресурса или на один золотой</t>
        </r>
      </text>
    </comment>
  </commentList>
</comments>
</file>

<file path=xl/comments5.xml><?xml version="1.0" encoding="utf-8"?>
<comments xmlns="http://schemas.openxmlformats.org/spreadsheetml/2006/main">
  <authors>
    <author>Test</author>
  </authors>
  <commentList>
    <comment ref="B26" authorId="0">
      <text>
        <r>
          <rPr>
            <b/>
            <sz val="8"/>
            <color indexed="81"/>
            <rFont val="Tahoma"/>
            <family val="2"/>
            <charset val="204"/>
          </rPr>
          <t>Единственный чит-код, после которого игра не обзовёт Вас Мошенником.</t>
        </r>
      </text>
    </comment>
    <comment ref="B60" authorId="0">
      <text>
        <r>
          <rPr>
            <b/>
            <sz val="8"/>
            <color indexed="81"/>
            <rFont val="Tahoma"/>
            <family val="2"/>
            <charset val="204"/>
          </rPr>
          <t>Единственный чит-код, после которого игра не обзовёт Вас Мошенником.</t>
        </r>
      </text>
    </comment>
  </commentList>
</comments>
</file>

<file path=xl/comments6.xml><?xml version="1.0" encoding="utf-8"?>
<comments xmlns="http://schemas.openxmlformats.org/spreadsheetml/2006/main">
  <authors>
    <author>Данилов</author>
    <author>SEC</author>
  </authors>
  <commentList>
    <comment ref="M8" authorId="0">
      <text>
        <r>
          <rPr>
            <b/>
            <sz val="8"/>
            <color indexed="81"/>
            <rFont val="Tahoma"/>
            <family val="2"/>
            <charset val="204"/>
          </rPr>
          <t>Следует помнить, что во внешних жилищах существа 1 уровня нанимаются бесплатно.</t>
        </r>
      </text>
    </comment>
    <comment ref="D149" authorId="1">
      <text>
        <r>
          <rPr>
            <b/>
            <sz val="8"/>
            <color indexed="81"/>
            <rFont val="Tahoma"/>
            <family val="2"/>
            <charset val="204"/>
          </rPr>
          <t>Проверено действием заклинания Благословление, которое зависит у Адели от уровня существа - все Драконы в игре обсчитываются как существа 7-го уровня.</t>
        </r>
      </text>
    </comment>
  </commentList>
</comments>
</file>

<file path=xl/comments7.xml><?xml version="1.0" encoding="utf-8"?>
<comments xmlns="http://schemas.openxmlformats.org/spreadsheetml/2006/main">
  <authors>
    <author>IA</author>
  </authors>
  <commentList>
    <comment ref="M9" authorId="0">
      <text>
        <r>
          <rPr>
            <b/>
            <sz val="8"/>
            <color indexed="81"/>
            <rFont val="Tahoma"/>
            <family val="2"/>
            <charset val="204"/>
          </rPr>
          <t>Количество дней, необходимых на постройку при условии достаточного количества ресурсов</t>
        </r>
      </text>
    </comment>
  </commentList>
</comments>
</file>

<file path=xl/comments8.xml><?xml version="1.0" encoding="utf-8"?>
<comments xmlns="http://schemas.openxmlformats.org/spreadsheetml/2006/main">
  <authors>
    <author>Данилов</author>
  </authors>
  <commentList>
    <comment ref="L9" authorId="0">
      <text>
        <r>
          <rPr>
            <b/>
            <sz val="8"/>
            <color indexed="81"/>
            <rFont val="Tahoma"/>
            <family val="2"/>
            <charset val="204"/>
          </rPr>
          <t>Условное значение</t>
        </r>
      </text>
    </comment>
    <comment ref="L10" authorId="0">
      <text>
        <r>
          <rPr>
            <b/>
            <sz val="8"/>
            <color indexed="81"/>
            <rFont val="Tahoma"/>
            <family val="2"/>
            <charset val="204"/>
          </rPr>
          <t>Условное значение</t>
        </r>
      </text>
    </comment>
  </commentList>
</comments>
</file>

<file path=xl/comments9.xml><?xml version="1.0" encoding="utf-8"?>
<comments xmlns="http://schemas.openxmlformats.org/spreadsheetml/2006/main">
  <authors>
    <author>Admin</author>
    <author>SEC</author>
  </authors>
  <commentList>
    <comment ref="F13" authorId="0">
      <text>
        <r>
          <rPr>
            <sz val="8"/>
            <color indexed="81"/>
            <rFont val="Tahoma"/>
            <family val="2"/>
            <charset val="204"/>
          </rPr>
          <t xml:space="preserve">Продолжительность этого спецзаклинания дендроидов не бесконечна. Если его не снять, спустя очень большое количество ходов — предположительно 1024 хода — оно перестанет действовать.
</t>
        </r>
        <r>
          <rPr>
            <i/>
            <sz val="8"/>
            <color indexed="81"/>
            <rFont val="Tahoma"/>
            <family val="2"/>
            <charset val="204"/>
          </rPr>
          <t>Добавил</t>
        </r>
        <r>
          <rPr>
            <b/>
            <i/>
            <sz val="8"/>
            <color indexed="81"/>
            <rFont val="Tahoma"/>
            <family val="2"/>
            <charset val="204"/>
          </rPr>
          <t xml:space="preserve"> Лорд Хаарт, </t>
        </r>
        <r>
          <rPr>
            <i/>
            <u/>
            <sz val="8"/>
            <color indexed="81"/>
            <rFont val="Tahoma"/>
            <family val="2"/>
            <charset val="204"/>
          </rPr>
          <t>http://forum.df2.ru</t>
        </r>
        <r>
          <rPr>
            <sz val="8"/>
            <color indexed="81"/>
            <rFont val="Tahoma"/>
            <family val="2"/>
            <charset val="204"/>
          </rPr>
          <t xml:space="preserve">
</t>
        </r>
      </text>
    </comment>
    <comment ref="E30" authorId="1">
      <text>
        <r>
          <rPr>
            <sz val="8"/>
            <color indexed="81"/>
            <rFont val="Tahoma"/>
            <family val="2"/>
            <charset val="204"/>
          </rPr>
          <t>По идее - должен быть Продвинутый уровень заклинания. Однако при проведении множества экспериментов ни разу не было замечено действия заклинания против Ангелов и Дьяволов. Отсюда предположение, что навык работает только против драконов, Огненных птиц, Гидр и Чудищ, включая их улучшения (экспериментально получены подтверждения), что соответствует базовому уровню заклинания.</t>
        </r>
      </text>
    </comment>
    <comment ref="I67" authorId="1">
      <text>
        <r>
          <rPr>
            <b/>
            <sz val="8"/>
            <color indexed="81"/>
            <rFont val="Tahoma"/>
            <family val="2"/>
            <charset val="204"/>
          </rPr>
          <t>Анимация действия заклинания присутствует, однако, урон не наносится</t>
        </r>
      </text>
    </comment>
    <comment ref="I69" authorId="1">
      <text>
        <r>
          <rPr>
            <b/>
            <sz val="8"/>
            <color indexed="81"/>
            <rFont val="Tahoma"/>
            <family val="2"/>
            <charset val="204"/>
          </rPr>
          <t>Анимация действия заклинания присутствует, однако, урон не наносится</t>
        </r>
      </text>
    </comment>
    <comment ref="I70" authorId="1">
      <text>
        <r>
          <rPr>
            <b/>
            <sz val="8"/>
            <color indexed="81"/>
            <rFont val="Tahoma"/>
            <family val="2"/>
            <charset val="204"/>
          </rPr>
          <t>Анимация действия заклинания присутствует, однако, урон не наносится</t>
        </r>
      </text>
    </comment>
    <comment ref="I71" authorId="1">
      <text>
        <r>
          <rPr>
            <b/>
            <sz val="8"/>
            <color indexed="81"/>
            <rFont val="Tahoma"/>
            <family val="2"/>
            <charset val="204"/>
          </rPr>
          <t>Анимация действия заклинания присутствует, однако, урон не наносится</t>
        </r>
      </text>
    </comment>
  </commentList>
</comments>
</file>

<file path=xl/sharedStrings.xml><?xml version="1.0" encoding="utf-8"?>
<sst xmlns="http://schemas.openxmlformats.org/spreadsheetml/2006/main" count="15347" uniqueCount="7231">
  <si>
    <t>Клетка Богов Войны</t>
  </si>
  <si>
    <t>Cages</t>
  </si>
  <si>
    <t>Captain's Quarters</t>
  </si>
  <si>
    <t>5.9</t>
  </si>
  <si>
    <t>5.10</t>
  </si>
  <si>
    <t>5.11</t>
  </si>
  <si>
    <t>Аламар служил Арчибальду Железному Кулаку, и во время войн успеха ему было очень просто покинуть Энрот, следуя за разгромом Арчибальда. С тех пор он живет в Нихоне и тайно служит Лордам Подземелий.</t>
  </si>
  <si>
    <t>Прирост</t>
  </si>
  <si>
    <t>Доспехи</t>
  </si>
  <si>
    <t>Грифоны</t>
  </si>
  <si>
    <t>Сильвия</t>
  </si>
  <si>
    <t>Aardvark</t>
  </si>
  <si>
    <t>Муравьед</t>
  </si>
  <si>
    <t>Raven</t>
  </si>
  <si>
    <t>Ворон</t>
  </si>
  <si>
    <t>Hedgehog</t>
  </si>
  <si>
    <t>Rat</t>
  </si>
  <si>
    <t>Крыса</t>
  </si>
  <si>
    <t>Badger</t>
  </si>
  <si>
    <t>Барсук</t>
  </si>
  <si>
    <t>Dog</t>
  </si>
  <si>
    <t>Собака</t>
  </si>
  <si>
    <t>Squirrel</t>
  </si>
  <si>
    <t>Белка</t>
  </si>
  <si>
    <t>Tortoise</t>
  </si>
  <si>
    <t>Черепаха</t>
  </si>
  <si>
    <t>Eagle</t>
  </si>
  <si>
    <t>Орел</t>
  </si>
  <si>
    <t>Mongoose</t>
  </si>
  <si>
    <t>Мангуст</t>
  </si>
  <si>
    <t>Weasel</t>
  </si>
  <si>
    <t>Ласка</t>
  </si>
  <si>
    <t>Gopher</t>
  </si>
  <si>
    <t>Суслик</t>
  </si>
  <si>
    <t>2.11</t>
  </si>
  <si>
    <t>Ant</t>
  </si>
  <si>
    <t>Spider</t>
  </si>
  <si>
    <t>Butterfly</t>
  </si>
  <si>
    <t>Grasshopper</t>
  </si>
  <si>
    <t>Hornet</t>
  </si>
  <si>
    <t>Beetle</t>
  </si>
  <si>
    <t>Earthworm</t>
  </si>
  <si>
    <t>PLAGUE</t>
  </si>
  <si>
    <t>Вероятность появления</t>
  </si>
  <si>
    <t>Spirit Guardian</t>
  </si>
  <si>
    <t>Colossus</t>
  </si>
  <si>
    <t>Skyship</t>
  </si>
  <si>
    <t>Небесный Корабль</t>
  </si>
  <si>
    <t>Soul Prison</t>
  </si>
  <si>
    <t>Боевой Маг</t>
  </si>
  <si>
    <t>Что касается бонуса за уничтожение всех, то он дается не всегда. В игре имеются сценарии двух типов: с одним условием победы или двумя. В тех, что имеют два условия, вторым обязательно будет - “Уничтожить противника”. Так вот. Во всех сценариях, где есть такое условие (или сценариях с единственным условием такой победы) бонус дается! А если в сценарии такого условия победы нет, то извините - бонус не полагается! Например, в сценарии с условием победы “Захватить город” - уничтожать всех врагов, с точки зрения результата, не имеет никакого смысла. 
Если играющий стремится к большому результату, то в сценариях с двумя условиями нужно всегда выполнять второе (уничтожить всех). Конечно, предварительно откопав Грааль. Тогда он будет иметь два бонуса. Препятствием к такому раскладу могут служить сценарии, где первым условием является получить (откопать) Грааль. Но тут уж ничего не поделаешь - приходится выбирать один бонус из двух.</t>
  </si>
  <si>
    <t>Сад откровения</t>
  </si>
  <si>
    <t>Темница Душ</t>
  </si>
  <si>
    <t>3.1. «200 лучше, чем 141».</t>
  </si>
  <si>
    <t>Муравей</t>
  </si>
  <si>
    <t>Паук</t>
  </si>
  <si>
    <t>Бабочка</t>
  </si>
  <si>
    <t>Саранча</t>
  </si>
  <si>
    <t>Locust</t>
  </si>
  <si>
    <t>Кузнечик</t>
  </si>
  <si>
    <t>Шершень</t>
  </si>
  <si>
    <t>Шмель</t>
  </si>
  <si>
    <t>Bumblebee</t>
  </si>
  <si>
    <t>Божья Коровка</t>
  </si>
  <si>
    <t>Ladybug</t>
  </si>
  <si>
    <t>Земляной Червь</t>
  </si>
  <si>
    <t>Месяц Чумы</t>
  </si>
  <si>
    <t>Наездник на Волках</t>
  </si>
  <si>
    <t>Призрак</t>
  </si>
  <si>
    <t>Здесь всё просто: если отряд не может произвести основную, он бьёт с разворота.</t>
  </si>
  <si>
    <t>Порядок приоритета в атаке следующий:</t>
  </si>
  <si>
    <t>Arms of Legion</t>
  </si>
  <si>
    <t>Блэкшард Мертвого Рыцаря</t>
  </si>
  <si>
    <t>Наги</t>
  </si>
  <si>
    <t>Огры</t>
  </si>
  <si>
    <t xml:space="preserve">Семья Клавиуса всегда занимала высокое положение при дворе, владела многими землями имела политический вес. Клавиуса, старшего сына, отправили служить в армию, как отправляли всех старших сыновей в роду в течение многих веков. </t>
  </si>
  <si>
    <t>Лента Посла</t>
  </si>
  <si>
    <t>Брелок Жизни</t>
  </si>
  <si>
    <t>Брелок Смерти</t>
  </si>
  <si>
    <t>Diamond Golem</t>
  </si>
  <si>
    <t>Показать заклинания для битвы</t>
  </si>
  <si>
    <t>Апгрейд войск</t>
  </si>
  <si>
    <t>Распустить войска</t>
  </si>
  <si>
    <t>F1</t>
  </si>
  <si>
    <t>Дыхание смерти</t>
  </si>
  <si>
    <t>Хроники Героев</t>
  </si>
  <si>
    <t>1-4</t>
  </si>
  <si>
    <t>Навигация</t>
  </si>
  <si>
    <t>Лорд Хаарт</t>
  </si>
  <si>
    <t>Имущество</t>
  </si>
  <si>
    <t>Сорша</t>
  </si>
  <si>
    <t>Нападение</t>
  </si>
  <si>
    <t>Рыцари</t>
  </si>
  <si>
    <t>Сокровище</t>
  </si>
  <si>
    <t>Treasure</t>
  </si>
  <si>
    <t>Второстепенный</t>
  </si>
  <si>
    <t>Minor</t>
  </si>
  <si>
    <t>Основной</t>
  </si>
  <si>
    <t>Major</t>
  </si>
  <si>
    <t>Реликт</t>
  </si>
  <si>
    <t>Relic</t>
  </si>
  <si>
    <t>Шадоуден</t>
  </si>
  <si>
    <t>Scar</t>
  </si>
  <si>
    <t>Скар</t>
  </si>
  <si>
    <t>Malev</t>
  </si>
  <si>
    <t>Малев</t>
  </si>
  <si>
    <t>Castigare</t>
  </si>
  <si>
    <t>Кастигар</t>
  </si>
  <si>
    <t>Dragonnade</t>
  </si>
  <si>
    <t>Дрэгоннад</t>
  </si>
  <si>
    <t>Hypnotize</t>
  </si>
  <si>
    <t>Forgetfulness</t>
  </si>
  <si>
    <t>Blind</t>
  </si>
  <si>
    <t>Магия огня</t>
  </si>
  <si>
    <t>Магия воздуха</t>
  </si>
  <si>
    <t>Магия воды</t>
  </si>
  <si>
    <t>Элементаль огня</t>
  </si>
  <si>
    <t>увеличивает доход от всех источников</t>
  </si>
  <si>
    <t>Квартира Капитана</t>
  </si>
  <si>
    <t>Castle Gate</t>
  </si>
  <si>
    <t>Снятие заклинаний</t>
  </si>
  <si>
    <t>Поиск пути</t>
  </si>
  <si>
    <t>Маги</t>
  </si>
  <si>
    <t>Disguise</t>
  </si>
  <si>
    <t>View Air</t>
  </si>
  <si>
    <t>Fly</t>
  </si>
  <si>
    <t>Water Walk</t>
  </si>
  <si>
    <t>Радуга</t>
  </si>
  <si>
    <t>Улучшенный лабиринт</t>
  </si>
  <si>
    <t>Улучшенное логово мантикор</t>
  </si>
  <si>
    <t>Улучшенная часовня безмолвия</t>
  </si>
  <si>
    <t>Улучшенная пещера дракона</t>
  </si>
  <si>
    <t>Teleport</t>
  </si>
  <si>
    <t>Ул. Мастерская</t>
  </si>
  <si>
    <t>Upg. Parapet</t>
  </si>
  <si>
    <t>Ул. Парапет</t>
  </si>
  <si>
    <t>Upg. Golem Factory</t>
  </si>
  <si>
    <t>Ул. Фабрика Големов</t>
  </si>
  <si>
    <t>Атака</t>
  </si>
  <si>
    <t>Защита</t>
  </si>
  <si>
    <t>Улучшенный заоблачный храм</t>
  </si>
  <si>
    <t>Библиотека</t>
  </si>
  <si>
    <t>Смотровая башня</t>
  </si>
  <si>
    <t>Стена знаний</t>
  </si>
  <si>
    <t>Прокрутка карты приключений</t>
  </si>
  <si>
    <t>Enter</t>
  </si>
  <si>
    <t>Центрирует выбранного героя относительно экрана или вход в выбранный город</t>
  </si>
  <si>
    <t>TAB</t>
  </si>
  <si>
    <t>Отправить сообщение (при игре по сети)</t>
  </si>
  <si>
    <t>Выход из игры</t>
  </si>
  <si>
    <t>Все существующие баги можно разделить на два вида: непосредственно баги и условные баги (фишки).</t>
  </si>
  <si>
    <t>1.1.</t>
  </si>
  <si>
    <t>1.2.</t>
  </si>
  <si>
    <t>1.3.</t>
  </si>
  <si>
    <t>1.4.</t>
  </si>
  <si>
    <t>2.1.</t>
  </si>
  <si>
    <t>2.2.</t>
  </si>
  <si>
    <t>1.5.</t>
  </si>
  <si>
    <t>Лидерство</t>
  </si>
  <si>
    <t>Стрельба</t>
  </si>
  <si>
    <t>-</t>
  </si>
  <si>
    <t>Антимагия (1)</t>
  </si>
  <si>
    <t>Воздушный щит (2)</t>
  </si>
  <si>
    <t>Лечение (3)</t>
  </si>
  <si>
    <t>Палач (4)</t>
  </si>
  <si>
    <t>Точность (5)</t>
  </si>
  <si>
    <t>Защита от воды (1)</t>
  </si>
  <si>
    <t>Защита от земли (1)</t>
  </si>
  <si>
    <t>Защита от огня (1)</t>
  </si>
  <si>
    <t>несколько</t>
  </si>
  <si>
    <t>пара</t>
  </si>
  <si>
    <t>Upg. Wyvern Nest</t>
  </si>
  <si>
    <t>Птица грома</t>
  </si>
  <si>
    <t>Король циклопов</t>
  </si>
  <si>
    <t>Древнее чудище</t>
  </si>
  <si>
    <t>Храм Валгаллы</t>
  </si>
  <si>
    <t>Черный ход</t>
  </si>
  <si>
    <t>Гильдия наемных работников</t>
  </si>
  <si>
    <t>Логово мантикор</t>
  </si>
  <si>
    <t>Улучшенный загон</t>
  </si>
  <si>
    <t>Улучшенный чердак гарпий</t>
  </si>
  <si>
    <t>Улучшенный камень глаз</t>
  </si>
  <si>
    <t>Адские гончие</t>
  </si>
  <si>
    <t>+30%</t>
  </si>
  <si>
    <t>Дракон</t>
  </si>
  <si>
    <t>Вистан</t>
  </si>
  <si>
    <t>Тазар</t>
  </si>
  <si>
    <t>Алкин</t>
  </si>
  <si>
    <t>Корбак</t>
  </si>
  <si>
    <t>Гервульф</t>
  </si>
  <si>
    <t>Брохильд</t>
  </si>
  <si>
    <t>Мирланда</t>
  </si>
  <si>
    <t>Ведьма</t>
  </si>
  <si>
    <t xml:space="preserve">Аш получила свое имя во время первого нападения на Эрафию. Ее войско сумело захватить несколько дюжин Эльфов и Гномов, находящихся в деревянной крепости. Она сотворила всего лишь одно заклинание, и крепость превратилась в кучку пепла. </t>
  </si>
  <si>
    <t>Магическая медаль маны</t>
  </si>
  <si>
    <t>Pandora's Box</t>
  </si>
  <si>
    <t>Обсерватория красного дерева</t>
  </si>
  <si>
    <t>Портал</t>
  </si>
  <si>
    <t>Cover of Darkness</t>
  </si>
  <si>
    <t>Кольцо Жизненной Силы</t>
  </si>
  <si>
    <t>Медаль Дипломата</t>
  </si>
  <si>
    <t>Кольцо Жизни</t>
  </si>
  <si>
    <t>Emblem of Cognizance</t>
  </si>
  <si>
    <t>Statesman's Medal</t>
  </si>
  <si>
    <t>Diplomat's Ring</t>
  </si>
  <si>
    <t>Кольцо дипломата</t>
  </si>
  <si>
    <t>Кристиан</t>
  </si>
  <si>
    <t>Расчет предполагает, что карта имеет максимальный уровень сложности, игрок добыл Грааль и победил всех противников.</t>
  </si>
  <si>
    <t>По умолчанию, вторичный навык Чародейство доступен только двум классам героев - Некромантам и Рыцарям Смерти. Однако возможность поучить этот навык в Хижине Ведьмы или у Ученого имеется у любого героя.</t>
  </si>
  <si>
    <t>Tan</t>
  </si>
  <si>
    <t>Green</t>
  </si>
  <si>
    <t>Orange</t>
  </si>
  <si>
    <t>Purple</t>
  </si>
  <si>
    <t>Teal</t>
  </si>
  <si>
    <t>Pink</t>
  </si>
  <si>
    <t>Knight</t>
  </si>
  <si>
    <t>Cleric</t>
  </si>
  <si>
    <t>Ranger</t>
  </si>
  <si>
    <t>Druid</t>
  </si>
  <si>
    <t>Alchemist</t>
  </si>
  <si>
    <t>Wizard</t>
  </si>
  <si>
    <t>Портал Славы</t>
  </si>
  <si>
    <t>Upg. Guardhouse</t>
  </si>
  <si>
    <t>Ул. Сторожевой Пост</t>
  </si>
  <si>
    <t>Руки Легиона</t>
  </si>
  <si>
    <t>Gem Pond</t>
  </si>
  <si>
    <t>Gold Mine</t>
  </si>
  <si>
    <t>10 обычных</t>
  </si>
  <si>
    <t>5 ценных</t>
  </si>
  <si>
    <t>Battle Scholar Academy</t>
  </si>
  <si>
    <t>Академия Боевых Искусств</t>
  </si>
  <si>
    <t>Birthing Pools</t>
  </si>
  <si>
    <t>Brimstone Stormclouds</t>
  </si>
  <si>
    <t>Серные Тучи</t>
  </si>
  <si>
    <t>Brotherhood of the Sword</t>
  </si>
  <si>
    <t>Братство Меча</t>
  </si>
  <si>
    <t>Cage of Warlords</t>
  </si>
  <si>
    <t xml:space="preserve">Рион работал полевым медиком в Эрафийской Армии. Но когда  его командир погиб в сражении с ордами Криганов, он доказал, что может принять командование на себя. Рион смог сдерживать натиск неприятеля до тех пор, пока не подошло подкрепление. </t>
  </si>
  <si>
    <t>Ул. Логово Горгоны</t>
  </si>
  <si>
    <t>F4</t>
  </si>
  <si>
    <t>Help</t>
  </si>
  <si>
    <t>Переключение в режим окна и обратно</t>
  </si>
  <si>
    <t>Да</t>
  </si>
  <si>
    <t>Отмена, Выход или Нет (в зависимости от ситуации)</t>
  </si>
  <si>
    <t>Сельская управа</t>
  </si>
  <si>
    <t>Префектура</t>
  </si>
  <si>
    <t>Муниципалитет</t>
  </si>
  <si>
    <t>Лоинс</t>
  </si>
  <si>
    <t>Обучение</t>
  </si>
  <si>
    <t>Каитлин</t>
  </si>
  <si>
    <t>NWCALREADYGOTONE</t>
  </si>
  <si>
    <t>Hobgoblin</t>
  </si>
  <si>
    <t>Wolf Rider</t>
  </si>
  <si>
    <t>Wolf Raider</t>
  </si>
  <si>
    <t>Orc Chieftain</t>
  </si>
  <si>
    <t>Ogre</t>
  </si>
  <si>
    <t>Ogre Mage</t>
  </si>
  <si>
    <t>Roc</t>
  </si>
  <si>
    <t>Thunder Bird</t>
  </si>
  <si>
    <t>Буй</t>
  </si>
  <si>
    <t>Русалки</t>
  </si>
  <si>
    <t>Mermaids</t>
  </si>
  <si>
    <t>1.6.</t>
  </si>
  <si>
    <t>2.3.</t>
  </si>
  <si>
    <t>2.4.</t>
  </si>
  <si>
    <t>2.5.</t>
  </si>
  <si>
    <t>2.6.</t>
  </si>
  <si>
    <t>Лостхолд</t>
  </si>
  <si>
    <t>Coldshadow</t>
  </si>
  <si>
    <t>Колдшэдоу</t>
  </si>
  <si>
    <t>Kragg</t>
  </si>
  <si>
    <t>Крагг</t>
  </si>
  <si>
    <t>Drago Breach</t>
  </si>
  <si>
    <t>Драгобрич</t>
  </si>
  <si>
    <t>Hartgrim</t>
  </si>
  <si>
    <t>Хартгрим</t>
  </si>
  <si>
    <t>Sandflash</t>
  </si>
  <si>
    <t>Сандфлэш</t>
  </si>
  <si>
    <t>Morganheim</t>
  </si>
  <si>
    <t>Моргенхейм</t>
  </si>
  <si>
    <t>Cragmoor</t>
  </si>
  <si>
    <t>Крэгмур</t>
  </si>
  <si>
    <t>Dragonspire</t>
  </si>
  <si>
    <t>Дрэгонспир</t>
  </si>
  <si>
    <t>Battlement</t>
  </si>
  <si>
    <t>Батлмэнт</t>
  </si>
  <si>
    <t>Bocc</t>
  </si>
  <si>
    <t>Босс</t>
  </si>
  <si>
    <t>Slau</t>
  </si>
  <si>
    <t>Слау</t>
  </si>
  <si>
    <t>Tormina</t>
  </si>
  <si>
    <t>Тормина</t>
  </si>
  <si>
    <t>Dolere</t>
  </si>
  <si>
    <t>Долэр</t>
  </si>
  <si>
    <t>Rockwarren</t>
  </si>
  <si>
    <t>Рокварен</t>
  </si>
  <si>
    <t>Kruber</t>
  </si>
  <si>
    <t>Крубер</t>
  </si>
  <si>
    <t>Rovener</t>
  </si>
  <si>
    <t>Ровенер</t>
  </si>
  <si>
    <t>Marshank</t>
  </si>
  <si>
    <t>Маршанк</t>
  </si>
  <si>
    <t>Deadfall</t>
  </si>
  <si>
    <t>Дидфалл</t>
  </si>
  <si>
    <t>Coolmire</t>
  </si>
  <si>
    <t>Кулмир</t>
  </si>
  <si>
    <t>Backwater</t>
  </si>
  <si>
    <t>Эдрик</t>
  </si>
  <si>
    <t>Наездники на волках</t>
  </si>
  <si>
    <t>Кавалеристы</t>
  </si>
  <si>
    <t>Мантикоры</t>
  </si>
  <si>
    <t>Штраф</t>
  </si>
  <si>
    <t>Кэнан</t>
  </si>
  <si>
    <t>Highcastle</t>
  </si>
  <si>
    <t>Ваззар</t>
  </si>
  <si>
    <t>Lanting</t>
  </si>
  <si>
    <t>Лантинг</t>
  </si>
  <si>
    <t>Покинутый Дворец</t>
  </si>
  <si>
    <t>Death Knight</t>
  </si>
  <si>
    <t>Поменять местами героев внутри замка</t>
  </si>
  <si>
    <t>Стрелки Влево/Вправо</t>
  </si>
  <si>
    <t>Листать страницы</t>
  </si>
  <si>
    <t>Листать закладки</t>
  </si>
  <si>
    <t>Показать заклинания для карты приключений</t>
  </si>
  <si>
    <t>2.10</t>
  </si>
  <si>
    <t>Раса</t>
  </si>
  <si>
    <t>"Родная земля"</t>
  </si>
  <si>
    <t>Ледяная Стрела</t>
  </si>
  <si>
    <t>Языки Пламени Красного Дракона</t>
  </si>
  <si>
    <t>Шлем-Череп</t>
  </si>
  <si>
    <t>Застывшей Глаз Дракона</t>
  </si>
  <si>
    <t>Магическая Накидка</t>
  </si>
  <si>
    <t>Значок Смелости</t>
  </si>
  <si>
    <t>Характерные особенности города</t>
  </si>
  <si>
    <t>Чарна поддалась соблазну темных сил. Хотя ее магические способности никогда не позволят ей стать настоящим Чародеем, она более чем хороший воин.</t>
  </si>
  <si>
    <t>Змии</t>
  </si>
  <si>
    <t xml:space="preserve">Дед Брохильда научился выслеживать диких Виверн при помощи разведчиков, летающих над низинами Таталии. Секрет приручения этих существ был передан отцу Брохильда, а затем и ему самому. </t>
  </si>
  <si>
    <t>где</t>
  </si>
  <si>
    <t>Gnoll</t>
  </si>
  <si>
    <t>5.2</t>
  </si>
  <si>
    <t>Roland</t>
  </si>
  <si>
    <t>Mutare Drake</t>
  </si>
  <si>
    <t>I</t>
  </si>
  <si>
    <t>Город</t>
  </si>
  <si>
    <t>Монастырь</t>
  </si>
  <si>
    <t>WOGGANDALF</t>
  </si>
  <si>
    <t>WOGFRODO</t>
  </si>
  <si>
    <t>WOGDENETHOR</t>
  </si>
  <si>
    <t>School of Magic</t>
  </si>
  <si>
    <t>Школа магии </t>
  </si>
  <si>
    <t>Shrine of Magic Incarnation</t>
  </si>
  <si>
    <t>Святыня магического воплощения</t>
  </si>
  <si>
    <t>Shrine of Magic Gesture</t>
  </si>
  <si>
    <t xml:space="preserve">Теодора можно смело назвать одним из лучших заклинателей Бракады. Кончено, маги со всего света стремятся поучиться у него. Они  пускаются в путь, как простые пилигримы, надеясь погреться в лучах его мудрости. </t>
  </si>
  <si>
    <t xml:space="preserve">Сначала Кира хотела научиться магии, чтобы заставлять мужчин влюбляться в себя. Потом, однако, она оставила это намерение, обнаружив, что у нее есть настоящие магические таланты, которым можно найти лучшее применение. </t>
  </si>
  <si>
    <t>Фиона была цирковой дрессировщицей в восточной Эрафии перед вторжением Дьяволов. Она быстро доказала, что может справиться и с наиболее темпераментными Адскими Гончими. Ее немедленно взяли в ряды Армии Эофола.</t>
  </si>
  <si>
    <t>Деемер</t>
  </si>
  <si>
    <t>Сепхинороф</t>
  </si>
  <si>
    <t>Дарксторн</t>
  </si>
  <si>
    <t>Йог</t>
  </si>
  <si>
    <t>Варвар</t>
  </si>
  <si>
    <t>Goblin</t>
  </si>
  <si>
    <t>Orc</t>
  </si>
  <si>
    <t>Ул. Гнездо Виверн</t>
  </si>
  <si>
    <t>Алтарь Воды</t>
  </si>
  <si>
    <t>Altar of Fire</t>
  </si>
  <si>
    <t>Алтарь Огня</t>
  </si>
  <si>
    <t>Altar of Earth</t>
  </si>
  <si>
    <t>Алтарь Земли</t>
  </si>
  <si>
    <t>Altar of Thought</t>
  </si>
  <si>
    <t>Водоем</t>
  </si>
  <si>
    <t>Фонтан Молодости</t>
  </si>
  <si>
    <t>Флаг Единства</t>
  </si>
  <si>
    <t>Конюшня</t>
  </si>
  <si>
    <t>2.1. Движение.</t>
  </si>
  <si>
    <t>Бастион грифонов</t>
  </si>
  <si>
    <t>Хранилище ресурсов</t>
  </si>
  <si>
    <t>Верфь</t>
  </si>
  <si>
    <t>Конюшни</t>
  </si>
  <si>
    <t>Стрелок</t>
  </si>
  <si>
    <t>Королевский грифон</t>
  </si>
  <si>
    <t>Грамотность</t>
  </si>
  <si>
    <t>Розик</t>
  </si>
  <si>
    <t>Вой</t>
  </si>
  <si>
    <t>Вердиш</t>
  </si>
  <si>
    <t>Мерист</t>
  </si>
  <si>
    <t>Стиг</t>
  </si>
  <si>
    <t>Герб Доблести</t>
  </si>
  <si>
    <t>Гильдия магов 2 уровня</t>
  </si>
  <si>
    <t>Ул. Врата Демонов</t>
  </si>
  <si>
    <t>Upg. Hell Hole</t>
  </si>
  <si>
    <t>Ул. Провал</t>
  </si>
  <si>
    <t>Примечание</t>
  </si>
  <si>
    <t>Перчатки всадника</t>
  </si>
  <si>
    <t>Ожерелье Морского Проведения</t>
  </si>
  <si>
    <t>Оазис</t>
  </si>
  <si>
    <t>Святая земля</t>
  </si>
  <si>
    <t>Favorable Winds</t>
  </si>
  <si>
    <t>Попутные ветра</t>
  </si>
  <si>
    <t>Кольцо мага</t>
  </si>
  <si>
    <t>Sephinroth</t>
  </si>
  <si>
    <t>Darkstorn</t>
  </si>
  <si>
    <t>Yog</t>
  </si>
  <si>
    <t>Gurnisson</t>
  </si>
  <si>
    <t>Jabarkas</t>
  </si>
  <si>
    <t>Shiva</t>
  </si>
  <si>
    <t>Gretchin</t>
  </si>
  <si>
    <t>Crystal Dragon</t>
  </si>
  <si>
    <t>Azure Dragon</t>
  </si>
  <si>
    <t>Налетчик</t>
  </si>
  <si>
    <t>Орк</t>
  </si>
  <si>
    <t>Арбалетчик</t>
  </si>
  <si>
    <t>Гном</t>
  </si>
  <si>
    <t>Гог</t>
  </si>
  <si>
    <t>Зомби</t>
  </si>
  <si>
    <t>Гарпия</t>
  </si>
  <si>
    <t>Ящер</t>
  </si>
  <si>
    <t>Вор</t>
  </si>
  <si>
    <t>Angelic Alliance</t>
  </si>
  <si>
    <t>Гильдия магов 1 уровня</t>
  </si>
  <si>
    <t>Ресурсы</t>
  </si>
  <si>
    <t>5000</t>
  </si>
  <si>
    <t>Ballista</t>
  </si>
  <si>
    <t>Артиллерия</t>
  </si>
  <si>
    <t>Баллиста</t>
  </si>
  <si>
    <t>Турис</t>
  </si>
  <si>
    <t>Тактика</t>
  </si>
  <si>
    <t>Рион</t>
  </si>
  <si>
    <t>Священник</t>
  </si>
  <si>
    <t>Мудрость</t>
  </si>
  <si>
    <t>Первая помощь</t>
  </si>
  <si>
    <t>Трава</t>
  </si>
  <si>
    <t>Лава</t>
  </si>
  <si>
    <t>Подземка</t>
  </si>
  <si>
    <t>Мощёная дорога</t>
  </si>
  <si>
    <t>Брон</t>
  </si>
  <si>
    <t>Хозяин зверей</t>
  </si>
  <si>
    <t>2.4</t>
  </si>
  <si>
    <t>2.5</t>
  </si>
  <si>
    <t>2.6</t>
  </si>
  <si>
    <t>The Grail</t>
  </si>
  <si>
    <t>Щит Гномьих Богов</t>
  </si>
  <si>
    <t>Мощь отца драконов</t>
  </si>
  <si>
    <t>Альянс ангелов</t>
  </si>
  <si>
    <t>Колодец волшебника</t>
  </si>
  <si>
    <t>Статуя легиона</t>
  </si>
  <si>
    <t>Плащ короля нечисти</t>
  </si>
  <si>
    <t>Глиф отваги</t>
  </si>
  <si>
    <t xml:space="preserve">Никто не знает настоящего имени Пир, но говорят, что когда-то она была Гуманистом. Это идиотский культ, целью которого было изгнание из Эрафии всех ее обитателей, которые не являлись людьми. Только она знает ,что побудило ее служить Дьяволам Эофола. </t>
  </si>
  <si>
    <t>1 сера</t>
  </si>
  <si>
    <t>Могила воина</t>
  </si>
  <si>
    <t>Destroy Undead</t>
  </si>
  <si>
    <t>Armageddon</t>
  </si>
  <si>
    <t>Shield</t>
  </si>
  <si>
    <t>Air Shield</t>
  </si>
  <si>
    <t>Fire Shield</t>
  </si>
  <si>
    <t>Статуя Легиона</t>
  </si>
  <si>
    <t>Базовый прирост фей -</t>
  </si>
  <si>
    <t>Колосс</t>
  </si>
  <si>
    <t>Повышает на 2 балла боевой дух всех дружественных героев.</t>
  </si>
  <si>
    <t>Хранитель Духа</t>
  </si>
  <si>
    <t>Повышает на 2 балла удачу всех дружественных героев.</t>
  </si>
  <si>
    <t>Bow of Elven Cherrywood</t>
  </si>
  <si>
    <t>Bowstring of the Unicorn's Mane</t>
  </si>
  <si>
    <t>Angel Feather Arrows</t>
  </si>
  <si>
    <t>Стрелы из ангельских перьев</t>
  </si>
  <si>
    <t>Bird of Perception</t>
  </si>
  <si>
    <t>Stoic Watchman</t>
  </si>
  <si>
    <t>Орки</t>
  </si>
  <si>
    <t>Гоблины</t>
  </si>
  <si>
    <t>Улучшенная яма василисков</t>
  </si>
  <si>
    <t>Неподвижный глаз дракона</t>
  </si>
  <si>
    <t>Clover of Fortune</t>
  </si>
  <si>
    <t>Cards of Prophecy</t>
  </si>
  <si>
    <t>Ladybird of Luck</t>
  </si>
  <si>
    <t>Badge of Courage</t>
  </si>
  <si>
    <t>Башня орков</t>
  </si>
  <si>
    <t>Форт огров</t>
  </si>
  <si>
    <t>Гнездо на скале</t>
  </si>
  <si>
    <t>Пещера циклопов</t>
  </si>
  <si>
    <t>Утес чудищ</t>
  </si>
  <si>
    <t>Улучшенные казармы гоблинов</t>
  </si>
  <si>
    <t>Улучшенный волчий загон</t>
  </si>
  <si>
    <t>Улучшенная башня орков</t>
  </si>
  <si>
    <t>Улучшенный форт огров</t>
  </si>
  <si>
    <t>Улучшенное гнездо на скале</t>
  </si>
  <si>
    <t>Улучшенная пещера циклопов</t>
  </si>
  <si>
    <t>Общие артефакты</t>
  </si>
  <si>
    <t>Далее</t>
  </si>
  <si>
    <t>Ящеры</t>
  </si>
  <si>
    <t>Начальное заклинание</t>
  </si>
  <si>
    <t>1.3</t>
  </si>
  <si>
    <r>
      <t>(</t>
    </r>
    <r>
      <rPr>
        <b/>
        <sz val="10"/>
        <rFont val="Arial"/>
        <family val="2"/>
        <charset val="204"/>
      </rPr>
      <t>выделен</t>
    </r>
    <r>
      <rPr>
        <sz val="10"/>
        <rFont val="Arial"/>
        <family val="2"/>
        <charset val="204"/>
      </rPr>
      <t xml:space="preserve"> - продвинутый уровень)</t>
    </r>
  </si>
  <si>
    <t>Для того, чтобы ввести код, нажмите кнопку TAB на клавиатуре и в появившемся окне вводите необходимый код.</t>
  </si>
  <si>
    <t>Endless Bag of Gold</t>
  </si>
  <si>
    <t>x</t>
  </si>
  <si>
    <t>20000</t>
  </si>
  <si>
    <t>50000</t>
  </si>
  <si>
    <t>Хозяин Зверей</t>
  </si>
  <si>
    <t>Орден огня</t>
  </si>
  <si>
    <t>3. Рассчитываем модификаторы:</t>
  </si>
  <si>
    <r>
      <t xml:space="preserve">Итого, третье число будет равно </t>
    </r>
    <r>
      <rPr>
        <b/>
        <sz val="10"/>
        <rFont val="Arial Cyr"/>
        <charset val="204"/>
      </rPr>
      <t>5</t>
    </r>
    <r>
      <rPr>
        <sz val="10"/>
        <rFont val="Arial Cyr"/>
        <charset val="204"/>
      </rPr>
      <t>.</t>
    </r>
  </si>
  <si>
    <t>Уровень 2</t>
  </si>
  <si>
    <t>Заброшенная шахта</t>
  </si>
  <si>
    <t>Dirt</t>
  </si>
  <si>
    <t xml:space="preserve"> Грязь </t>
  </si>
  <si>
    <t>Desert</t>
  </si>
  <si>
    <t>Order of Fire</t>
  </si>
  <si>
    <t>Циклопы</t>
  </si>
  <si>
    <t>Erdamon</t>
  </si>
  <si>
    <t>Гурниссон</t>
  </si>
  <si>
    <t>Жабаркас</t>
  </si>
  <si>
    <t>Шива</t>
  </si>
  <si>
    <t>Гретчин</t>
  </si>
  <si>
    <t>Креллион</t>
  </si>
  <si>
    <t>Крэг Хэк</t>
  </si>
  <si>
    <t>Тираксор</t>
  </si>
  <si>
    <t>Гирд</t>
  </si>
  <si>
    <t>Боевой маг</t>
  </si>
  <si>
    <t>Вей</t>
  </si>
  <si>
    <t>Necromancer</t>
  </si>
  <si>
    <t>Overlord</t>
  </si>
  <si>
    <t>Warlock</t>
  </si>
  <si>
    <t>Barbarian</t>
  </si>
  <si>
    <t>Battle Mage</t>
  </si>
  <si>
    <t>Beastmaster</t>
  </si>
  <si>
    <t>Witche</t>
  </si>
  <si>
    <t>Planeswalker</t>
  </si>
  <si>
    <t>Elementalist</t>
  </si>
  <si>
    <t>Особый тип ландшафта</t>
  </si>
  <si>
    <t>Cursed Ground</t>
  </si>
  <si>
    <t>Magic Plains</t>
  </si>
  <si>
    <t>Магические равнины</t>
  </si>
  <si>
    <t>Единственный код, который не будет рассматриваться в качестве мошенничества указан ниже:</t>
  </si>
  <si>
    <t>Маяк</t>
  </si>
  <si>
    <t>Медуза</t>
  </si>
  <si>
    <t>nwcmorpheus</t>
  </si>
  <si>
    <t>Загон</t>
  </si>
  <si>
    <t>Чердак гарпий</t>
  </si>
  <si>
    <t>Кольцо Драгоценных Камней</t>
  </si>
  <si>
    <t>Upg. Gorgon Lair</t>
  </si>
  <si>
    <t>Бесы</t>
  </si>
  <si>
    <t>8 обычных</t>
  </si>
  <si>
    <t>6 обычных</t>
  </si>
  <si>
    <t>4 обычных</t>
  </si>
  <si>
    <t>1/5 ценного</t>
  </si>
  <si>
    <t>1/4 ценного</t>
  </si>
  <si>
    <t>1/3 ценного</t>
  </si>
  <si>
    <t>Gremlin</t>
  </si>
  <si>
    <t>Master Gremlin</t>
  </si>
  <si>
    <t>Stone Gargoyle</t>
  </si>
  <si>
    <t>Нейтралы</t>
  </si>
  <si>
    <t>few</t>
  </si>
  <si>
    <t>several</t>
  </si>
  <si>
    <t>pack</t>
  </si>
  <si>
    <t>lots</t>
  </si>
  <si>
    <t>horde</t>
  </si>
  <si>
    <t>throng</t>
  </si>
  <si>
    <t>swarm</t>
  </si>
  <si>
    <t>zounds…</t>
  </si>
  <si>
    <t>legion</t>
  </si>
  <si>
    <t>Полное собрание</t>
  </si>
  <si>
    <t>стая</t>
  </si>
  <si>
    <t>свора</t>
  </si>
  <si>
    <t>тысячи</t>
  </si>
  <si>
    <r>
      <t>Чудища</t>
    </r>
    <r>
      <rPr>
        <sz val="10"/>
        <rFont val="Arial"/>
        <family val="2"/>
        <charset val="204"/>
      </rPr>
      <t xml:space="preserve"> - при атаке снижают защиту врага на 40%, </t>
    </r>
    <r>
      <rPr>
        <sz val="10"/>
        <color indexed="12"/>
        <rFont val="Arial"/>
        <family val="2"/>
        <charset val="204"/>
      </rPr>
      <t>Древние чудища</t>
    </r>
    <r>
      <rPr>
        <sz val="10"/>
        <rFont val="Arial"/>
        <family val="2"/>
        <charset val="204"/>
      </rPr>
      <t xml:space="preserve"> - на 80%.</t>
    </r>
  </si>
  <si>
    <t>Unicorn Glade</t>
  </si>
  <si>
    <t>Лужайка Единорогов</t>
  </si>
  <si>
    <t>Dragon Cliffs</t>
  </si>
  <si>
    <t>Голубка Удачи</t>
  </si>
  <si>
    <r>
      <t>Василиски</t>
    </r>
    <r>
      <rPr>
        <sz val="10"/>
        <rFont val="Arial"/>
        <family val="2"/>
        <charset val="204"/>
      </rPr>
      <t xml:space="preserve"> - имеют 20% шанс окаменить противника</t>
    </r>
  </si>
  <si>
    <t>Mystical garden</t>
  </si>
  <si>
    <t>Мистический сад</t>
  </si>
  <si>
    <t>Windmill</t>
  </si>
  <si>
    <t>Watermill</t>
  </si>
  <si>
    <t>Водяная мельница</t>
  </si>
  <si>
    <t>Chest</t>
  </si>
  <si>
    <t>Сундук</t>
  </si>
  <si>
    <t>Campfire</t>
  </si>
  <si>
    <t>Floatsam</t>
  </si>
  <si>
    <t>Обломки</t>
  </si>
  <si>
    <t>Seachest</t>
  </si>
  <si>
    <t>Сундук в море</t>
  </si>
  <si>
    <t>Survivor</t>
  </si>
  <si>
    <t>Wagon</t>
  </si>
  <si>
    <t>Повозка</t>
  </si>
  <si>
    <t>Warrior's Tomb</t>
  </si>
  <si>
    <t>Pyramid</t>
  </si>
  <si>
    <t>Imp Cache</t>
  </si>
  <si>
    <t>Тайник бесов</t>
  </si>
  <si>
    <t>Dwarven Treasury</t>
  </si>
  <si>
    <t>Сокровищница гномов</t>
  </si>
  <si>
    <t>Medusa Stores</t>
  </si>
  <si>
    <t>Особенность фортификационного рва</t>
  </si>
  <si>
    <t>nwcphisherprice</t>
  </si>
  <si>
    <t>Counterstrike</t>
  </si>
  <si>
    <t>Berserk</t>
  </si>
  <si>
    <t>Troll</t>
  </si>
  <si>
    <t>Enchanter</t>
  </si>
  <si>
    <t>Faerie Dragon</t>
  </si>
  <si>
    <t>Rust Dragon</t>
  </si>
  <si>
    <t>Shield of the Dwarven Lords</t>
  </si>
  <si>
    <t>Shield of the Yawning Dead</t>
  </si>
  <si>
    <t>Ice Elemental</t>
  </si>
  <si>
    <t>Magma Elemental</t>
  </si>
  <si>
    <t>Корнэрстон</t>
  </si>
  <si>
    <t>Kanan</t>
  </si>
  <si>
    <t>3000 золота</t>
  </si>
  <si>
    <t>10 Стражей</t>
  </si>
  <si>
    <t>15 Стражей</t>
  </si>
  <si>
    <t>30</t>
  </si>
  <si>
    <t>Баллистика</t>
  </si>
  <si>
    <t>new</t>
  </si>
  <si>
    <t>Рассмотрим эти параметры подробнее.</t>
  </si>
  <si>
    <t xml:space="preserve">Арлаш - один из немногих Троглодитов, кому доверили вести армии Нихона. Он обладает недюжинным способности в баллистике, и, когда надо опустошить вражескую крепость, часто обращаются к нему. </t>
  </si>
  <si>
    <t>Дас принадлежит к клану воинов. Его учителя в военном деле были, казалось, старше самого времени. Он один из лучших военачальников Нихона, особенно когда предводительствует другими Минотаврами.</t>
  </si>
  <si>
    <t>Если на ранних стадиях обучения игре любой начинающий игрок воспринимает союзника как несомненно полезный элемент игры, то по мере развития мастерства и накопления игрового опыта любой игрок рано или поздно приходит к пониманию, что союзник в игре скорее помеха, чем помощь (за исключением некоторых частных случаев). Итак, как мы можем использовать вынужденное соседство себе во благо:</t>
  </si>
  <si>
    <t>Туловище Легиона</t>
  </si>
  <si>
    <r>
      <t>Гидры (Гидры хаоса)</t>
    </r>
    <r>
      <rPr>
        <sz val="10"/>
        <rFont val="Arial"/>
        <family val="2"/>
        <charset val="204"/>
      </rPr>
      <t xml:space="preserve"> - атакуют во все стороны без ответной атаки</t>
    </r>
  </si>
  <si>
    <t>Нага</t>
  </si>
  <si>
    <t>Кавалерист</t>
  </si>
  <si>
    <t>Исполняемая процедура</t>
  </si>
  <si>
    <t>nwcquigon</t>
  </si>
  <si>
    <t>nwcpadme</t>
  </si>
  <si>
    <t>nwccoruscant</t>
  </si>
  <si>
    <t>nwczion</t>
  </si>
  <si>
    <t>немного</t>
  </si>
  <si>
    <t>5-9</t>
  </si>
  <si>
    <t>кучка</t>
  </si>
  <si>
    <t>мало</t>
  </si>
  <si>
    <t>10-19</t>
  </si>
  <si>
    <t>отряд</t>
  </si>
  <si>
    <t>группа</t>
  </si>
  <si>
    <t>около десятка</t>
  </si>
  <si>
    <t>20 - 49</t>
  </si>
  <si>
    <t>толпа</t>
  </si>
  <si>
    <t>много</t>
  </si>
  <si>
    <t>50 - 99</t>
  </si>
  <si>
    <t>орда</t>
  </si>
  <si>
    <t>100 - 249</t>
  </si>
  <si>
    <t>множество</t>
  </si>
  <si>
    <t>сотня</t>
  </si>
  <si>
    <t>250 - 499</t>
  </si>
  <si>
    <t>сонмище</t>
  </si>
  <si>
    <t>Dimension Door</t>
  </si>
  <si>
    <t>Town Portal</t>
  </si>
  <si>
    <t>Quicksand</t>
  </si>
  <si>
    <t>Land Mine</t>
  </si>
  <si>
    <t>Force Field</t>
  </si>
  <si>
    <t>Fire Wall</t>
  </si>
  <si>
    <t>Earthquake</t>
  </si>
  <si>
    <t>Magic Arrow</t>
  </si>
  <si>
    <t>Ice Bolt</t>
  </si>
  <si>
    <t>Lightning Bolt</t>
  </si>
  <si>
    <t>Implosion</t>
  </si>
  <si>
    <t>Chain Lightning</t>
  </si>
  <si>
    <t>Frost Ring</t>
  </si>
  <si>
    <t>Fireball</t>
  </si>
  <si>
    <t>Meteor Shower</t>
  </si>
  <si>
    <t>Death Ripple</t>
  </si>
  <si>
    <t>Таким образом, важно понимать, что все указанные выше заклинания оказывают влияние только на один из параметров, составляющих суммарный урон, а именно - на модификатор базового урона. Ни на какие другие параметры суммарного урона указанные 8 заклинаний воздействия не оказывают.</t>
  </si>
  <si>
    <t>Улучшенный пруд гидр</t>
  </si>
  <si>
    <t>Клетка богов войны</t>
  </si>
  <si>
    <t>Обелиск крови</t>
  </si>
  <si>
    <t>Квартира капитанов</t>
  </si>
  <si>
    <t>Знаки страха</t>
  </si>
  <si>
    <t>Стрекоза</t>
  </si>
  <si>
    <t>Могучая горгона</t>
  </si>
  <si>
    <t>Виверна</t>
  </si>
  <si>
    <t>Scouting</t>
  </si>
  <si>
    <t>Diplomacy</t>
  </si>
  <si>
    <t>Navigation</t>
  </si>
  <si>
    <t>Leadership</t>
  </si>
  <si>
    <t>Wisdom</t>
  </si>
  <si>
    <t>Код</t>
  </si>
  <si>
    <t>Цепная Молния</t>
  </si>
  <si>
    <t>2.8</t>
  </si>
  <si>
    <t xml:space="preserve">Калид обладает редкой, но очень полезной способностью определять по запаху спрятанную серу. Лорды Подземелий используют ее, когда им нужна сера для запугивания драконов.  </t>
  </si>
  <si>
    <t>Гром титана</t>
  </si>
  <si>
    <t>Некрополис</t>
  </si>
  <si>
    <t>Темница</t>
  </si>
  <si>
    <t>Цитадель</t>
  </si>
  <si>
    <t>Крепость</t>
  </si>
  <si>
    <t>Griffin</t>
  </si>
  <si>
    <t>Дьяволы</t>
  </si>
  <si>
    <t>Единороги</t>
  </si>
  <si>
    <t>Бастион Грифонов</t>
  </si>
  <si>
    <t>Hall of Valhalla</t>
  </si>
  <si>
    <t>Library</t>
  </si>
  <si>
    <t>Hall of Sins</t>
  </si>
  <si>
    <t>Дворец Пороков</t>
  </si>
  <si>
    <t>Kennels</t>
  </si>
  <si>
    <t>Demon Gate</t>
  </si>
  <si>
    <t>Врата Демонов</t>
  </si>
  <si>
    <t>Hell Hole</t>
  </si>
  <si>
    <t>Fire Lake</t>
  </si>
  <si>
    <t>Огненное Озеро</t>
  </si>
  <si>
    <t>Forsaken Palace</t>
  </si>
  <si>
    <r>
      <t>Магия</t>
    </r>
    <r>
      <rPr>
        <sz val="10"/>
        <rFont val="Arial"/>
        <family val="2"/>
        <charset val="204"/>
      </rPr>
      <t>: ну какая там у варваров магия? И уровней в магической гильдии всего три (недоступны самые полезные заклинания, а для очень полезного Телепорта крайне трудно заиметь магию Воды), и силу магии героев лучше назвать слабостью, и маны кот наплакал... Нет! Путь варваров – путь воина!</t>
    </r>
  </si>
  <si>
    <t>Тролль</t>
  </si>
  <si>
    <t>Горгона</t>
  </si>
  <si>
    <t>Лич</t>
  </si>
  <si>
    <t>Минотавр</t>
  </si>
  <si>
    <t>Снайпер</t>
  </si>
  <si>
    <t>Бонус (MP)</t>
  </si>
  <si>
    <t>10 ценных</t>
  </si>
  <si>
    <t>5 обычных</t>
  </si>
  <si>
    <t>20 обычных</t>
  </si>
  <si>
    <t>Дух Уныния</t>
  </si>
  <si>
    <t>Ангел</t>
  </si>
  <si>
    <t>Гидра</t>
  </si>
  <si>
    <t>Гигант</t>
  </si>
  <si>
    <t>Чудище</t>
  </si>
  <si>
    <t>Чемпион</t>
  </si>
  <si>
    <t>Страх</t>
  </si>
  <si>
    <t>Магическая Стрела</t>
  </si>
  <si>
    <t xml:space="preserve">Слабость </t>
  </si>
  <si>
    <t>туча</t>
  </si>
  <si>
    <t>500 - 999</t>
  </si>
  <si>
    <t>полчище</t>
  </si>
  <si>
    <t>несметное</t>
  </si>
  <si>
    <t>тьма</t>
  </si>
  <si>
    <t>до черта</t>
  </si>
  <si>
    <t>1000 +</t>
  </si>
  <si>
    <t>легион</t>
  </si>
  <si>
    <t>Кораблекрушение</t>
  </si>
  <si>
    <t>Crypt</t>
  </si>
  <si>
    <t>Upg. Cursed Temple</t>
  </si>
  <si>
    <t>Ул. Проклятый Храм</t>
  </si>
  <si>
    <t>Upg. Graveyard</t>
  </si>
  <si>
    <t>Ул. Кладбище</t>
  </si>
  <si>
    <t>Upg. Tomb of Souls</t>
  </si>
  <si>
    <t>Ул. Камень Душ</t>
  </si>
  <si>
    <t>Upg. Estate</t>
  </si>
  <si>
    <t>Ул. Поместье</t>
  </si>
  <si>
    <t>Upg. Mausoleum</t>
  </si>
  <si>
    <t>Ул. Мавзолей</t>
  </si>
  <si>
    <t>Upg. Hall of Darkness</t>
  </si>
  <si>
    <t>Ул. Дворец Тьмы</t>
  </si>
  <si>
    <t>English version</t>
  </si>
  <si>
    <t>На модификатор базового урона могут оказать влияние следующие заклинания:</t>
  </si>
  <si>
    <t>Камень Глаз</t>
  </si>
  <si>
    <t>15</t>
  </si>
  <si>
    <t xml:space="preserve">Вердиш чуть не погибла во время вторжения в ее землю Лордов Подземелий. К счастью, она мастер врачевания и смогла вылечить почти смертельные раны, полученные ею в битве. </t>
  </si>
  <si>
    <t>Лечение</t>
  </si>
  <si>
    <t>Контрудар</t>
  </si>
  <si>
    <t>Берсерк</t>
  </si>
  <si>
    <t>Pillar of Eyes</t>
  </si>
  <si>
    <t>Братство меча</t>
  </si>
  <si>
    <t>Книга заклинаний</t>
  </si>
  <si>
    <t>Окно просмотра армии</t>
  </si>
  <si>
    <t>Общие</t>
  </si>
  <si>
    <t>H</t>
  </si>
  <si>
    <t>M</t>
  </si>
  <si>
    <t>K</t>
  </si>
  <si>
    <t>U</t>
  </si>
  <si>
    <t>C</t>
  </si>
  <si>
    <t>Z</t>
  </si>
  <si>
    <t>W</t>
  </si>
  <si>
    <t>Q</t>
  </si>
  <si>
    <t>E</t>
  </si>
  <si>
    <t>A</t>
  </si>
  <si>
    <t>Выбрать следующего героя</t>
  </si>
  <si>
    <t>Ходить выбранным героем</t>
  </si>
  <si>
    <t>Обзор королевства</t>
  </si>
  <si>
    <t>Усыпить героя</t>
  </si>
  <si>
    <t>Разбудить героя</t>
  </si>
  <si>
    <t>Записная книжка</t>
  </si>
  <si>
    <t>Конец хода</t>
  </si>
  <si>
    <t>Фактур</t>
  </si>
  <si>
    <t>Cloudfire</t>
  </si>
  <si>
    <t>Клоудфир</t>
  </si>
  <si>
    <t>Cloudspire</t>
  </si>
  <si>
    <t>Клоудспир</t>
  </si>
  <si>
    <t>Cover of darkness</t>
  </si>
  <si>
    <t>Cartographer</t>
  </si>
  <si>
    <t>Sign</t>
  </si>
  <si>
    <t>Ocean bottle</t>
  </si>
  <si>
    <t>Monolith One Way</t>
  </si>
  <si>
    <t>Monolith Two Way</t>
  </si>
  <si>
    <t>Whirlpool</t>
  </si>
  <si>
    <t>Subterranean Gate</t>
  </si>
  <si>
    <t>Keymaster's tents</t>
  </si>
  <si>
    <t>Border &amp; Quest Guards</t>
  </si>
  <si>
    <t>Border gates</t>
  </si>
  <si>
    <t>Boats</t>
  </si>
  <si>
    <t>Сопротивление</t>
  </si>
  <si>
    <t>Lake of the Scarlet Swan</t>
  </si>
  <si>
    <t>Rally Flag</t>
  </si>
  <si>
    <t>Место сбора</t>
  </si>
  <si>
    <t>Idol of Fortune</t>
  </si>
  <si>
    <t>Идол удачи</t>
  </si>
  <si>
    <t>Это далеко не полный перечень всех существующих багов игры, но тем не менее, здесь приведены наиболее известные, и потому часто используемые, так что будьте внимательны и думайте сами - нужно Вам это или нет… ;)</t>
  </si>
  <si>
    <t>Мантия равновесия</t>
  </si>
  <si>
    <t>Ржавый дракон</t>
  </si>
  <si>
    <t>Лазурный дракон</t>
  </si>
  <si>
    <t>Нейтрал</t>
  </si>
  <si>
    <t>1</t>
  </si>
  <si>
    <t>Шахты</t>
  </si>
  <si>
    <t>+25%</t>
  </si>
  <si>
    <t>+50%</t>
  </si>
  <si>
    <t>+39%</t>
  </si>
  <si>
    <t>+14%</t>
  </si>
  <si>
    <t>+53%</t>
  </si>
  <si>
    <t>+28%</t>
  </si>
  <si>
    <t>Форестглэн</t>
  </si>
  <si>
    <t>Gorgon</t>
  </si>
  <si>
    <t>Mighty Gorgon</t>
  </si>
  <si>
    <t>Wyvern</t>
  </si>
  <si>
    <t>Wyvern Monarch</t>
  </si>
  <si>
    <t>Hydra</t>
  </si>
  <si>
    <t>Chaos Hydra</t>
  </si>
  <si>
    <t>Некро</t>
  </si>
  <si>
    <t>Чудища</t>
  </si>
  <si>
    <t>Misfortune</t>
  </si>
  <si>
    <t>Haste</t>
  </si>
  <si>
    <t>Slow</t>
  </si>
  <si>
    <t>Slayer</t>
  </si>
  <si>
    <t>Frenzy</t>
  </si>
  <si>
    <t>Titan's Lightning Bolt</t>
  </si>
  <si>
    <t>N</t>
  </si>
  <si>
    <t>Новая игра (для сингл-партии)</t>
  </si>
  <si>
    <t>Шлем Сатанинской Ярости</t>
  </si>
  <si>
    <t>2.2. Влияние местности.</t>
  </si>
  <si>
    <t>Ксарфакс служил в Эрафийской Армии, пока не был захвачен в плен во время битвы с Криганами в 1162 П.Б.(После Безмолвия). Криганы, поняв, какой силой он наделен, перевоспитали Ксарфакса, сделав из него своего верного и могучего последователя.</t>
  </si>
  <si>
    <t>4</t>
  </si>
  <si>
    <t>5</t>
  </si>
  <si>
    <t>Медаль дипломата</t>
  </si>
  <si>
    <t>Сапоги левитации</t>
  </si>
  <si>
    <t>Сфера илистого озера</t>
  </si>
  <si>
    <t>Затраченное время в днях</t>
  </si>
  <si>
    <t>Pikemen</t>
  </si>
  <si>
    <t>Halberdier</t>
  </si>
  <si>
    <t>Marksman</t>
  </si>
  <si>
    <t>Royal Griffin</t>
  </si>
  <si>
    <t>Swordsman</t>
  </si>
  <si>
    <t>Crusader</t>
  </si>
  <si>
    <t>Monk</t>
  </si>
  <si>
    <t>Гарпии</t>
  </si>
  <si>
    <t>Artifact Merchants</t>
  </si>
  <si>
    <t>Торговцы Артефактами</t>
  </si>
  <si>
    <t>Ballista Yard</t>
  </si>
  <si>
    <t>Glyphs of Fear</t>
  </si>
  <si>
    <t>Ул. Коттедж Гномов</t>
  </si>
  <si>
    <t>Upg. Homestead</t>
  </si>
  <si>
    <t>Ул. Усадьба</t>
  </si>
  <si>
    <t>Пристанище Душ</t>
  </si>
  <si>
    <t>Estate</t>
  </si>
  <si>
    <t>Mausoleum</t>
  </si>
  <si>
    <t>Мавзолей</t>
  </si>
  <si>
    <t>Hall of Darkness</t>
  </si>
  <si>
    <t>Дворец Тьмы</t>
  </si>
  <si>
    <t>Dragon Vault</t>
  </si>
  <si>
    <t>Склеп Драконов</t>
  </si>
  <si>
    <t>Fiur</t>
  </si>
  <si>
    <t>Kalt</t>
  </si>
  <si>
    <t>Luna</t>
  </si>
  <si>
    <t>Brissa</t>
  </si>
  <si>
    <t>Ciele</t>
  </si>
  <si>
    <t>Labetha</t>
  </si>
  <si>
    <t>Inteus</t>
  </si>
  <si>
    <t>Aenain</t>
  </si>
  <si>
    <t>Gelare</t>
  </si>
  <si>
    <t>Grindan</t>
  </si>
  <si>
    <t>Summon Boat</t>
  </si>
  <si>
    <t>Scuttle Boat</t>
  </si>
  <si>
    <t>Visions</t>
  </si>
  <si>
    <t>View Earth</t>
  </si>
  <si>
    <t>Remove Obstacle</t>
  </si>
  <si>
    <t>Clone</t>
  </si>
  <si>
    <t>Доспехи из чешуи дракона</t>
  </si>
  <si>
    <t>Dragonbone Greaves</t>
  </si>
  <si>
    <t>Dragon Wing Tabard</t>
  </si>
  <si>
    <t>Плащ из крыльев дракона</t>
  </si>
  <si>
    <t>Necklace of Dragonteeth</t>
  </si>
  <si>
    <t>Ожерелье из зубов дракона</t>
  </si>
  <si>
    <t>Crown of Dragontooth</t>
  </si>
  <si>
    <t>Still Eye of the Dragon</t>
  </si>
  <si>
    <t>Отправка сообщения всем игрокам</t>
  </si>
  <si>
    <t>Отправка сообщения красному игроку</t>
  </si>
  <si>
    <t>Отправка сообщения синему игроку</t>
  </si>
  <si>
    <t>Отправка сообщения коричневому игроку</t>
  </si>
  <si>
    <t>Отправка сообщения зеленому игроку</t>
  </si>
  <si>
    <t>Отправка сообщения оранжевому игроку</t>
  </si>
  <si>
    <t>- Player's Manual for "RoE HMM III" by "3DO" &amp; "New World Computing"</t>
  </si>
  <si>
    <t>Ash</t>
  </si>
  <si>
    <t>Zydar</t>
  </si>
  <si>
    <t>Xarfax</t>
  </si>
  <si>
    <t>Straker</t>
  </si>
  <si>
    <t>Vokial</t>
  </si>
  <si>
    <t>Moandor</t>
  </si>
  <si>
    <t>Charna</t>
  </si>
  <si>
    <t>Tamika</t>
  </si>
  <si>
    <t>Isra</t>
  </si>
  <si>
    <t>Clavius</t>
  </si>
  <si>
    <t>Galthran</t>
  </si>
  <si>
    <t>Septienna</t>
  </si>
  <si>
    <t>Aislinn</t>
  </si>
  <si>
    <t>Sandro</t>
  </si>
  <si>
    <t>Nimbus</t>
  </si>
  <si>
    <t>Thant</t>
  </si>
  <si>
    <t>Xsi</t>
  </si>
  <si>
    <t>Красный</t>
  </si>
  <si>
    <t>Синий</t>
  </si>
  <si>
    <t>Коричневый</t>
  </si>
  <si>
    <t>Зеленый</t>
  </si>
  <si>
    <t>Щит из Чешуи Дракона</t>
  </si>
  <si>
    <t>Секира Кентавра</t>
  </si>
  <si>
    <t>Адский Меч</t>
  </si>
  <si>
    <t>Переключить на карту подземного/верхнего мира</t>
  </si>
  <si>
    <t>Открыть книгу заклинаний</t>
  </si>
  <si>
    <t>Цитадель -</t>
  </si>
  <si>
    <t>Upg. Hydra Pond</t>
  </si>
  <si>
    <t>Ул. Пруд Гидр</t>
  </si>
  <si>
    <t>Magic Lantern</t>
  </si>
  <si>
    <t>Волшебный Фонарь</t>
  </si>
  <si>
    <t>Altar of Air</t>
  </si>
  <si>
    <t>Алтарь Воздуха</t>
  </si>
  <si>
    <t>Altar of Water</t>
  </si>
  <si>
    <t>Великий эльф</t>
  </si>
  <si>
    <t>Боевой единорог</t>
  </si>
  <si>
    <t>Зеленый дракон</t>
  </si>
  <si>
    <t>Золотой дракон</t>
  </si>
  <si>
    <t>Таинственный пруд</t>
  </si>
  <si>
    <t>3</t>
  </si>
  <si>
    <t>Например, если верхний правый и нижний правый гекс имеют метку 8, то выбираем нижний гекс, так как он имеет высший приоритет 1 (а верхний правый только 3). Найденный гекс будет предпоследним в маршруте A-B.</t>
  </si>
  <si>
    <t>Пусть, например, гекс B получил метку "9"</t>
  </si>
  <si>
    <t>Особое строение (Сад жизни) -</t>
  </si>
  <si>
    <t>Статуя Легиона -</t>
  </si>
  <si>
    <t>Василиски</t>
  </si>
  <si>
    <t>даёт все боевые машины</t>
  </si>
  <si>
    <t>максимальная удача</t>
  </si>
  <si>
    <t>Grave Raven</t>
  </si>
  <si>
    <t>Грэвравен</t>
  </si>
  <si>
    <t>Dark Cloud</t>
  </si>
  <si>
    <t>Дарклуд</t>
  </si>
  <si>
    <t>Coldsoul</t>
  </si>
  <si>
    <t>Колдсоул</t>
  </si>
  <si>
    <t>Coldreign</t>
  </si>
  <si>
    <t>Колдригн</t>
  </si>
  <si>
    <t>Dark Eternal</t>
  </si>
  <si>
    <t>Дарктернал</t>
  </si>
  <si>
    <t>Узнать, развернётся ли существо перед атакой, можно по разности dest - source, где dest - пункт назначения, а source - исходный гекс. Если эта разность отрицательна, то отряд развернётся, иначе - нет.</t>
  </si>
  <si>
    <t>Krellion</t>
  </si>
  <si>
    <t>Crag Hack</t>
  </si>
  <si>
    <t>Tyraxor</t>
  </si>
  <si>
    <t>Gird</t>
  </si>
  <si>
    <t>Vey</t>
  </si>
  <si>
    <t>Когда Розик была ребенком, она часто страдала от лихорадок. Никто не ожидал, что она выживет. Но она таки выжила и даже утверждает, что именно лихорадки дали ей магическую силу.</t>
  </si>
  <si>
    <t>Upg. Archers' Tower</t>
  </si>
  <si>
    <t>Магия земли</t>
  </si>
  <si>
    <t>Стена огня</t>
  </si>
  <si>
    <t>Кольцо холода</t>
  </si>
  <si>
    <t>Инхам</t>
  </si>
  <si>
    <t>Мистицизм</t>
  </si>
  <si>
    <t>Монахи</t>
  </si>
  <si>
    <t>Саня</t>
  </si>
  <si>
    <t xml:space="preserve">Зоркость </t>
  </si>
  <si>
    <t>Зоркость</t>
  </si>
  <si>
    <t>Землетрясение</t>
  </si>
  <si>
    <t>Хижина ведьмы</t>
  </si>
  <si>
    <t>Рынок</t>
  </si>
  <si>
    <t>Воскрешённый некромантским культом своих последователей, Лорд Хаарт стал ещё более опасным врагом чем раньше.</t>
  </si>
  <si>
    <t>Управлять движением героя</t>
  </si>
  <si>
    <t>Ctrl + Стрелки</t>
  </si>
  <si>
    <t>Тива стала Героем, когда доказала, что она уже может поспорить со своими учителями, и что она сообразительнее всех своих сверстников. Она достигла больших успехов.</t>
  </si>
  <si>
    <t>nwcignoranceisbliss</t>
  </si>
  <si>
    <t>nwctheconstruct</t>
  </si>
  <si>
    <t>nwcbluepill</t>
  </si>
  <si>
    <t>nwcredpill</t>
  </si>
  <si>
    <t>nwcthereisnospoon</t>
  </si>
  <si>
    <t>Конюшни кентавров</t>
  </si>
  <si>
    <t>Коттедж гномов</t>
  </si>
  <si>
    <t>Усадьба</t>
  </si>
  <si>
    <t>Заколдованный ручей</t>
  </si>
  <si>
    <t>Эльф</t>
  </si>
  <si>
    <t>Уровень 5</t>
  </si>
  <si>
    <t>Уровень 4</t>
  </si>
  <si>
    <t>Уровень 3</t>
  </si>
  <si>
    <t>Оплот</t>
  </si>
  <si>
    <t>Количество "структур"</t>
  </si>
  <si>
    <t>Вампир</t>
  </si>
  <si>
    <t>Арка дендроидов</t>
  </si>
  <si>
    <t>Лужайка единорогов</t>
  </si>
  <si>
    <t>Могущественный лич</t>
  </si>
  <si>
    <t>Черный рыцарь</t>
  </si>
  <si>
    <t>Костяной дракон</t>
  </si>
  <si>
    <t>В случае потери города, в котором установлен Грааль, его действие прекращается для Вас до момента, пока город не вернете себе обратно. Все это время Грааль будет действовать в пользу Вашего противника.</t>
  </si>
  <si>
    <t>Английская терминология игры</t>
  </si>
  <si>
    <t>Серебряный пегас</t>
  </si>
  <si>
    <t>Кочевник</t>
  </si>
  <si>
    <t>11 и выше</t>
  </si>
  <si>
    <t>Тип территории</t>
  </si>
  <si>
    <t>Норма</t>
  </si>
  <si>
    <t>Грязь</t>
  </si>
  <si>
    <t>Скелеты</t>
  </si>
  <si>
    <t>Силид</t>
  </si>
  <si>
    <t>Gladeroot</t>
  </si>
  <si>
    <t>Глэтерот</t>
  </si>
  <si>
    <t>Forest Glen</t>
  </si>
  <si>
    <t>Врата</t>
  </si>
  <si>
    <t>Стена</t>
  </si>
  <si>
    <t>Выстрелов</t>
  </si>
  <si>
    <t>Prot. from Earth</t>
  </si>
  <si>
    <t>Anti-Magic</t>
  </si>
  <si>
    <t>Dispel</t>
  </si>
  <si>
    <t>Magic Mirror</t>
  </si>
  <si>
    <t>Cure</t>
  </si>
  <si>
    <t>Resurrection</t>
  </si>
  <si>
    <t>Animate Dead</t>
  </si>
  <si>
    <t>Sacrifice</t>
  </si>
  <si>
    <t>Bless</t>
  </si>
  <si>
    <t>Curse</t>
  </si>
  <si>
    <t>Bloodlust</t>
  </si>
  <si>
    <t>Precision</t>
  </si>
  <si>
    <t>Weakness</t>
  </si>
  <si>
    <t>Грааль</t>
  </si>
  <si>
    <t>II</t>
  </si>
  <si>
    <t>Щит тоскующих мертвецов</t>
  </si>
  <si>
    <t>Шлем небесного грома</t>
  </si>
  <si>
    <t>Нагрудник из серного камня</t>
  </si>
  <si>
    <t>Колье неприступности</t>
  </si>
  <si>
    <t>Галтран</t>
  </si>
  <si>
    <t>Септиенна</t>
  </si>
  <si>
    <t>Некромант</t>
  </si>
  <si>
    <t>Шлем сатанинской ярости</t>
  </si>
  <si>
    <t>Карающая дубина огра</t>
  </si>
  <si>
    <t>Разное</t>
  </si>
  <si>
    <t>15000</t>
  </si>
  <si>
    <t>8000</t>
  </si>
  <si>
    <t>Магический ручей</t>
  </si>
  <si>
    <t>Magic Well</t>
  </si>
  <si>
    <t>Магический колодец</t>
  </si>
  <si>
    <t>University</t>
  </si>
  <si>
    <t>Altar of Sacrifice</t>
  </si>
  <si>
    <t>Sirens</t>
  </si>
  <si>
    <t>Fear</t>
  </si>
  <si>
    <t>Stone Gaze</t>
  </si>
  <si>
    <t>Poison</t>
  </si>
  <si>
    <t>Яд</t>
  </si>
  <si>
    <t>Bind</t>
  </si>
  <si>
    <t>Disease</t>
  </si>
  <si>
    <t>Mana drain</t>
  </si>
  <si>
    <t>Mana channel</t>
  </si>
  <si>
    <t>Средняя верхняя стена</t>
  </si>
  <si>
    <t>Ворота</t>
  </si>
  <si>
    <t>Средняя нижняя стена</t>
  </si>
  <si>
    <t>Нижняя стена</t>
  </si>
  <si>
    <t>Нижняя башня</t>
  </si>
  <si>
    <t>Центральная башня</t>
  </si>
  <si>
    <t>2.7</t>
  </si>
  <si>
    <t>Гретчин не только замечательный лидер, но и вторая мама для своих солдат. И так скажут все кто следует за ней.</t>
  </si>
  <si>
    <t>Магическая стрела</t>
  </si>
  <si>
    <t>First Aid</t>
  </si>
  <si>
    <t>Дополнительный иммунитет различных Элементалей</t>
  </si>
  <si>
    <t>Двор Баллист</t>
  </si>
  <si>
    <t>10 самоцветов</t>
  </si>
  <si>
    <t>даёт герою все боевые машины</t>
  </si>
  <si>
    <t>Мастерская</t>
  </si>
  <si>
    <t>Парапет</t>
  </si>
  <si>
    <t>Башня магов</t>
  </si>
  <si>
    <t>Алтарь желаний</t>
  </si>
  <si>
    <t>Золотой павильон</t>
  </si>
  <si>
    <t>ping</t>
  </si>
  <si>
    <t>- используется в мультиплеере и возвращает значение времени дозвона до Вашего оппонента</t>
  </si>
  <si>
    <t>Улучшенная мастерская</t>
  </si>
  <si>
    <t>Улучшенный парапет</t>
  </si>
  <si>
    <t>Улучшенная фабрика големов</t>
  </si>
  <si>
    <t>Улучшенный алтарь желаний</t>
  </si>
  <si>
    <t>Открыть меню системных опций</t>
  </si>
  <si>
    <t>D</t>
  </si>
  <si>
    <t>T</t>
  </si>
  <si>
    <t>F5</t>
  </si>
  <si>
    <t>F6</t>
  </si>
  <si>
    <t>F7</t>
  </si>
  <si>
    <t>F8</t>
  </si>
  <si>
    <t>Стрелки Вверх/Вниз</t>
  </si>
  <si>
    <t>Пробел</t>
  </si>
  <si>
    <t>Ожерелье из Зубов Дракона</t>
  </si>
  <si>
    <t xml:space="preserve">Даже после того, как Моандор стал Личем, он сохранил всю свою харизматическую силу. Она помогает ему руководить другими Личами и набирать новых. Это ему удается гораздо лучше, чем всем остальным героям. </t>
  </si>
  <si>
    <t>Штормовой элементаль</t>
  </si>
  <si>
    <t xml:space="preserve">В качестве основных источников использовались: </t>
  </si>
  <si>
    <t>Cape of Conjuring</t>
  </si>
  <si>
    <t>Equestrian's Gloves</t>
  </si>
  <si>
    <t>Boots of Speed</t>
  </si>
  <si>
    <t>- ландшафт, на котором происходит бой</t>
  </si>
  <si>
    <r>
      <t>Гномы</t>
    </r>
    <r>
      <rPr>
        <sz val="10"/>
        <rFont val="Arial"/>
        <family val="2"/>
        <charset val="204"/>
      </rPr>
      <t xml:space="preserve"> - имеют 20% сопротивляемость магии, </t>
    </r>
    <r>
      <rPr>
        <sz val="10"/>
        <color indexed="12"/>
        <rFont val="Arial"/>
        <family val="2"/>
        <charset val="204"/>
      </rPr>
      <t>Боевые гномы</t>
    </r>
    <r>
      <rPr>
        <sz val="10"/>
        <rFont val="Arial"/>
        <family val="2"/>
        <charset val="204"/>
      </rPr>
      <t xml:space="preserve"> - 40%</t>
    </r>
  </si>
  <si>
    <t>Плащ из Драконьих Крыльев</t>
  </si>
  <si>
    <t>Неподвижный Глаз Дракона</t>
  </si>
  <si>
    <t>Charm of Mana</t>
  </si>
  <si>
    <t>Амулет маны</t>
  </si>
  <si>
    <t>Talisman of Mana</t>
  </si>
  <si>
    <t>Талисман маны</t>
  </si>
  <si>
    <t>Нила</t>
  </si>
  <si>
    <t>Магическое зеркало</t>
  </si>
  <si>
    <t>0</t>
  </si>
  <si>
    <t>Оранжевый</t>
  </si>
  <si>
    <t>Розовый</t>
  </si>
  <si>
    <t>Attack Skill</t>
  </si>
  <si>
    <t>Defense Skill</t>
  </si>
  <si>
    <t>Spell Power</t>
  </si>
  <si>
    <t>Knowledge</t>
  </si>
  <si>
    <t>Basic</t>
  </si>
  <si>
    <t>Базовое</t>
  </si>
  <si>
    <t>Advanced</t>
  </si>
  <si>
    <t>Продвинутое</t>
  </si>
  <si>
    <t>Expert</t>
  </si>
  <si>
    <t>Экспертное</t>
  </si>
  <si>
    <t>Bas</t>
  </si>
  <si>
    <t>Баз.</t>
  </si>
  <si>
    <t>Adv</t>
  </si>
  <si>
    <t>Exp</t>
  </si>
  <si>
    <t>Эксп.</t>
  </si>
  <si>
    <t>Типы артефактов</t>
  </si>
  <si>
    <t>Гноллы</t>
  </si>
  <si>
    <t>Туника короля циклопов</t>
  </si>
  <si>
    <t>Breastplate of Brimstone</t>
  </si>
  <si>
    <t>Titan's Cuirass</t>
  </si>
  <si>
    <t>Armor of Wonder</t>
  </si>
  <si>
    <t>Sandals of the Saint</t>
  </si>
  <si>
    <t>Mysticism</t>
  </si>
  <si>
    <t>Luck</t>
  </si>
  <si>
    <t>Eagle Eye</t>
  </si>
  <si>
    <t>Necromancy</t>
  </si>
  <si>
    <t>Estates</t>
  </si>
  <si>
    <t>Fire Magic</t>
  </si>
  <si>
    <t>Air Magic</t>
  </si>
  <si>
    <t>Water Magic</t>
  </si>
  <si>
    <t>Earth Magic</t>
  </si>
  <si>
    <t>Learning</t>
  </si>
  <si>
    <t>Offense</t>
  </si>
  <si>
    <t>Intelligence</t>
  </si>
  <si>
    <t>Сфера Небесного Свода</t>
  </si>
  <si>
    <t>Ул. Чердак Гарпий</t>
  </si>
  <si>
    <t>Upg. Pillar of Eyes</t>
  </si>
  <si>
    <t>Показать/Скрыть сетку</t>
  </si>
  <si>
    <t>Показать/Скрыть информацию о войсках</t>
  </si>
  <si>
    <t>Включить/Отключить тень курсора</t>
  </si>
  <si>
    <t>Включить/Отключить тень перемещения</t>
  </si>
  <si>
    <t>Сбежать</t>
  </si>
  <si>
    <t>Откупиться (сдаться)</t>
  </si>
  <si>
    <t>Перемещение сообщений (логи) о битве</t>
  </si>
  <si>
    <t>Начало битвы в режиме тактической фазы</t>
  </si>
  <si>
    <t>Стрелка вверх</t>
  </si>
  <si>
    <t>Стрелка вниз</t>
  </si>
  <si>
    <t>Предыдущий город</t>
  </si>
  <si>
    <t>Magic Spring</t>
  </si>
  <si>
    <t>Дни</t>
  </si>
  <si>
    <t>Ур.</t>
  </si>
  <si>
    <t>Единорог</t>
  </si>
  <si>
    <t>Скорпикора</t>
  </si>
  <si>
    <t>Мантикора</t>
  </si>
  <si>
    <r>
      <t>Отстройка</t>
    </r>
    <r>
      <rPr>
        <sz val="10"/>
        <rFont val="Arial"/>
        <family val="2"/>
        <charset val="204"/>
      </rPr>
      <t>: столь же недорогая, как и у варваров (разница составляет доли процента), но несколько более сложная и требовательная к ресурсам (вместо одних кристаллов нужны сера и ртуть). На высоких сложностях могут возникать временные проблемы с построением отдельных жилищ, но, к счастью, практически всегда существует возможность маневра.</t>
    </r>
  </si>
  <si>
    <t>Hut of the Magi</t>
  </si>
  <si>
    <t>Eye of the Magi</t>
  </si>
  <si>
    <t>Cyclops</t>
  </si>
  <si>
    <t>Dispel Helpful Spells</t>
  </si>
  <si>
    <t>Death Stare</t>
  </si>
  <si>
    <t>Смертельный взгляд</t>
  </si>
  <si>
    <t>Acid Breath</t>
  </si>
  <si>
    <t>Циклоп</t>
  </si>
  <si>
    <t>Чародей</t>
  </si>
  <si>
    <t>Предложенная в этом обзоре тактика игры, в первую очередь отражает видение и предпочтения автора этого текста. Безусловно, она не является единственно возможной. У каждого опытного игрока найдется множество своих замечаний на этот счет. Тем не менее, предложенная информация на мой взгляд, будет крайне полезна как знатокам игры, так и тем, кто себя к таковым не относит... :)</t>
  </si>
  <si>
    <t>Rainhaven</t>
  </si>
  <si>
    <t>Райхавен</t>
  </si>
  <si>
    <t>Strongglen</t>
  </si>
  <si>
    <t>Стронглэн</t>
  </si>
  <si>
    <t>Marishen</t>
  </si>
  <si>
    <t>Маришэн</t>
  </si>
  <si>
    <t>Guardian of Earth</t>
  </si>
  <si>
    <t>Warlords' Monument</t>
  </si>
  <si>
    <t>Blood Obelisk</t>
  </si>
  <si>
    <t>Обелиск Крови</t>
  </si>
  <si>
    <t>Aurora Borealias</t>
  </si>
  <si>
    <t>Храм Грааля</t>
  </si>
  <si>
    <t>Grail / Храм Грааля</t>
  </si>
  <si>
    <t>Redwood Observatory</t>
  </si>
  <si>
    <t>Pillar of Fire</t>
  </si>
  <si>
    <t>Портал славы</t>
  </si>
  <si>
    <t>Улучшенный портал славы</t>
  </si>
  <si>
    <t xml:space="preserve">Улучшенное логово горгоны </t>
  </si>
  <si>
    <t>Улучшенное гнездо виверн</t>
  </si>
  <si>
    <t>Мантия Равновесия</t>
  </si>
  <si>
    <t>Crown of the Supreme Magi</t>
  </si>
  <si>
    <t>Корона верховного мага</t>
  </si>
  <si>
    <t>Hellstorm Helmet</t>
  </si>
  <si>
    <t>Thunder Helmet</t>
  </si>
  <si>
    <t>Breastplate of Petrified Wood</t>
  </si>
  <si>
    <t>Rib Cage</t>
  </si>
  <si>
    <t>Scales of the Greater Basilisk</t>
  </si>
  <si>
    <t>Тактика и стратегия развития</t>
  </si>
  <si>
    <t>Ул. Хижина Гноллов</t>
  </si>
  <si>
    <t>Upg. Lizard Den</t>
  </si>
  <si>
    <t>Ул. Логово Ящериц</t>
  </si>
  <si>
    <t>Upg. Serpent Fly Hive</t>
  </si>
  <si>
    <t>Ул. Улей Змия</t>
  </si>
  <si>
    <t>Ring of Conjuring</t>
  </si>
  <si>
    <t>Осветительная колонна</t>
  </si>
  <si>
    <t>Хижина мага</t>
  </si>
  <si>
    <t>Глаз мага</t>
  </si>
  <si>
    <t>Картограф</t>
  </si>
  <si>
    <t>Указатель</t>
  </si>
  <si>
    <t>Бутыль в океане</t>
  </si>
  <si>
    <t>Двусторонний монолит</t>
  </si>
  <si>
    <t>Односторонний монолит</t>
  </si>
  <si>
    <t>Красный дракон</t>
  </si>
  <si>
    <t>Черный дракон</t>
  </si>
  <si>
    <t>Fiery Fields</t>
  </si>
  <si>
    <t>Огненные поля</t>
  </si>
  <si>
    <t>Lucid Pools</t>
  </si>
  <si>
    <t>Чистые пруды</t>
  </si>
  <si>
    <t>Magic Clouds</t>
  </si>
  <si>
    <t>Магические облака</t>
  </si>
  <si>
    <t>Rocklands</t>
  </si>
  <si>
    <t>Скальные земли</t>
  </si>
  <si>
    <t>Clover Field</t>
  </si>
  <si>
    <t>Evil Fog</t>
  </si>
  <si>
    <t>Дьявольский туман</t>
  </si>
  <si>
    <t>Holy Ground</t>
  </si>
  <si>
    <t>герой получает 50 Чёрных Рыцарей</t>
  </si>
  <si>
    <t>Щит Проклятых</t>
  </si>
  <si>
    <t>Upg. Enchanted Spring</t>
  </si>
  <si>
    <t>Ул. Заколдованный Ручей</t>
  </si>
  <si>
    <t>Upg. Dendroid Arches</t>
  </si>
  <si>
    <t>Ул. Арка Дендроидов</t>
  </si>
  <si>
    <t>Homestead</t>
  </si>
  <si>
    <t>Enchanted Spring</t>
  </si>
  <si>
    <t>Дракон был величайшим бойцом в своей деревне, а потом и в области. Он решил идти служить Тралоску. Его неоспоримое влияние (особенно на других Гноллов) так сильно, что к нему в войско постоянно стремятся новые волонтеры.</t>
  </si>
  <si>
    <t>1500 золота</t>
  </si>
  <si>
    <t>Boots of Levitation</t>
  </si>
  <si>
    <t>Гирд научилась всему, что знает, от Шамана из ее родного города. Все считали, что она займет его место, но ее забрали из города, когда Маги Кревлода набирали детей, способных к Магии.</t>
  </si>
  <si>
    <t xml:space="preserve">Около пятнадцати лет назад, вся деревня Дессы была разрушена мародерами. Десса была одним из шести выживших детей. С тех пор она мечтает отомстить людям за их преступление. </t>
  </si>
  <si>
    <t>Лагерь беженцев</t>
  </si>
  <si>
    <t>Уровень 1</t>
  </si>
  <si>
    <t>Celestial Necklace of Bliss</t>
  </si>
  <si>
    <t>Lion's Shield of Courage</t>
  </si>
  <si>
    <t>Sword of Judgement</t>
  </si>
  <si>
    <t>Меч правосудия</t>
  </si>
  <si>
    <t>Helm of Heavenly Enlightenment</t>
  </si>
  <si>
    <t>Quiet Eye of the Dragon</t>
  </si>
  <si>
    <t>Red Dragon Flame Tongue</t>
  </si>
  <si>
    <t>Dragon Scale Shield</t>
  </si>
  <si>
    <t>Щит из чешуи дракона</t>
  </si>
  <si>
    <t>Dragon Scale Armor</t>
  </si>
  <si>
    <t>Герой</t>
  </si>
  <si>
    <t>Специализация</t>
  </si>
  <si>
    <t>Открыть меню карты приключений</t>
  </si>
  <si>
    <t>в нем:</t>
  </si>
  <si>
    <t xml:space="preserve">Если Зидар не на поле битвы со своими солдатами, он изучает новые способы увеличить силу своих заклинаний. Хотя он и не величайший из магов, он, конечно, подает гораздо большие надежды, чем кто-либо из ему подобных Демонов. </t>
  </si>
  <si>
    <t>Нейтралы. Очередность атаки на карте приключений.</t>
  </si>
  <si>
    <t>Рис. 1</t>
  </si>
  <si>
    <t>Рис. 2</t>
  </si>
  <si>
    <t>Интеллект</t>
  </si>
  <si>
    <t>Улучшенная башня грифонов</t>
  </si>
  <si>
    <t>Казармы</t>
  </si>
  <si>
    <t>Ипподром</t>
  </si>
  <si>
    <t>Улучшенные казармы</t>
  </si>
  <si>
    <t>Каменная кожа</t>
  </si>
  <si>
    <t>Адель</t>
  </si>
  <si>
    <t>Дипломатия</t>
  </si>
  <si>
    <t>Благословление</t>
  </si>
  <si>
    <t>Катберт</t>
  </si>
  <si>
    <t>Слабость</t>
  </si>
  <si>
    <t>Аделаида</t>
  </si>
  <si>
    <t>Ghostwind</t>
  </si>
  <si>
    <t>Гоствинд</t>
  </si>
  <si>
    <t>Blight</t>
  </si>
  <si>
    <t>Блигт</t>
  </si>
  <si>
    <t>за полную стоимость</t>
  </si>
  <si>
    <t>бесплатно</t>
  </si>
  <si>
    <t>Камень глаз</t>
  </si>
  <si>
    <t>Часовня безмолвия</t>
  </si>
  <si>
    <t>Пещера дракона</t>
  </si>
  <si>
    <t>Лабиринт</t>
  </si>
  <si>
    <t>1 Ангел</t>
  </si>
  <si>
    <t>2 Ангела</t>
  </si>
  <si>
    <t>3 Ангела</t>
  </si>
  <si>
    <t>4 Ангела</t>
  </si>
  <si>
    <t>5.5</t>
  </si>
  <si>
    <t>5.1. Заклинания</t>
  </si>
  <si>
    <t>Energy Elemental</t>
  </si>
  <si>
    <t>Psychic Elemental</t>
  </si>
  <si>
    <t>Болезнь</t>
  </si>
  <si>
    <t>Paralyze</t>
  </si>
  <si>
    <t>Паралич</t>
  </si>
  <si>
    <t>Age</t>
  </si>
  <si>
    <t>Death Cloud</t>
  </si>
  <si>
    <t xml:space="preserve">Корбак стал известен людям Эрафии как Герой, который спас ученого, Ксантора. Правда это или нет, но Корбак много раз доказывал Таталии свою храбрость. </t>
  </si>
  <si>
    <t>Врата замка</t>
  </si>
  <si>
    <t>Инкубатор</t>
  </si>
  <si>
    <t>Клетки</t>
  </si>
  <si>
    <t>Когда-то Зубин возглавлял племя, воевавшее с Графом Борагусом. Когда наконец был заключен мир, ему предложили командовать войсками Кревлода.</t>
  </si>
  <si>
    <t>Серные тучи</t>
  </si>
  <si>
    <t>Хайкастл</t>
  </si>
  <si>
    <t>Whitemoon</t>
  </si>
  <si>
    <t>Уитмон</t>
  </si>
  <si>
    <t>Transom</t>
  </si>
  <si>
    <t>Трэнсом</t>
  </si>
  <si>
    <t>Middleheim</t>
  </si>
  <si>
    <t>Мидлхейм</t>
  </si>
  <si>
    <t>Brettonia</t>
  </si>
  <si>
    <t>Бреттония</t>
  </si>
  <si>
    <t>Alexandretta</t>
  </si>
  <si>
    <t>Телескоп</t>
  </si>
  <si>
    <t>Buckler of the Gnoll King</t>
  </si>
  <si>
    <t>Щит короля гноллов</t>
  </si>
  <si>
    <t>Targ of the Rampaging Ogre</t>
  </si>
  <si>
    <t>Щит яростного огра</t>
  </si>
  <si>
    <t>Shield of the Damned</t>
  </si>
  <si>
    <t>Щит проклятого</t>
  </si>
  <si>
    <t>20 ртути</t>
  </si>
  <si>
    <t>Условие</t>
  </si>
  <si>
    <t>Воздушный щит</t>
  </si>
  <si>
    <t>Чародеи</t>
  </si>
  <si>
    <t>1.3. Прочие бонусы.</t>
  </si>
  <si>
    <t>Orb of the Firmament</t>
  </si>
  <si>
    <t>Orb of Silt</t>
  </si>
  <si>
    <t>1.8.</t>
  </si>
  <si>
    <t>Неистощимая Подвода с Рудой</t>
  </si>
  <si>
    <t>Амулет Маны</t>
  </si>
  <si>
    <t>Талисман Маны</t>
  </si>
  <si>
    <t>Неиссякаемая Склянка Ртути</t>
  </si>
  <si>
    <t>Sentinel's Shield</t>
  </si>
  <si>
    <t>Щит часового</t>
  </si>
  <si>
    <t>Helm of the Alabaster Unicorn</t>
  </si>
  <si>
    <t>Воскрешение</t>
  </si>
  <si>
    <t>Пещера Дракона</t>
  </si>
  <si>
    <t>Upg. Warren</t>
  </si>
  <si>
    <t xml:space="preserve">Ул. Загон </t>
  </si>
  <si>
    <t>Upg. Harpy Loft</t>
  </si>
  <si>
    <t>M(тек) = (M’(тек) - m) / K</t>
  </si>
  <si>
    <t>Циель</t>
  </si>
  <si>
    <t>Не следует забывать о дорогах. - Прямой путь не всегда самый быстрый:</t>
  </si>
  <si>
    <t>Архангел</t>
  </si>
  <si>
    <t>Титан</t>
  </si>
  <si>
    <t>Архидьявол</t>
  </si>
  <si>
    <t>Феникс</t>
  </si>
  <si>
    <t>Вуаль Тьмы</t>
  </si>
  <si>
    <t>Deity of Fire</t>
  </si>
  <si>
    <t>Dendroid Saplings</t>
  </si>
  <si>
    <t>Молодые Дендроиды</t>
  </si>
  <si>
    <t>Escape Tunnel</t>
  </si>
  <si>
    <t>Черный Ход</t>
  </si>
  <si>
    <t>В этом случае:</t>
  </si>
  <si>
    <t>Fountain of Fortune</t>
  </si>
  <si>
    <t>Фонтан Удачи</t>
  </si>
  <si>
    <t>Freelancer's Guild</t>
  </si>
  <si>
    <t>Гильдия Наемников</t>
  </si>
  <si>
    <t>Garden of Life</t>
  </si>
  <si>
    <t>1/2 обычного</t>
  </si>
  <si>
    <t>1/7 ценного</t>
  </si>
  <si>
    <t>1/6 ценного</t>
  </si>
  <si>
    <t>Казармы гоблинов</t>
  </si>
  <si>
    <t>Волчий загон</t>
  </si>
  <si>
    <t>Алтарь Мыслей</t>
  </si>
  <si>
    <t>Pyre</t>
  </si>
  <si>
    <t>Upg. Magic Lantern</t>
  </si>
  <si>
    <t>Ул. Волшебный Фонарь</t>
  </si>
  <si>
    <t>Upg. Altar of Air</t>
  </si>
  <si>
    <t>Ул. Алтарь Воздуха</t>
  </si>
  <si>
    <t>Upg. Altar of Water</t>
  </si>
  <si>
    <t>Ул. Алтарь Воды</t>
  </si>
  <si>
    <t>Upg. Altar of Fire</t>
  </si>
  <si>
    <t>Ул. Алтарь Огня</t>
  </si>
  <si>
    <t>Upg. Altar of Earth</t>
  </si>
  <si>
    <t>Ул. Алтарь Земли</t>
  </si>
  <si>
    <t>Upg. Altar of Thought</t>
  </si>
  <si>
    <t>Сфера Илистого Озера</t>
  </si>
  <si>
    <t>Сфера Бушующего Огня</t>
  </si>
  <si>
    <t>Амулет Гробовщика</t>
  </si>
  <si>
    <t>Магическое Кольцо</t>
  </si>
  <si>
    <t>Pathfinding</t>
  </si>
  <si>
    <t>Archery</t>
  </si>
  <si>
    <t>Logistics</t>
  </si>
  <si>
    <t>Сэр Мюллих</t>
  </si>
  <si>
    <t>Archer</t>
  </si>
  <si>
    <t>Адриэн</t>
  </si>
  <si>
    <t>Lizardman</t>
  </si>
  <si>
    <t>Катерина</t>
  </si>
  <si>
    <t>Орден Огня</t>
  </si>
  <si>
    <t>Portal of Summoning</t>
  </si>
  <si>
    <t>Портал Вызова</t>
  </si>
  <si>
    <t>Resource Silo</t>
  </si>
  <si>
    <t>Хранилище Ресурсов</t>
  </si>
  <si>
    <t>Sculptor's Wings</t>
  </si>
  <si>
    <t>Крылья Ваятеля</t>
  </si>
  <si>
    <t>Shipyard</t>
  </si>
  <si>
    <t>Skeleton Transformer</t>
  </si>
  <si>
    <t>Преобразователь Скелетов</t>
  </si>
  <si>
    <t>Stables</t>
  </si>
  <si>
    <t>Treasury</t>
  </si>
  <si>
    <t>Unearthed Graves</t>
  </si>
  <si>
    <t>Разрытые Могилы</t>
  </si>
  <si>
    <t>Wall of Knowledge</t>
  </si>
  <si>
    <t>Стена Знаний</t>
  </si>
  <si>
    <t>Synca</t>
  </si>
  <si>
    <t>Shakti</t>
  </si>
  <si>
    <t>Alamar</t>
  </si>
  <si>
    <t>Jaegar</t>
  </si>
  <si>
    <t>Malekith</t>
  </si>
  <si>
    <t>Jeddite</t>
  </si>
  <si>
    <t>Geon</t>
  </si>
  <si>
    <t>Deemer</t>
  </si>
  <si>
    <r>
      <t>Кавалеристы (Чемпионы)</t>
    </r>
    <r>
      <rPr>
        <sz val="10"/>
        <rFont val="Arial"/>
        <family val="2"/>
        <charset val="204"/>
      </rPr>
      <t xml:space="preserve"> - имеют кавалерийский бонус (jousting bonus) - способность войска увеличивать величину урона в зависимости от количества клеток, которое отделяет войско от намеченной цели. Величина урона растет на 5% за каждую пройденную до атаки клетку.</t>
    </r>
  </si>
  <si>
    <r>
      <t>Дендроиды</t>
    </r>
    <r>
      <rPr>
        <sz val="10"/>
        <rFont val="Arial"/>
        <family val="2"/>
        <charset val="204"/>
      </rPr>
      <t xml:space="preserve"> - удерживают противника на месте</t>
    </r>
  </si>
  <si>
    <r>
      <t>Единороги (Боевые единороги)</t>
    </r>
    <r>
      <rPr>
        <sz val="10"/>
        <rFont val="Arial"/>
        <family val="2"/>
        <charset val="204"/>
      </rPr>
      <t xml:space="preserve"> - имеют 20% шанс наложить на противника заклинание Слепота, повышают сопротивляемость войск вокруг себя на 20%.</t>
    </r>
  </si>
  <si>
    <r>
      <t>Зеленые драконы</t>
    </r>
    <r>
      <rPr>
        <sz val="10"/>
        <rFont val="Arial"/>
        <family val="2"/>
        <charset val="204"/>
      </rPr>
      <t xml:space="preserve"> - иммунны к заклинаниям 1-3 уровня, </t>
    </r>
    <r>
      <rPr>
        <sz val="10"/>
        <color indexed="12"/>
        <rFont val="Arial"/>
        <family val="2"/>
        <charset val="204"/>
      </rPr>
      <t>Золотые драконы</t>
    </r>
    <r>
      <rPr>
        <sz val="10"/>
        <rFont val="Arial"/>
        <family val="2"/>
        <charset val="204"/>
      </rPr>
      <t xml:space="preserve"> - иммунны к заклинаниям 1-4 уровня, атакуют на две клетки</t>
    </r>
  </si>
  <si>
    <r>
      <t>Рассмотрим пример:</t>
    </r>
    <r>
      <rPr>
        <sz val="10"/>
        <color indexed="8"/>
        <rFont val="Arial"/>
        <family val="2"/>
        <charset val="204"/>
      </rPr>
      <t xml:space="preserve">
Друид 88 уровня с первичными навыками - 15/19/27/28.
Процентная вероятность выпадения первичных навыков составляет 20%/20%/30%/30%.
При повышении уровня до 3732 разница равна 3644, поэтому первичные навыки увеличатся на 728/728/1094/1094 или, после вычисления остатков, на 216/216/70/70 и будут равны 0/0/97/98.</t>
    </r>
  </si>
  <si>
    <t>Проклятая земля</t>
  </si>
  <si>
    <t>Минотавры</t>
  </si>
  <si>
    <t>Волшебство</t>
  </si>
  <si>
    <t>Склеп</t>
  </si>
  <si>
    <t>Вероятность</t>
  </si>
  <si>
    <t>Охрана</t>
  </si>
  <si>
    <t>Награда</t>
  </si>
  <si>
    <t>Вторичный навык</t>
  </si>
  <si>
    <t>Экспертный</t>
  </si>
  <si>
    <t>Сторожевой пост</t>
  </si>
  <si>
    <t>Улучшенный сторожевой пост</t>
  </si>
  <si>
    <t>Башня грифонов</t>
  </si>
  <si>
    <t>Яма василисков</t>
  </si>
  <si>
    <t>Облако смерти</t>
  </si>
  <si>
    <t>Thunderbolt</t>
  </si>
  <si>
    <t>h3ab_ahd.vid</t>
  </si>
  <si>
    <t>h3ab_ahd.snd</t>
  </si>
  <si>
    <t>h3ab_bmp.lod</t>
  </si>
  <si>
    <t>h3blade.exe - тоже нулевой длины.</t>
  </si>
  <si>
    <t>Хранилище медуз</t>
  </si>
  <si>
    <t>Cyclops Stockpile</t>
  </si>
  <si>
    <t>Naga Bank</t>
  </si>
  <si>
    <t>Банк наг</t>
  </si>
  <si>
    <t>Король Роланд</t>
  </si>
  <si>
    <t>Chapel of Stilled Voices</t>
  </si>
  <si>
    <t>увеличивает количество ходов героя</t>
  </si>
  <si>
    <t>nwcprophecy</t>
  </si>
  <si>
    <t>Ул. Камень Глаз</t>
  </si>
  <si>
    <t>Upg. Stilled Voices</t>
  </si>
  <si>
    <t>Арена</t>
  </si>
  <si>
    <t>При высадке, формула расчета остатка хода примет обратный вид:</t>
  </si>
  <si>
    <t>h3ab_spr.lod</t>
  </si>
  <si>
    <t>Личи</t>
  </si>
  <si>
    <t>Краткая биография</t>
  </si>
  <si>
    <t>нет</t>
  </si>
  <si>
    <t>Просмотр земли</t>
  </si>
  <si>
    <t>Огненный шар</t>
  </si>
  <si>
    <t>Черные рыцари</t>
  </si>
  <si>
    <t>Волна смерти</t>
  </si>
  <si>
    <t>Птица рух</t>
  </si>
  <si>
    <t>Карта приключений</t>
  </si>
  <si>
    <t>Окно битвы</t>
  </si>
  <si>
    <t>Necklace of Swiftness</t>
  </si>
  <si>
    <t>Ожерелье стремительности</t>
  </si>
  <si>
    <t>Ring of the Wayfarer</t>
  </si>
  <si>
    <t>Кольцо странника</t>
  </si>
  <si>
    <t>Cape of Velocity</t>
  </si>
  <si>
    <t>Накидка скорости</t>
  </si>
  <si>
    <t>Necklace of Ocean Guidance</t>
  </si>
  <si>
    <t>Angel Wings</t>
  </si>
  <si>
    <t>3.3. «Осада».</t>
  </si>
  <si>
    <t>Магия Воздуха</t>
  </si>
  <si>
    <t>Примечания:</t>
  </si>
  <si>
    <t>Драконы</t>
  </si>
  <si>
    <t>Магические Доспехи</t>
  </si>
  <si>
    <t>Заоблачный храм</t>
  </si>
  <si>
    <t>5.6</t>
  </si>
  <si>
    <t>Неисчерпаемый мошна с золотом</t>
  </si>
  <si>
    <t>Шляпа морского капитана</t>
  </si>
  <si>
    <t>Шлем белого единорога</t>
  </si>
  <si>
    <t>Нагрудник из окаменелого дерева</t>
  </si>
  <si>
    <t>Щит львиной храбрости</t>
  </si>
  <si>
    <t>nwcoracle</t>
  </si>
  <si>
    <t>даёт игроку 100000 золота и по 100 единиц каждого ресурса</t>
  </si>
  <si>
    <t>Дьявольский Туман</t>
  </si>
  <si>
    <t>Ambassador's Sash</t>
  </si>
  <si>
    <t>- бой в антимагическом гарнизоне</t>
  </si>
  <si>
    <t>48*0,91=43 Лича</t>
  </si>
  <si>
    <t>Тип ландшафта</t>
  </si>
  <si>
    <t>Orrin</t>
  </si>
  <si>
    <t>Heretic</t>
  </si>
  <si>
    <t>- наличие у любого из героев во время битвы артефактов, ограничивающих уровень применяемой магии</t>
  </si>
  <si>
    <t>Окно выбора вторичного навыка при получении очередного уровня</t>
  </si>
  <si>
    <t>Левый слот с предлагаемым навыком</t>
  </si>
  <si>
    <t>Правый слот с предлагаемым навыком</t>
  </si>
  <si>
    <t>Аислин</t>
  </si>
  <si>
    <t>Сандро</t>
  </si>
  <si>
    <t>Нимбус</t>
  </si>
  <si>
    <t>Тант</t>
  </si>
  <si>
    <t>Кси</t>
  </si>
  <si>
    <t>Видомина</t>
  </si>
  <si>
    <t>Нагаш</t>
  </si>
  <si>
    <t>Лорелей</t>
  </si>
  <si>
    <t>Лорд</t>
  </si>
  <si>
    <t>Harpy</t>
  </si>
  <si>
    <t>Арлаш</t>
  </si>
  <si>
    <t>Troglodyte</t>
  </si>
  <si>
    <t>Beholder</t>
  </si>
  <si>
    <t>Дас</t>
  </si>
  <si>
    <t>Аджит</t>
  </si>
  <si>
    <t>Дамакон</t>
  </si>
  <si>
    <t>Гуннар</t>
  </si>
  <si>
    <t>Синка</t>
  </si>
  <si>
    <t>Шакти</t>
  </si>
  <si>
    <t>Аламар</t>
  </si>
  <si>
    <t>Чернокнижник</t>
  </si>
  <si>
    <t>Жаегар</t>
  </si>
  <si>
    <t>Малекит</t>
  </si>
  <si>
    <t>Жеддит</t>
  </si>
  <si>
    <t>Геон</t>
  </si>
  <si>
    <t xml:space="preserve">Мирланда провела большую часть юности балуясь темными искусствами, прежде чем поняла, что эта дорога ведет к саморазрушению. Она идет узкой дорогой между добром и злом и следит, чтобы не было никого, сильнее нее. </t>
  </si>
  <si>
    <t>Окаменение</t>
  </si>
  <si>
    <t>Отправка сообщения сизому/чайному игроку</t>
  </si>
  <si>
    <t>Отправка сообщения фиолетовому/багровый игроку</t>
  </si>
  <si>
    <t>Бирюзовый/Чайный/Сизый</t>
  </si>
  <si>
    <t>Заклинания</t>
  </si>
  <si>
    <t>Ballistics</t>
  </si>
  <si>
    <t>Scholar</t>
  </si>
  <si>
    <t>Tactics</t>
  </si>
  <si>
    <t>Artillery</t>
  </si>
  <si>
    <t>Armorer</t>
  </si>
  <si>
    <t>Resistance</t>
  </si>
  <si>
    <t>Red</t>
  </si>
  <si>
    <t>Blue</t>
  </si>
  <si>
    <t>- наличие у героя достаточного количества маны</t>
  </si>
  <si>
    <t xml:space="preserve">- знание героем того или иного заклинания </t>
  </si>
  <si>
    <t>- уровень развития вторичных навыков героя</t>
  </si>
  <si>
    <t>Деемера чуть не убили в молодости, когда его сила была настолько неуправляема, что он представлял угрозу для окружающих и для самого себя. С тех пор он научился контролировать себя и свою силу и стал великолепным бойцом.</t>
  </si>
  <si>
    <t>Ландшафт</t>
  </si>
  <si>
    <t>Грааль -</t>
  </si>
  <si>
    <t>Sir Mullich</t>
  </si>
  <si>
    <t>Adrienne</t>
  </si>
  <si>
    <t>Catherine</t>
  </si>
  <si>
    <t>Dracon</t>
  </si>
  <si>
    <t>Gelu</t>
  </si>
  <si>
    <t>Kilgor</t>
  </si>
  <si>
    <t>Mutare</t>
  </si>
  <si>
    <t>Если самому прокладывать маршрут:</t>
  </si>
  <si>
    <t>0 % - не меняется</t>
  </si>
  <si>
    <t>-20% - можно изменить</t>
  </si>
  <si>
    <t>+40% - можно изменить</t>
  </si>
  <si>
    <t>+10% - можно изменить</t>
  </si>
  <si>
    <t>Улучшенный монастырь</t>
  </si>
  <si>
    <t>Улучшенный ипподром</t>
  </si>
  <si>
    <t>20</t>
  </si>
  <si>
    <t>Верхняя башня</t>
  </si>
  <si>
    <t>Верхняя стена</t>
  </si>
  <si>
    <t>Автоматический ввод кодов</t>
  </si>
  <si>
    <t>Переключение в режим автоматической битвы и обратно</t>
  </si>
  <si>
    <t>Piquedram</t>
  </si>
  <si>
    <t>Thane</t>
  </si>
  <si>
    <t>Josephine</t>
  </si>
  <si>
    <t>Neela</t>
  </si>
  <si>
    <t xml:space="preserve">Torosar </t>
  </si>
  <si>
    <t>Fafner</t>
  </si>
  <si>
    <t>Rissa</t>
  </si>
  <si>
    <t>Iona</t>
  </si>
  <si>
    <t>Astral</t>
  </si>
  <si>
    <t>Halon</t>
  </si>
  <si>
    <t>Serena</t>
  </si>
  <si>
    <t>Daremyth</t>
  </si>
  <si>
    <t>Theodorus</t>
  </si>
  <si>
    <t>1.11</t>
  </si>
  <si>
    <t>Ул. Дворец Пороков</t>
  </si>
  <si>
    <t>Upg. Kennels</t>
  </si>
  <si>
    <t>Ул. Псарни</t>
  </si>
  <si>
    <t>Upg. Demon Gate</t>
  </si>
  <si>
    <r>
      <t xml:space="preserve">Итого, второе значимое число будет равно </t>
    </r>
    <r>
      <rPr>
        <b/>
        <sz val="10"/>
        <rFont val="Arial Cyr"/>
        <charset val="204"/>
      </rPr>
      <t>25</t>
    </r>
    <r>
      <rPr>
        <sz val="10"/>
        <rFont val="Arial Cyr"/>
        <charset val="204"/>
      </rPr>
      <t>.</t>
    </r>
  </si>
  <si>
    <t>Carnivorous Plant</t>
  </si>
  <si>
    <t>nwcmidichlorians</t>
  </si>
  <si>
    <t>nwcneo</t>
  </si>
  <si>
    <t>nwcagents</t>
  </si>
  <si>
    <t>nwclotsofguns</t>
  </si>
  <si>
    <t>nwctrinity</t>
  </si>
  <si>
    <t>nwcfollowthewhiterabbit</t>
  </si>
  <si>
    <t>Halfling</t>
  </si>
  <si>
    <t>Rogue</t>
  </si>
  <si>
    <t>Boar</t>
  </si>
  <si>
    <t>Mummy</t>
  </si>
  <si>
    <t>Nomad</t>
  </si>
  <si>
    <t>Sharpshooter</t>
  </si>
  <si>
    <t>Gold Golem</t>
  </si>
  <si>
    <t>Firebird</t>
  </si>
  <si>
    <t>Phoenix</t>
  </si>
  <si>
    <t>Peasant</t>
  </si>
  <si>
    <t>Улучшенный проклятый храм</t>
  </si>
  <si>
    <t>Lifedrain</t>
  </si>
  <si>
    <t>Summon Demons</t>
  </si>
  <si>
    <r>
      <t>Армия</t>
    </r>
    <r>
      <rPr>
        <sz val="10"/>
        <rFont val="Arial"/>
        <family val="2"/>
        <charset val="204"/>
      </rPr>
      <t>: как у варваров, только ещё слабее – меньше здоровья, слабее удар, средняя скорость чуть-чуть повыше, но это за счет двух быстрых, но и слабых отрядов летунов, а главные силы медленнее варварских, цена выше... Словом, заведомый аутсайдер. Впрочем, верно и другое, сказанное о варварах – что нужна хорошая квалификация, и тогда в умелых руках болотники способны преподнести противнику крайне неприятные сюрпризы.</t>
    </r>
  </si>
  <si>
    <r>
      <t>Церберы</t>
    </r>
    <r>
      <rPr>
        <sz val="10"/>
        <rFont val="Arial"/>
        <family val="2"/>
        <charset val="204"/>
      </rPr>
      <t xml:space="preserve"> - атакуют безответно на три соседние клетки</t>
    </r>
  </si>
  <si>
    <t>Библиотека просвещения</t>
  </si>
  <si>
    <t>Голова Легиона</t>
  </si>
  <si>
    <t>1 кристалл</t>
  </si>
  <si>
    <t>2 кристалла</t>
  </si>
  <si>
    <t>1 ртуть</t>
  </si>
  <si>
    <t>Лук из Вишневого Дерева Эльфов</t>
  </si>
  <si>
    <t>Гундула с рождения была сиротой. Ее вырастили в семье Графа Борагуса как дочь. Когда она узнала, что он ей не родной отец, она пошла в армию, надеясь с честью погибнуть в битве. Этого не случилось, и она стала военачальником, наводящим ужас на врагов.</t>
  </si>
  <si>
    <t>Логистика</t>
  </si>
  <si>
    <t>Разведка</t>
  </si>
  <si>
    <t>Shrine of Magic Thought</t>
  </si>
  <si>
    <t>Святыня магической мысли</t>
  </si>
  <si>
    <t>Witch Hut</t>
  </si>
  <si>
    <t>Learning Stone</t>
  </si>
  <si>
    <t>Камень познания</t>
  </si>
  <si>
    <t>Library of Enlightenment</t>
  </si>
  <si>
    <t>Tree of Knowledge</t>
  </si>
  <si>
    <t>Древо знаний</t>
  </si>
  <si>
    <t>Buoy</t>
  </si>
  <si>
    <t>Temple</t>
  </si>
  <si>
    <t>Oasis</t>
  </si>
  <si>
    <t>Watering Hole</t>
  </si>
  <si>
    <t>Водоём</t>
  </si>
  <si>
    <t>Fountain of Youth</t>
  </si>
  <si>
    <t>Фонтан молодости</t>
  </si>
  <si>
    <t>Faerie Ring</t>
  </si>
  <si>
    <t>Круг фей</t>
  </si>
  <si>
    <t>12</t>
  </si>
  <si>
    <t>Бонус</t>
  </si>
  <si>
    <t>Базовый</t>
  </si>
  <si>
    <t>Продвинутый</t>
  </si>
  <si>
    <t>Эксперт</t>
  </si>
  <si>
    <t>Нет</t>
  </si>
  <si>
    <t>Александретта</t>
  </si>
  <si>
    <t>Whitestone</t>
  </si>
  <si>
    <t>Уитстон</t>
  </si>
  <si>
    <t>Claxton</t>
  </si>
  <si>
    <t>Клэкстон</t>
  </si>
  <si>
    <t>Armitage</t>
  </si>
  <si>
    <t>Армитаг</t>
  </si>
  <si>
    <t>Whistledale</t>
  </si>
  <si>
    <t>Уистелдал</t>
  </si>
  <si>
    <t>Gateway</t>
  </si>
  <si>
    <t>Гэтвэй</t>
  </si>
  <si>
    <t>Dunwall</t>
  </si>
  <si>
    <t>Дунвол</t>
  </si>
  <si>
    <t>Kildare</t>
  </si>
  <si>
    <t>Килдар</t>
  </si>
  <si>
    <t>Wise Oak</t>
  </si>
  <si>
    <t>Уисоак</t>
  </si>
  <si>
    <t>Forest</t>
  </si>
  <si>
    <t>Форэст</t>
  </si>
  <si>
    <t>Fortune Keep</t>
  </si>
  <si>
    <t>Фортункип</t>
  </si>
  <si>
    <t>Мепхала</t>
  </si>
  <si>
    <t>Рэйнджер</t>
  </si>
  <si>
    <t>Centaur</t>
  </si>
  <si>
    <t>Dwarf</t>
  </si>
  <si>
    <t>Уфретин</t>
  </si>
  <si>
    <t>Енова</t>
  </si>
  <si>
    <t>Роланд</t>
  </si>
  <si>
    <t>Торгрим</t>
  </si>
  <si>
    <t>Ивор</t>
  </si>
  <si>
    <t>Кланси</t>
  </si>
  <si>
    <t>Киррь</t>
  </si>
  <si>
    <t>Корониус</t>
  </si>
  <si>
    <t>Друид</t>
  </si>
  <si>
    <t>Уланд</t>
  </si>
  <si>
    <t>Эллезар</t>
  </si>
  <si>
    <t>Джем</t>
  </si>
  <si>
    <t>Мальком</t>
  </si>
  <si>
    <t>Мелодиа</t>
  </si>
  <si>
    <t>Алагар</t>
  </si>
  <si>
    <t>Аерис</t>
  </si>
  <si>
    <t>Пигуедрам</t>
  </si>
  <si>
    <t>Алхимик</t>
  </si>
  <si>
    <t>Тан</t>
  </si>
  <si>
    <t>Жосефина</t>
  </si>
  <si>
    <t>Ivor</t>
  </si>
  <si>
    <t>Clancy</t>
  </si>
  <si>
    <t>Kyrre</t>
  </si>
  <si>
    <t>Coronius</t>
  </si>
  <si>
    <t>Uland</t>
  </si>
  <si>
    <t>Elleshar</t>
  </si>
  <si>
    <t>Gem</t>
  </si>
  <si>
    <t>Malcom</t>
  </si>
  <si>
    <t>Melodia</t>
  </si>
  <si>
    <t>Улучшенный покинутый дворец</t>
  </si>
  <si>
    <t>Адская гончая</t>
  </si>
  <si>
    <t>Рогатый демон</t>
  </si>
  <si>
    <t>Порождение зла</t>
  </si>
  <si>
    <t>Адское отродье</t>
  </si>
  <si>
    <t>Ветряная мельница</t>
  </si>
  <si>
    <t>Катапульта и расчет ее эффективности при штурме</t>
  </si>
  <si>
    <t>Названия городов</t>
  </si>
  <si>
    <t>Castellatus</t>
  </si>
  <si>
    <t>Кастелатус</t>
  </si>
  <si>
    <t>Cornerstone</t>
  </si>
  <si>
    <t>Магия Воды</t>
  </si>
  <si>
    <t>Ул. Часовня Безмолвия</t>
  </si>
  <si>
    <t>Upg. Labyrinth</t>
  </si>
  <si>
    <t>Ул. Лабиринт</t>
  </si>
  <si>
    <t>Upg. Manticore Lair</t>
  </si>
  <si>
    <t>Фея</t>
  </si>
  <si>
    <t>Гремлин</t>
  </si>
  <si>
    <t>Мастер-гремлин</t>
  </si>
  <si>
    <t>Бес</t>
  </si>
  <si>
    <t>Чёрт</t>
  </si>
  <si>
    <t>Скелет</t>
  </si>
  <si>
    <t>Троглодит</t>
  </si>
  <si>
    <t>Гоблин</t>
  </si>
  <si>
    <t>Хобгоблин</t>
  </si>
  <si>
    <t>Гнолл</t>
  </si>
  <si>
    <t>Порождения зла</t>
  </si>
  <si>
    <t>Плащ Бесконечных Кристаллов</t>
  </si>
  <si>
    <t>Вечное Кольцо Серы</t>
  </si>
  <si>
    <t>"Горячие кнопки", используемые в игре</t>
  </si>
  <si>
    <t>Ресурсы, необходимые для постройки</t>
  </si>
  <si>
    <t>Столовая</t>
  </si>
  <si>
    <t>Двор баллист</t>
  </si>
  <si>
    <t>Волшебный фонарь</t>
  </si>
  <si>
    <t>Алтарь воздуха</t>
  </si>
  <si>
    <t>nwcwhatisthematrix</t>
  </si>
  <si>
    <t>WOGSARUMAN</t>
  </si>
  <si>
    <t>Часовня Безмолвия</t>
  </si>
  <si>
    <t>Labyrinth</t>
  </si>
  <si>
    <t>Manticore Lair</t>
  </si>
  <si>
    <t>Логово Мантикоры</t>
  </si>
  <si>
    <t>Dragon Cave</t>
  </si>
  <si>
    <t>Тетива из Волоса Гривы Единорога</t>
  </si>
  <si>
    <t>Наколенники из Драконьей Кости</t>
  </si>
  <si>
    <t>Артефакты</t>
  </si>
  <si>
    <t>1.7.</t>
  </si>
  <si>
    <t>Бог Огня</t>
  </si>
  <si>
    <t>1/8 ценного</t>
  </si>
  <si>
    <t>1/4 обычного</t>
  </si>
  <si>
    <t>Head of Legion</t>
  </si>
  <si>
    <t>Sea Captain's Hat</t>
  </si>
  <si>
    <t>Golden Bow</t>
  </si>
  <si>
    <t>Примерно 400 лет назад у Вокиала было свое королевство, но со временем ежедневные обязанности наскучили ему. Он внезапно бросил все и вернулся к жизни, полной приключений, которую он всегда предпочитал.</t>
  </si>
  <si>
    <t>Килгор</t>
  </si>
  <si>
    <t>Мутаре</t>
  </si>
  <si>
    <t>Мутаре Дрэйк</t>
  </si>
  <si>
    <t>Борагус</t>
  </si>
  <si>
    <t>Ксерон</t>
  </si>
  <si>
    <t>Цена</t>
  </si>
  <si>
    <t>Уровень</t>
  </si>
  <si>
    <t>Описание</t>
  </si>
  <si>
    <t>Фабрика големов</t>
  </si>
  <si>
    <t>Castle</t>
  </si>
  <si>
    <t>Tower</t>
  </si>
  <si>
    <t>Inferno</t>
  </si>
  <si>
    <t>Necropolis</t>
  </si>
  <si>
    <t>Crystals</t>
  </si>
  <si>
    <t>Gems</t>
  </si>
  <si>
    <t>Gold</t>
  </si>
  <si>
    <t>Mage Guild</t>
  </si>
  <si>
    <t>Marketplace</t>
  </si>
  <si>
    <t>Tavern</t>
  </si>
  <si>
    <t>Blacksmith</t>
  </si>
  <si>
    <t>Fort</t>
  </si>
  <si>
    <t>Citadel</t>
  </si>
  <si>
    <t>Гильдия магов</t>
  </si>
  <si>
    <t>Capitol</t>
  </si>
  <si>
    <t>City Hall</t>
  </si>
  <si>
    <t>Town Halle</t>
  </si>
  <si>
    <t>Village Hall</t>
  </si>
  <si>
    <t>Оковы Войны</t>
  </si>
  <si>
    <t>Магог</t>
  </si>
  <si>
    <t>Страж</t>
  </si>
  <si>
    <t>Змий</t>
  </si>
  <si>
    <t>Мумия</t>
  </si>
  <si>
    <t>Боевой гном</t>
  </si>
  <si>
    <t>Грязевая дорога</t>
  </si>
  <si>
    <t>Камни</t>
  </si>
  <si>
    <t>Песок</t>
  </si>
  <si>
    <t>Снег</t>
  </si>
  <si>
    <t>Болото</t>
  </si>
  <si>
    <t>Попутный ветер</t>
  </si>
  <si>
    <t>Vidomina</t>
  </si>
  <si>
    <t>Nagash</t>
  </si>
  <si>
    <t>Lorelei</t>
  </si>
  <si>
    <t>Arlach</t>
  </si>
  <si>
    <t>Dace</t>
  </si>
  <si>
    <t>Ajit</t>
  </si>
  <si>
    <t>Damacon</t>
  </si>
  <si>
    <t>Gunnar</t>
  </si>
  <si>
    <t xml:space="preserve">Когда Дьяволы явились в Эрафию, Игнат понял, что он сможет выжить только присоединившись к ним. Он сумел их убедить, что может им пригодиться, но продолжает бояться, что однажды они решат, что им больше не нужна его помощь. </t>
  </si>
  <si>
    <t>Выбрать следующее войско, в этом случае предыдущее войско автоматически получает команду "Усилить защиту", как если бы Вы нажали кнопку D</t>
  </si>
  <si>
    <t>Хижина волшебника</t>
  </si>
  <si>
    <r>
      <t>Грифоны</t>
    </r>
    <r>
      <rPr>
        <sz val="10"/>
        <rFont val="Arial"/>
        <family val="2"/>
        <charset val="204"/>
      </rPr>
      <t xml:space="preserve"> - имеют лишний ответный удар за ход, Королевский Грифон - неограниченное количество ответных ударов</t>
    </r>
  </si>
  <si>
    <r>
      <t>Крестоносцы</t>
    </r>
    <r>
      <rPr>
        <sz val="10"/>
        <rFont val="Arial"/>
        <family val="2"/>
        <charset val="204"/>
      </rPr>
      <t xml:space="preserve"> - имеют две атаки за ход (до и после ответа)</t>
    </r>
  </si>
  <si>
    <r>
      <t>Фанатики</t>
    </r>
    <r>
      <rPr>
        <sz val="10"/>
        <rFont val="Arial"/>
        <family val="2"/>
        <charset val="204"/>
      </rPr>
      <t xml:space="preserve"> - не имеют штрафа за ближний бой</t>
    </r>
  </si>
  <si>
    <t>Неистощимая Подвода Леса</t>
  </si>
  <si>
    <r>
      <t>Наги</t>
    </r>
    <r>
      <rPr>
        <sz val="10"/>
        <rFont val="Arial"/>
        <family val="2"/>
        <charset val="204"/>
      </rPr>
      <t xml:space="preserve"> - имеют безответный удар.</t>
    </r>
  </si>
  <si>
    <r>
      <t>Esc</t>
    </r>
    <r>
      <rPr>
        <sz val="10"/>
        <rFont val="Arial"/>
        <family val="2"/>
        <charset val="204"/>
      </rPr>
      <t xml:space="preserve"> - Вернуться к игре</t>
    </r>
  </si>
  <si>
    <r>
      <t xml:space="preserve">Итак, </t>
    </r>
    <r>
      <rPr>
        <b/>
        <sz val="10"/>
        <color indexed="10"/>
        <rFont val="Arial"/>
        <family val="2"/>
        <charset val="204"/>
      </rPr>
      <t>Грааль...</t>
    </r>
  </si>
  <si>
    <t>Защита от воздуха (1)</t>
  </si>
  <si>
    <r>
      <t>Дьяволы (Архидьяволы)</t>
    </r>
    <r>
      <rPr>
        <sz val="10"/>
        <rFont val="Arial"/>
        <family val="2"/>
        <charset val="204"/>
      </rPr>
      <t xml:space="preserve"> - атакуют безответно, наносят 150% урон Ангелам (Архангелам), понижают уровень удачи врага на единицу.</t>
    </r>
  </si>
  <si>
    <t>Привидение</t>
  </si>
  <si>
    <t>Alagar</t>
  </si>
  <si>
    <t>Aeris</t>
  </si>
  <si>
    <t>Boragus</t>
  </si>
  <si>
    <t>Xeron</t>
  </si>
  <si>
    <t>Имена героев</t>
  </si>
  <si>
    <t>Смертельный удар</t>
  </si>
  <si>
    <t>Кольцо жизни</t>
  </si>
  <si>
    <t>Vial of Lifeblood</t>
  </si>
  <si>
    <t>Pendant of Dispassion</t>
  </si>
  <si>
    <t>Pendant of Second Sight</t>
  </si>
  <si>
    <t>Pendant of Holiness</t>
  </si>
  <si>
    <t>Pendant of Life</t>
  </si>
  <si>
    <t>WOGMINASTIRITH</t>
  </si>
  <si>
    <t>WOGGALADRIEL</t>
  </si>
  <si>
    <t>WOGGANDALFWHITE</t>
  </si>
  <si>
    <t>WOGSHADOWFAX</t>
  </si>
  <si>
    <t>Сапоги скорости</t>
  </si>
  <si>
    <t>Ожерелье морского проведения</t>
  </si>
  <si>
    <t>10000</t>
  </si>
  <si>
    <t>3.4. «Нормальные герои всегда идут в обход».</t>
  </si>
  <si>
    <t>16</t>
  </si>
  <si>
    <t>Торговец артефактами</t>
  </si>
  <si>
    <t>Таинственный Пруд</t>
  </si>
  <si>
    <t>Necromancy Amplifier</t>
  </si>
  <si>
    <t>Усилитель Черной Магии</t>
  </si>
  <si>
    <t>Мерист должна была стать целителем в своей деревне, но когда выяснилось, что она обладает гораздо большей магической силой, чем требуется простому целителю, она немедленно поступила на службу Таталии.</t>
  </si>
  <si>
    <t>Фанатик</t>
  </si>
  <si>
    <t>Крестоносец</t>
  </si>
  <si>
    <t>Щит Короля Гноллов</t>
  </si>
  <si>
    <t>Шлем Хаоса</t>
  </si>
  <si>
    <t>Черные Рыцари</t>
  </si>
  <si>
    <t>Скорость</t>
  </si>
  <si>
    <t>Снайперы</t>
  </si>
  <si>
    <t>3. Герой перед последним шагом стоит с Архангелом на траве. Поскольку в данном случае не действуют штрафы местности, герой может шагнуть по диагонали.</t>
  </si>
  <si>
    <t>Basilisk</t>
  </si>
  <si>
    <t>Примечание:</t>
  </si>
  <si>
    <t>Upg. Basilisk Pit</t>
  </si>
  <si>
    <t>Кольцо Дипломата</t>
  </si>
  <si>
    <t>Птица Познания</t>
  </si>
  <si>
    <t>Dragon Utopia</t>
  </si>
  <si>
    <t>Утопия драконов</t>
  </si>
  <si>
    <t>Mercenary Camp</t>
  </si>
  <si>
    <t>Marletto Tower</t>
  </si>
  <si>
    <t>School of War</t>
  </si>
  <si>
    <t>Школа войны</t>
  </si>
  <si>
    <t>Arena</t>
  </si>
  <si>
    <t>Star Axis</t>
  </si>
  <si>
    <t>Звездная ось</t>
  </si>
  <si>
    <t>Garden of Revelation</t>
  </si>
  <si>
    <t>14</t>
  </si>
  <si>
    <t>50</t>
  </si>
  <si>
    <t>14 серы</t>
  </si>
  <si>
    <t>Ул. Яма Василиска</t>
  </si>
  <si>
    <t>Волшебное зеркало</t>
  </si>
  <si>
    <t>nwcnebuchadnezzar</t>
  </si>
  <si>
    <t>Cyclops King</t>
  </si>
  <si>
    <t>Уровень 7</t>
  </si>
  <si>
    <t>Уровень 6</t>
  </si>
  <si>
    <t>Риланд</t>
  </si>
  <si>
    <t>Песочные часы недоброго часа</t>
  </si>
  <si>
    <t>Дух уныния</t>
  </si>
  <si>
    <t xml:space="preserve">Хотя Торосар сначала готовился стать Алхимиком, его всегда интересовали вопросы тактики  ведения боя и осады. Он прочел гораздо больше литературы по этим вопросам, чем по вопросам Алхимии. </t>
  </si>
  <si>
    <t>Окно города</t>
  </si>
  <si>
    <t>Уволился - и в бой!</t>
  </si>
  <si>
    <t>Следующий город</t>
  </si>
  <si>
    <t>Даремиф</t>
  </si>
  <si>
    <t>Теодор</t>
  </si>
  <si>
    <t>Солмир</t>
  </si>
  <si>
    <t>Кира</t>
  </si>
  <si>
    <t>Аин</t>
  </si>
  <si>
    <t>Фиона</t>
  </si>
  <si>
    <t>Демон</t>
  </si>
  <si>
    <t>Imp</t>
  </si>
  <si>
    <t>Рашка</t>
  </si>
  <si>
    <t>Gog</t>
  </si>
  <si>
    <t>Мариус</t>
  </si>
  <si>
    <t>Игнат</t>
  </si>
  <si>
    <t>Октавия</t>
  </si>
  <si>
    <t>Калх</t>
  </si>
  <si>
    <t>Пир</t>
  </si>
  <si>
    <t>Нимус</t>
  </si>
  <si>
    <t>Айден</t>
  </si>
  <si>
    <t>Еретик</t>
  </si>
  <si>
    <t>Ксирон</t>
  </si>
  <si>
    <t>Аксис</t>
  </si>
  <si>
    <t>Олема</t>
  </si>
  <si>
    <t>Калид</t>
  </si>
  <si>
    <t>Аш</t>
  </si>
  <si>
    <t>Зидар</t>
  </si>
  <si>
    <t>- а также ряд других источников, происхождение и авторство которых на данный момент не представляется возможным установить.</t>
  </si>
  <si>
    <t>Открыть</t>
  </si>
  <si>
    <t>Solmyr</t>
  </si>
  <si>
    <t>Cyra</t>
  </si>
  <si>
    <t>Aine</t>
  </si>
  <si>
    <t>Fiona</t>
  </si>
  <si>
    <t>Rashka</t>
  </si>
  <si>
    <t>Marius</t>
  </si>
  <si>
    <t>Ignatius</t>
  </si>
  <si>
    <t>Стражи</t>
  </si>
  <si>
    <t>Троглодиты</t>
  </si>
  <si>
    <r>
      <t>Итого</t>
    </r>
    <r>
      <rPr>
        <sz val="10"/>
        <color indexed="8"/>
        <rFont val="Arial"/>
        <family val="2"/>
        <charset val="204"/>
      </rPr>
      <t xml:space="preserve">, </t>
    </r>
    <r>
      <rPr>
        <sz val="10"/>
        <rFont val="Arial"/>
        <family val="2"/>
        <charset val="204"/>
      </rPr>
      <t>суммарный урон будет считаться как сумма указанных параметров, скорректированная модификатором защиты (действие заклинаний в формуле не отражено, однако подразумевается):</t>
    </r>
  </si>
  <si>
    <t>Ancient Behemoth</t>
  </si>
  <si>
    <t>Улучшенные конюшни кентавров</t>
  </si>
  <si>
    <t>Улучшенный заколдованный ручей</t>
  </si>
  <si>
    <t>Улучшенная арка дендроидов</t>
  </si>
  <si>
    <t>Улучшенная лужайка единорогов</t>
  </si>
  <si>
    <t>Улучшенные драконьи скалы</t>
  </si>
  <si>
    <t>Адский троглодит</t>
  </si>
  <si>
    <t>Академия боевых искусств</t>
  </si>
  <si>
    <t>Водоворот маны</t>
  </si>
  <si>
    <t>Портал вызова</t>
  </si>
  <si>
    <t>Грибные кольца</t>
  </si>
  <si>
    <t>Tazar</t>
  </si>
  <si>
    <t>Alkin</t>
  </si>
  <si>
    <t>Korbac</t>
  </si>
  <si>
    <t>Gerwulf</t>
  </si>
  <si>
    <t>Broghild</t>
  </si>
  <si>
    <t>Mirlanda</t>
  </si>
  <si>
    <t>Rosic</t>
  </si>
  <si>
    <t>Voy</t>
  </si>
  <si>
    <t>Verdish</t>
  </si>
  <si>
    <t>Merist</t>
  </si>
  <si>
    <t>Styg</t>
  </si>
  <si>
    <t>Andra</t>
  </si>
  <si>
    <t>Tiva</t>
  </si>
  <si>
    <t>Pasis</t>
  </si>
  <si>
    <t>Thunar</t>
  </si>
  <si>
    <t>Ignissa</t>
  </si>
  <si>
    <t>Lacus</t>
  </si>
  <si>
    <t>Monere</t>
  </si>
  <si>
    <r>
      <t>Феи</t>
    </r>
    <r>
      <rPr>
        <sz val="10"/>
        <rFont val="Arial"/>
        <family val="2"/>
        <charset val="204"/>
      </rPr>
      <t xml:space="preserve"> - имеют безответную атаку</t>
    </r>
  </si>
  <si>
    <t>Тележка с боеприпасами</t>
  </si>
  <si>
    <t xml:space="preserve">Нечасто встретишь Гнома-Рейнджера, но Уфретину его умения были даны от природы. Все Гномы, живущие на поверхности, поклонялись ему. Он - прирожденный лидер всех гномоподобных. </t>
  </si>
  <si>
    <t>Первичные навыки</t>
  </si>
  <si>
    <t>Джелар</t>
  </si>
  <si>
    <t>Гриндан</t>
  </si>
  <si>
    <t>Джелу</t>
  </si>
  <si>
    <t>Отдельная история – если выучен Армагеддон (а вероятность его появления в магической гильдии Темницы вдвое выше, чем в у демонов и некромантов). Тогда чернокнижник носится по карте в компании только черных драконов и сжигает всё подряд – знаменитый Драгагеддон в действии. Лишь бы маны хватало.</t>
  </si>
  <si>
    <t>Улучшенный камень душ</t>
  </si>
  <si>
    <t>Кольчуга Великого Василиска</t>
  </si>
  <si>
    <t>Шлем-череп</t>
  </si>
  <si>
    <t>Сирены</t>
  </si>
  <si>
    <t>+1</t>
  </si>
  <si>
    <t>+2</t>
  </si>
  <si>
    <t>+3</t>
  </si>
  <si>
    <t>-1</t>
  </si>
  <si>
    <t>-3</t>
  </si>
  <si>
    <t>Shadow Keep</t>
  </si>
  <si>
    <t>Шэдоукип</t>
  </si>
  <si>
    <t>Worm Warren</t>
  </si>
  <si>
    <t>Вормварэн</t>
  </si>
  <si>
    <t>Гильдия магов 3 уровня</t>
  </si>
  <si>
    <t>Гильдия магов 4 уровня</t>
  </si>
  <si>
    <t>Гильдия магов 5 уровня</t>
  </si>
  <si>
    <t>Кристаллы</t>
  </si>
  <si>
    <t>Самоцветы</t>
  </si>
  <si>
    <t>Назначение</t>
  </si>
  <si>
    <t>Магия Земли</t>
  </si>
  <si>
    <t>Кладбище</t>
  </si>
  <si>
    <t>Камень душ</t>
  </si>
  <si>
    <t>Поместье</t>
  </si>
  <si>
    <t xml:space="preserve">Мавзолей </t>
  </si>
  <si>
    <t>Дворец тьмы</t>
  </si>
  <si>
    <t>Склеп драконов</t>
  </si>
  <si>
    <r>
      <t xml:space="preserve">Штрафы местности </t>
    </r>
    <r>
      <rPr>
        <b/>
        <sz val="10"/>
        <rFont val="Arial"/>
        <family val="2"/>
        <charset val="204"/>
      </rPr>
      <t>не</t>
    </r>
    <r>
      <rPr>
        <sz val="10"/>
        <rFont val="Arial"/>
        <family val="2"/>
        <charset val="204"/>
      </rPr>
      <t xml:space="preserve"> действуют, если:</t>
    </r>
  </si>
  <si>
    <r>
      <t>Исключение</t>
    </r>
    <r>
      <rPr>
        <sz val="10"/>
        <rFont val="Arial"/>
        <family val="2"/>
        <charset val="204"/>
      </rPr>
      <t>: на последнем шаге штрафы местности действуют независимо от состава армии.</t>
    </r>
  </si>
  <si>
    <t>В течение шести месяце войны с Кревлодом на границе, маленькая командa под предводительством Тазара, смогла взять пост в Таталии и сдерживать в пять раз превосходящие силы противника до подхода подкрепления.</t>
  </si>
  <si>
    <t>Улучшенное кладбище</t>
  </si>
  <si>
    <t>Улучшенное поместье</t>
  </si>
  <si>
    <t>Улучшенный мавзолей</t>
  </si>
  <si>
    <t>Улучшенный дворец тьмы</t>
  </si>
  <si>
    <t>Regenerate</t>
  </si>
  <si>
    <t>Регенерация</t>
  </si>
  <si>
    <t>Сокровище (Treasure)</t>
  </si>
  <si>
    <t>Второстепенный (Minor)</t>
  </si>
  <si>
    <t>Основной (Major)</t>
  </si>
  <si>
    <t>Реликт (Relic)</t>
  </si>
  <si>
    <t>Hellwind</t>
  </si>
  <si>
    <t>Хэлвинд</t>
  </si>
  <si>
    <t>Stygius</t>
  </si>
  <si>
    <t>Стугиус</t>
  </si>
  <si>
    <t>Styx</t>
  </si>
  <si>
    <t>Стукс</t>
  </si>
  <si>
    <t>1/2 ценного</t>
  </si>
  <si>
    <t>4 ценных</t>
  </si>
  <si>
    <t>2 ценных</t>
  </si>
  <si>
    <t>3 обычных</t>
  </si>
  <si>
    <t>2 обычных</t>
  </si>
  <si>
    <t>1/5 обычного</t>
  </si>
  <si>
    <t>1/10 ценного</t>
  </si>
  <si>
    <t>Ogre's Club of Havoc</t>
  </si>
  <si>
    <t>Sword of Hellfire</t>
  </si>
  <si>
    <t>Titan's Gladius</t>
  </si>
  <si>
    <t>Гладиус титана</t>
  </si>
  <si>
    <t>Водоворот</t>
  </si>
  <si>
    <t>Подземные врата</t>
  </si>
  <si>
    <t>Палатка ключника</t>
  </si>
  <si>
    <t>Страж границы</t>
  </si>
  <si>
    <t>Пограничные ворота</t>
  </si>
  <si>
    <t>Используя эти правила, Вы никогда не ошибётесь с направлением атаки Ваших драконов.</t>
  </si>
  <si>
    <t>5.12</t>
  </si>
  <si>
    <t>Берсерк. Тонкости атаки и защиты.</t>
  </si>
  <si>
    <t>Ученый</t>
  </si>
  <si>
    <t>Бонус, который создает Грааль после установки</t>
  </si>
  <si>
    <t>После чего обновленная версия справочника будет предложена для использования всем желающим.</t>
  </si>
  <si>
    <t>Антимагический гарнизон</t>
  </si>
  <si>
    <t>Заколдованный Ручей</t>
  </si>
  <si>
    <t>Dendroid Arches</t>
  </si>
  <si>
    <t>Арка Дендроидов</t>
  </si>
  <si>
    <t>2. Модификатор базового урона.</t>
  </si>
  <si>
    <t>Нелла</t>
  </si>
  <si>
    <t>Торосар</t>
  </si>
  <si>
    <t>Фафнер</t>
  </si>
  <si>
    <t>Ризза</t>
  </si>
  <si>
    <t>Иона</t>
  </si>
  <si>
    <t>Астрал</t>
  </si>
  <si>
    <t>Маг</t>
  </si>
  <si>
    <t>Халон</t>
  </si>
  <si>
    <t>Серена</t>
  </si>
  <si>
    <r>
      <t xml:space="preserve">V </t>
    </r>
    <r>
      <rPr>
        <sz val="10"/>
        <rFont val="Arial"/>
        <family val="2"/>
        <charset val="204"/>
      </rPr>
      <t>- Посмотреть мир</t>
    </r>
  </si>
  <si>
    <r>
      <t>P</t>
    </r>
    <r>
      <rPr>
        <sz val="10"/>
        <rFont val="Arial"/>
        <family val="2"/>
        <charset val="204"/>
      </rPr>
      <t xml:space="preserve"> - Карта загадки</t>
    </r>
  </si>
  <si>
    <r>
      <t>D</t>
    </r>
    <r>
      <rPr>
        <sz val="10"/>
        <rFont val="Arial"/>
        <family val="2"/>
        <charset val="204"/>
      </rPr>
      <t xml:space="preserve"> - Копать</t>
    </r>
  </si>
  <si>
    <r>
      <t xml:space="preserve">I </t>
    </r>
    <r>
      <rPr>
        <sz val="10"/>
        <rFont val="Arial"/>
        <family val="2"/>
        <charset val="204"/>
      </rPr>
      <t>- Информация по сценарию</t>
    </r>
  </si>
  <si>
    <r>
      <t>M</t>
    </r>
    <r>
      <rPr>
        <sz val="10"/>
        <rFont val="Arial"/>
        <family val="2"/>
        <charset val="204"/>
      </rPr>
      <t xml:space="preserve"> - Выход в основное меню</t>
    </r>
  </si>
  <si>
    <r>
      <t>L</t>
    </r>
    <r>
      <rPr>
        <sz val="10"/>
        <rFont val="Arial"/>
        <family val="2"/>
        <charset val="204"/>
      </rPr>
      <t xml:space="preserve"> - Загрузить игру</t>
    </r>
  </si>
  <si>
    <r>
      <t>R</t>
    </r>
    <r>
      <rPr>
        <sz val="10"/>
        <rFont val="Arial"/>
        <family val="2"/>
        <charset val="204"/>
      </rPr>
      <t xml:space="preserve"> - Переиграть сценарий</t>
    </r>
  </si>
  <si>
    <r>
      <t>S</t>
    </r>
    <r>
      <rPr>
        <sz val="10"/>
        <rFont val="Arial"/>
        <family val="2"/>
        <charset val="204"/>
      </rPr>
      <t xml:space="preserve"> - Сохранить игру</t>
    </r>
  </si>
  <si>
    <r>
      <t>Q</t>
    </r>
    <r>
      <rPr>
        <sz val="10"/>
        <rFont val="Arial"/>
        <family val="2"/>
        <charset val="204"/>
      </rPr>
      <t xml:space="preserve"> - Выход в Windows</t>
    </r>
  </si>
  <si>
    <t>Гномы</t>
  </si>
  <si>
    <t xml:space="preserve">Еще в то время как Дамаконом помыкали все, даже Троглодиты, он уже мог по запаху найти золото, не прикладывая к этому никаких усилий. С помощью золота он пробьет себе дорогу к власти. </t>
  </si>
  <si>
    <t>Алтарь воды</t>
  </si>
  <si>
    <t>Алтарь огня</t>
  </si>
  <si>
    <t>Алтарь земли</t>
  </si>
  <si>
    <t>NWCGENERALDIRECTION</t>
  </si>
  <si>
    <t>NWCSHRUBBERY</t>
  </si>
  <si>
    <t>NWCTIM</t>
  </si>
  <si>
    <t>NWCFLESHWOUND</t>
  </si>
  <si>
    <t>NWCPHISHERPRICE</t>
  </si>
  <si>
    <t>Hermit Cove</t>
  </si>
  <si>
    <t>Хермитков</t>
  </si>
  <si>
    <t>Mosswood</t>
  </si>
  <si>
    <t>Мосвуд</t>
  </si>
  <si>
    <t>Marshwall</t>
  </si>
  <si>
    <t>Параметры</t>
  </si>
  <si>
    <t>Урон</t>
  </si>
  <si>
    <t>Лебединое озеро</t>
  </si>
  <si>
    <t>Ожерелье божественной благодати</t>
  </si>
  <si>
    <t>Ксарфакс</t>
  </si>
  <si>
    <t>Стракер</t>
  </si>
  <si>
    <t>Рыцарь Смерти</t>
  </si>
  <si>
    <t>Zombie</t>
  </si>
  <si>
    <t>Вокиал</t>
  </si>
  <si>
    <t>Skeleton</t>
  </si>
  <si>
    <t>Wight</t>
  </si>
  <si>
    <t>Моандор</t>
  </si>
  <si>
    <t>Чарна</t>
  </si>
  <si>
    <t>Тамика</t>
  </si>
  <si>
    <t>Исра</t>
  </si>
  <si>
    <t>Клавиус</t>
  </si>
  <si>
    <t>х</t>
  </si>
  <si>
    <t>Мантия Вампира</t>
  </si>
  <si>
    <t>Магический Ошейник</t>
  </si>
  <si>
    <t>Сапоги Мертвеца</t>
  </si>
  <si>
    <t>Улучшенные врата демонов</t>
  </si>
  <si>
    <t>Улучшенный провал</t>
  </si>
  <si>
    <t>Улучшенное огненное озеро</t>
  </si>
  <si>
    <t>Видение</t>
  </si>
  <si>
    <t>Dessa</t>
  </si>
  <si>
    <t>Terek</t>
  </si>
  <si>
    <t>Zubin</t>
  </si>
  <si>
    <t>Gundula</t>
  </si>
  <si>
    <t>Oris</t>
  </si>
  <si>
    <t>Saurug</t>
  </si>
  <si>
    <t>Bron</t>
  </si>
  <si>
    <t>Drakon</t>
  </si>
  <si>
    <t>Wystan</t>
  </si>
  <si>
    <t>Equinox</t>
  </si>
  <si>
    <t>Экуинокс</t>
  </si>
  <si>
    <t>Athenaeum</t>
  </si>
  <si>
    <t>Афэнум</t>
  </si>
  <si>
    <t>Valtara</t>
  </si>
  <si>
    <t>Валтара</t>
  </si>
  <si>
    <t>Tirith</t>
  </si>
  <si>
    <t>Тириф</t>
  </si>
  <si>
    <t>Fallen Star</t>
  </si>
  <si>
    <t>Фалленстар</t>
  </si>
  <si>
    <t>Mystos</t>
  </si>
  <si>
    <t>Мустос</t>
  </si>
  <si>
    <t>Ayer</t>
  </si>
  <si>
    <t>Ауэр</t>
  </si>
  <si>
    <t>7</t>
  </si>
  <si>
    <t>Самый дорогой город по ресурсоемкости</t>
  </si>
  <si>
    <t>Ring of Infinite Gems</t>
  </si>
  <si>
    <t>Магия Огня</t>
  </si>
  <si>
    <r>
      <t>Армия:</t>
    </r>
    <r>
      <rPr>
        <sz val="10"/>
        <rFont val="Arial"/>
        <family val="2"/>
        <charset val="204"/>
      </rPr>
      <t xml:space="preserve">  теоретически – самая слабая. Предпоследняя по «здоровью» и последняя по наносимому удару, третья с конца по скорости, и при этом средняя по стоимости. Разве что иммунитет к заклинаниям, воздействующим на разум, очень полезен: ни ослепить, ни рассеянность внушить, ни загипнотизировать, ни берсерками сделать… Но в целом, вовсе бы говорить не о чем, кабы речь шла лишь о городском приросте. Однако фокус заключается в том, что прирост идет не только из города, а из каждого почти сражения, да ещё любой чужой отряд может быть превращен в скелеты. В результате при более-менее затяжной игре армия у некромантов – как раз самая большая и сильная. </t>
    </r>
  </si>
  <si>
    <r>
      <t>1. Баги</t>
    </r>
    <r>
      <rPr>
        <b/>
        <sz val="10"/>
        <rFont val="Arial Cyr"/>
        <charset val="204"/>
      </rPr>
      <t>.</t>
    </r>
    <r>
      <rPr>
        <sz val="10"/>
        <rFont val="Arial Cyr"/>
        <charset val="204"/>
      </rPr>
      <t xml:space="preserve"> К этой категории можно отнести все баги, которые однозначно не доступны компьютерному противнику и, как правило, являются запрещенными к применению на турнирах и при игре против человека.</t>
    </r>
  </si>
  <si>
    <t>Skull Helmet</t>
  </si>
  <si>
    <t>Helm of Chaos</t>
  </si>
  <si>
    <t>Шлем хаоса</t>
  </si>
  <si>
    <t>Сапоги противодействия</t>
  </si>
  <si>
    <t>Птица познания</t>
  </si>
  <si>
    <t>Бесстрашный хранитель</t>
  </si>
  <si>
    <t>Символ знаний</t>
  </si>
  <si>
    <t>Ожерелье морского провидения</t>
  </si>
  <si>
    <t>Плащ отречения</t>
  </si>
  <si>
    <t>Брелок бесстрастия</t>
  </si>
  <si>
    <t>MD(bas) = (Att-Def) * 0,025 * D(bas)</t>
  </si>
  <si>
    <t>O</t>
  </si>
  <si>
    <t>R</t>
  </si>
  <si>
    <t>S</t>
  </si>
  <si>
    <t>Esc</t>
  </si>
  <si>
    <t>18</t>
  </si>
  <si>
    <t>Infernal Troglodyte</t>
  </si>
  <si>
    <t>Harpy Hag</t>
  </si>
  <si>
    <t>Evil Eye</t>
  </si>
  <si>
    <t>Medusa</t>
  </si>
  <si>
    <t>Medusa Queen</t>
  </si>
  <si>
    <t>Minotaur</t>
  </si>
  <si>
    <t>Люди верят, что Сауруг когда-то изучал Алхимию, чтобы стать богатым. Хотя он в этом не преуспел, его знания придают ему большой вес в армии Кревлода.</t>
  </si>
  <si>
    <t>Результат успешно проведенной кампании рассчитывается следующим образом:</t>
  </si>
  <si>
    <t>Orb of Tempestuous Fire</t>
  </si>
  <si>
    <t>Orb of Driving Rain</t>
  </si>
  <si>
    <t>Recanter's Cloak</t>
  </si>
  <si>
    <t>Tome of Fire Magic</t>
  </si>
  <si>
    <t>Tome of Air Magic</t>
  </si>
  <si>
    <t>Tome of Water Magic</t>
  </si>
  <si>
    <t>Tome of Earth Magic</t>
  </si>
  <si>
    <t>Sphere of Permanence</t>
  </si>
  <si>
    <t>Orb of Vulnerability</t>
  </si>
  <si>
    <t>Spellbinder's Hat</t>
  </si>
  <si>
    <t>Orb of Inhibition</t>
  </si>
  <si>
    <t>Ring of Vitality</t>
  </si>
  <si>
    <t>Ring of Life</t>
  </si>
  <si>
    <t>Здоровье</t>
  </si>
  <si>
    <t>Термин</t>
  </si>
  <si>
    <t>Перевод</t>
  </si>
  <si>
    <t>1) подсчитываются результаты каждого отдельного сценария (карты) по формуле, приведенной выше;</t>
  </si>
  <si>
    <t>Святыня магического жеста</t>
  </si>
  <si>
    <t>Ул. Алтарь Мыслей</t>
  </si>
  <si>
    <t>Upg. Pyre</t>
  </si>
  <si>
    <t>Ул. Костер</t>
  </si>
  <si>
    <t xml:space="preserve">Орис не подавала больших надежд в начале своей карьеры Мага, но ее неоспоримая способность заучивать заклинания, раз услышав их, возмещает некоторый недостаток мастерства. </t>
  </si>
  <si>
    <t>N=Start_Value - Killed_Units - Live_Upgraded</t>
  </si>
  <si>
    <t>Pixie</t>
  </si>
  <si>
    <t>Sprite</t>
  </si>
  <si>
    <t>Storm Elemental</t>
  </si>
  <si>
    <t>Десса</t>
  </si>
  <si>
    <t>Терек</t>
  </si>
  <si>
    <t>Зубин</t>
  </si>
  <si>
    <t>Гундула</t>
  </si>
  <si>
    <t>Орис</t>
  </si>
  <si>
    <t>Сауруг</t>
  </si>
  <si>
    <t>Дьявол</t>
  </si>
  <si>
    <t>Sulfur Dune</t>
  </si>
  <si>
    <t>Залежи серы</t>
  </si>
  <si>
    <t>Crystal Cavern</t>
  </si>
  <si>
    <t>Пещера кристаллов</t>
  </si>
  <si>
    <t>Карты Пророчества</t>
  </si>
  <si>
    <t>Василиск</t>
  </si>
  <si>
    <t>Монах</t>
  </si>
  <si>
    <t>Пегас</t>
  </si>
  <si>
    <t>Стартовая вероятность присоединения</t>
  </si>
  <si>
    <t>Степень лояльности</t>
  </si>
  <si>
    <t>100% - не меняется</t>
  </si>
  <si>
    <t>3. Как установить Грааль?</t>
  </si>
  <si>
    <t>Сфера Проливного Дождя</t>
  </si>
  <si>
    <t xml:space="preserve">Мариус несколько лет была товарищем Калха. Они разошлись, когда стало ясно, что Калх не согласен с ее планом избавления мира от всякой нечисти. </t>
  </si>
  <si>
    <t>25 Стражей</t>
  </si>
  <si>
    <t>50 Стражей</t>
  </si>
  <si>
    <t>Prison</t>
  </si>
  <si>
    <t>Seer's Hut</t>
  </si>
  <si>
    <t>Guardhouse</t>
  </si>
  <si>
    <t>Сторожевой Пост</t>
  </si>
  <si>
    <t>Лореллей</t>
  </si>
  <si>
    <t xml:space="preserve">Хотя у Шакти нет глаз, он прекрасно может вести бой. Орды Троглодитов, которыми он командует, устрашают всех вокруг, особенно когда бой идет в темных туннелях Нихона. </t>
  </si>
  <si>
    <t>Wood Elf</t>
  </si>
  <si>
    <t>Protection from Air</t>
  </si>
  <si>
    <t>Protection from Fire</t>
  </si>
  <si>
    <t>Prot. from Water</t>
  </si>
  <si>
    <t>Улучшенный дворец пороков</t>
  </si>
  <si>
    <t>Бесстрашный Хранитель</t>
  </si>
  <si>
    <t>Подзорная Труба</t>
  </si>
  <si>
    <t>Символ Знаний</t>
  </si>
  <si>
    <t>Поведение</t>
  </si>
  <si>
    <t>Улей змия</t>
  </si>
  <si>
    <t>Stone Skin</t>
  </si>
  <si>
    <t>Disrupting Ray</t>
  </si>
  <si>
    <t>Prayer</t>
  </si>
  <si>
    <t>Mirth</t>
  </si>
  <si>
    <t>Sorrow</t>
  </si>
  <si>
    <t>Fortune</t>
  </si>
  <si>
    <t>Гарнизон</t>
  </si>
  <si>
    <t>Логово воров</t>
  </si>
  <si>
    <t>Святилище</t>
  </si>
  <si>
    <t>Тюрьма</t>
  </si>
  <si>
    <t>Обелиск</t>
  </si>
  <si>
    <t>Obelisk</t>
  </si>
  <si>
    <t>Золотой голем</t>
  </si>
  <si>
    <t>Сказочный дракон</t>
  </si>
  <si>
    <t>Знаки Страха</t>
  </si>
  <si>
    <t>Griffin Bastion</t>
  </si>
  <si>
    <t>Loynis</t>
  </si>
  <si>
    <t>Caitlin</t>
  </si>
  <si>
    <t>Mephala</t>
  </si>
  <si>
    <t>Ufretin</t>
  </si>
  <si>
    <t>Jenova</t>
  </si>
  <si>
    <t>Ryland</t>
  </si>
  <si>
    <t>Thorgrim</t>
  </si>
  <si>
    <t>Wizard's Well</t>
  </si>
  <si>
    <t>Ring of the Magi</t>
  </si>
  <si>
    <t>Хижина гноллов</t>
  </si>
  <si>
    <t>Логово ящериц</t>
  </si>
  <si>
    <t>Если мы построим в этом городе Замок, расчет примет следующий вид:</t>
  </si>
  <si>
    <t>Замок -</t>
  </si>
  <si>
    <t>Итого:</t>
  </si>
  <si>
    <t>Тип войска ***</t>
  </si>
  <si>
    <t>Золотой лук</t>
  </si>
  <si>
    <t>Shackles of War</t>
  </si>
  <si>
    <t>Оковы войны</t>
  </si>
  <si>
    <t>Vial of Dragon Blood</t>
  </si>
  <si>
    <t>Armageddon's Blade</t>
  </si>
  <si>
    <t>Клинок Армагеддона</t>
  </si>
  <si>
    <t>Мост троллей</t>
  </si>
  <si>
    <t>Тайная пещера</t>
  </si>
  <si>
    <t>Сернистое логово</t>
  </si>
  <si>
    <t>Кристаллическая пещера</t>
  </si>
  <si>
    <t xml:space="preserve">Проклятая могила </t>
  </si>
  <si>
    <t xml:space="preserve">Палатка кочевника </t>
  </si>
  <si>
    <t>Холодные вершины</t>
  </si>
  <si>
    <t>24</t>
  </si>
  <si>
    <t xml:space="preserve"> </t>
  </si>
  <si>
    <t>Шахта</t>
  </si>
  <si>
    <t>Лесопилка</t>
  </si>
  <si>
    <t>+2 руды в день</t>
  </si>
  <si>
    <t>Хоббит</t>
  </si>
  <si>
    <t>Крестьянин</t>
  </si>
  <si>
    <t>Виверны</t>
  </si>
  <si>
    <t>Brimstone</t>
  </si>
  <si>
    <t>Палатка первой помощи</t>
  </si>
  <si>
    <t>Катапульта</t>
  </si>
  <si>
    <t>Рейнджер</t>
  </si>
  <si>
    <t>Цвета противников на карте</t>
  </si>
  <si>
    <t>Вримстон</t>
  </si>
  <si>
    <t>Candent</t>
  </si>
  <si>
    <t>Кандент</t>
  </si>
  <si>
    <t>Cinderspire</t>
  </si>
  <si>
    <t>Киндерспир</t>
  </si>
  <si>
    <t>Daemon Gate</t>
  </si>
  <si>
    <t>Дэмонгат</t>
  </si>
  <si>
    <t>Enkindle</t>
  </si>
  <si>
    <t>Энкиндл</t>
  </si>
  <si>
    <t>Gehenna</t>
  </si>
  <si>
    <t>Жехенна</t>
  </si>
  <si>
    <t>Firebrand</t>
  </si>
  <si>
    <t>Фирбранд</t>
  </si>
  <si>
    <t>Ashcombe</t>
  </si>
  <si>
    <t>Ашкомб</t>
  </si>
  <si>
    <t>1. Как найти Грааль?</t>
  </si>
  <si>
    <t>2. Как откопать Грааль?</t>
  </si>
  <si>
    <t>Стрелки</t>
  </si>
  <si>
    <t>На выбор: 2000 золота или 1500 опыта</t>
  </si>
  <si>
    <t>Magic Elemental</t>
  </si>
  <si>
    <r>
      <t xml:space="preserve">Примечание: </t>
    </r>
    <r>
      <rPr>
        <sz val="10"/>
        <color indexed="8"/>
        <rFont val="Arial"/>
        <family val="2"/>
        <charset val="204"/>
      </rPr>
      <t>Полезно знать, что при расчете очков за пройденную карту не имеет значение установлен Грааль в каком-либо городе или нет - достаточно просто его выкопать, чтобы очки Вам зачислились.</t>
    </r>
  </si>
  <si>
    <t>Строение</t>
  </si>
  <si>
    <t>Действие</t>
  </si>
  <si>
    <t>Лагерь наемников</t>
  </si>
  <si>
    <t>Башня Марлетто</t>
  </si>
  <si>
    <t>Андра</t>
  </si>
  <si>
    <t>Тива</t>
  </si>
  <si>
    <t>Пасис</t>
  </si>
  <si>
    <t>Путешественник</t>
  </si>
  <si>
    <t>Тунар</t>
  </si>
  <si>
    <t>Игнисса</t>
  </si>
  <si>
    <t>Лакус</t>
  </si>
  <si>
    <t>Behemoth</t>
  </si>
  <si>
    <t>1 день</t>
  </si>
  <si>
    <t>Upg. Fire Lake</t>
  </si>
  <si>
    <t>Кислотное дыхание</t>
  </si>
  <si>
    <t>Проклятие</t>
  </si>
  <si>
    <t xml:space="preserve">До вторжения Криганов Инхам содержал скромный монастырь. Когда началась война, он и его монахи тут же стали служить Эрафийской короне. </t>
  </si>
  <si>
    <t>Золотая шахта</t>
  </si>
  <si>
    <t>Abandoned Mine</t>
  </si>
  <si>
    <t>Силвервинг</t>
  </si>
  <si>
    <t>Facture</t>
  </si>
  <si>
    <t>Warren</t>
  </si>
  <si>
    <t>Harpy Loft</t>
  </si>
  <si>
    <t>Чердак Гарпий</t>
  </si>
  <si>
    <t>2000 золота</t>
  </si>
  <si>
    <t>Cornucopia</t>
  </si>
  <si>
    <t>Рог изобилия</t>
  </si>
  <si>
    <t>Щит короля гномов</t>
  </si>
  <si>
    <t>Электризинг</t>
  </si>
  <si>
    <t>Блингрот</t>
  </si>
  <si>
    <t>Shadowden</t>
  </si>
  <si>
    <t>Пегасы</t>
  </si>
  <si>
    <t>2 серы</t>
  </si>
  <si>
    <t>Sorsha</t>
  </si>
  <si>
    <t>Christian</t>
  </si>
  <si>
    <t>Tyris</t>
  </si>
  <si>
    <t>Rion</t>
  </si>
  <si>
    <t>Adela</t>
  </si>
  <si>
    <t>Cuthbert</t>
  </si>
  <si>
    <t>Adelaide</t>
  </si>
  <si>
    <t>Ingham</t>
  </si>
  <si>
    <t>Предложенная в этом обзоре тактика игры, в первую очередь отражает видение и предпочтения автора этого текста. Безусловно, она не является единственно возможной. У каждого опытного игрока найдется множество своих замечаний на этот счет. Тем не менее, предложенная информация, на мой взгляд, будет крайне полезна как знатокам игры, так и тем, кто себя к таковым не относит... :)</t>
  </si>
  <si>
    <t>Demoniac</t>
  </si>
  <si>
    <t>Форт на холме</t>
  </si>
  <si>
    <t>Fire Elemental</t>
  </si>
  <si>
    <t>Earth Elemental</t>
  </si>
  <si>
    <t>Склянка Жизненной Силы</t>
  </si>
  <si>
    <t>Шар Постоянства</t>
  </si>
  <si>
    <t>Everpouring Vial of Mercury</t>
  </si>
  <si>
    <t>Inexhaustible Cart of Ore</t>
  </si>
  <si>
    <t>Eversmoking Ring of Sulfur</t>
  </si>
  <si>
    <t>M (тек) –</t>
  </si>
  <si>
    <t>M' (тек) –</t>
  </si>
  <si>
    <t>М'</t>
  </si>
  <si>
    <t>В этом случае, представленная выше задача приняла бы следующий вид:</t>
  </si>
  <si>
    <t>3.5. «Эх, дороги…».</t>
  </si>
  <si>
    <t>Tartaros</t>
  </si>
  <si>
    <t>Тартарос</t>
  </si>
  <si>
    <t>Blackburn</t>
  </si>
  <si>
    <t>Блэкбурн</t>
  </si>
  <si>
    <t>Cliff Nest</t>
  </si>
  <si>
    <t>Гнездо на Скале</t>
  </si>
  <si>
    <t>Cyclops Cave</t>
  </si>
  <si>
    <t>Пещера Циклопов</t>
  </si>
  <si>
    <t>Behemoth Lair</t>
  </si>
  <si>
    <t>Утес Чудищ</t>
  </si>
  <si>
    <t>Upg. Goblin Barracks</t>
  </si>
  <si>
    <t>Драконьи Скалы</t>
  </si>
  <si>
    <t>Upg. Centaur Stables</t>
  </si>
  <si>
    <t>Ул. Конюшни Кентавров</t>
  </si>
  <si>
    <t>Upg. Dwarf Cottage</t>
  </si>
  <si>
    <t>Артефакт</t>
  </si>
  <si>
    <t>Герб доблести</t>
  </si>
  <si>
    <t>Знак отваги</t>
  </si>
  <si>
    <t>Податливое</t>
  </si>
  <si>
    <t>Дружелюбное</t>
  </si>
  <si>
    <t>Враждебное</t>
  </si>
  <si>
    <t>Кровожадное</t>
  </si>
  <si>
    <t>Savage</t>
  </si>
  <si>
    <t>Hostile</t>
  </si>
  <si>
    <t>Friendly</t>
  </si>
  <si>
    <t>Aggressive</t>
  </si>
  <si>
    <t>Complaint</t>
  </si>
  <si>
    <t>5.4</t>
  </si>
  <si>
    <t>Проклятый храм</t>
  </si>
  <si>
    <t>Улучшенный склеп драконов</t>
  </si>
  <si>
    <t>Щит Тоскующих Мертвецов</t>
  </si>
  <si>
    <r>
      <t>Скорпикоры</t>
    </r>
    <r>
      <rPr>
        <sz val="10"/>
        <rFont val="Arial"/>
        <family val="2"/>
        <charset val="204"/>
      </rPr>
      <t xml:space="preserve"> - имеют 20% шанс парализовать врага на три хода.</t>
    </r>
  </si>
  <si>
    <r>
      <t>Красные драконы (Черные драконы)</t>
    </r>
    <r>
      <rPr>
        <sz val="10"/>
        <rFont val="Arial"/>
        <family val="2"/>
        <charset val="204"/>
      </rPr>
      <t xml:space="preserve"> - атакуют на две клетки, Красные драконы иммунны к заклинаниям 1-3 уровня, Черные драконы - к любой магии. Черные драконы наносят 150% урона Гигантам и Титанам.</t>
    </r>
  </si>
  <si>
    <t>B - бонус за победу над всеми врагами (25 очков) - однако, если на карте не было указано условие "Победить всех врагов", этот бонус в зачет не пойдет.</t>
  </si>
  <si>
    <t>Неистощимая склянка ртути</t>
  </si>
  <si>
    <t>Неистощимая подвода с рудой</t>
  </si>
  <si>
    <t>Вечное кольцо серы</t>
  </si>
  <si>
    <t>Неисчерпаемая подвода леса</t>
  </si>
  <si>
    <t>Неисчерпаемая сума с золотом</t>
  </si>
  <si>
    <t>Шлем божественного просвещения</t>
  </si>
  <si>
    <t>Сфера проливного дождя</t>
  </si>
  <si>
    <t>Пузырек с кровью дракона</t>
  </si>
  <si>
    <t>Мощь Отца драконов</t>
  </si>
  <si>
    <t>Грохот титана</t>
  </si>
  <si>
    <t>Волшебный колодец</t>
  </si>
  <si>
    <t>Если не использовать маршрут, предложенный компьютером, можно выгоднее распорядиться запасом хода:</t>
  </si>
  <si>
    <t>Haunt's Wind</t>
  </si>
  <si>
    <t>Хаунтвинд</t>
  </si>
  <si>
    <t>Cessacioun</t>
  </si>
  <si>
    <t>Цессасион</t>
  </si>
  <si>
    <t>2</t>
  </si>
  <si>
    <t>10</t>
  </si>
  <si>
    <t>8</t>
  </si>
  <si>
    <t>1.6</t>
  </si>
  <si>
    <t>1.7</t>
  </si>
  <si>
    <t>1.8</t>
  </si>
  <si>
    <t>1.10</t>
  </si>
  <si>
    <t>Тип города</t>
  </si>
  <si>
    <t>Башня</t>
  </si>
  <si>
    <t xml:space="preserve">Удивительно, что Даремиф еще жива. Ее отношение  к жизни: пойду куда угодно, сделаю что угодно, заводило ее в такие ситуации, из которых она просто не могла выбраться живой, и все-таки она находила выход. </t>
  </si>
  <si>
    <t>Garrison</t>
  </si>
  <si>
    <t>Храм</t>
  </si>
  <si>
    <t>Идол Удачи</t>
  </si>
  <si>
    <t>Вторичные навыки</t>
  </si>
  <si>
    <t>Заклинание</t>
  </si>
  <si>
    <t>От</t>
  </si>
  <si>
    <t>До</t>
  </si>
  <si>
    <t>Тип войска</t>
  </si>
  <si>
    <t>Оррин</t>
  </si>
  <si>
    <t>Рыцарь</t>
  </si>
  <si>
    <t>Ghost Dragon</t>
  </si>
  <si>
    <t>Mystic Orb of Mana</t>
  </si>
  <si>
    <t>Collar of Conjuring</t>
  </si>
  <si>
    <r>
      <t>Герои:</t>
    </r>
    <r>
      <rPr>
        <sz val="10"/>
        <rFont val="Arial"/>
        <family val="2"/>
        <charset val="204"/>
      </rPr>
      <t xml:space="preserve"> заурядны. Демоны (Demoniacs) – вполне полноценные, но обычные воины, а Еретики (Heretics) – неважнецкие маги. И ни единой славной личности (если, конечно, не считать Ксерона, который на обычных картах недоступен).</t>
    </r>
  </si>
  <si>
    <t>Замок</t>
  </si>
  <si>
    <t>Rampart</t>
  </si>
  <si>
    <t>6</t>
  </si>
  <si>
    <t>Эльфы</t>
  </si>
  <si>
    <t>Upg. Unicorn Glade</t>
  </si>
  <si>
    <t>Ул. Лужайка Единорогов</t>
  </si>
  <si>
    <t>Upg. Dragon Cliffs</t>
  </si>
  <si>
    <t>Ул. Драконьи Скалы</t>
  </si>
  <si>
    <t>Workshop</t>
  </si>
  <si>
    <t>Parapet</t>
  </si>
  <si>
    <t>Golem Factory</t>
  </si>
  <si>
    <t>Фабрика Големов</t>
  </si>
  <si>
    <t>Mage Tower</t>
  </si>
  <si>
    <t>Башня Магов</t>
  </si>
  <si>
    <t>Altar of Wishes</t>
  </si>
  <si>
    <t>Алтарь Желаний</t>
  </si>
  <si>
    <t>Golden Pavilion</t>
  </si>
  <si>
    <t>Золотой Павильон</t>
  </si>
  <si>
    <t>Cloud Temple</t>
  </si>
  <si>
    <t>Заоблачный Храм</t>
  </si>
  <si>
    <t>Upg. Workshop</t>
  </si>
  <si>
    <t>Плащ Отречения</t>
  </si>
  <si>
    <t>Emerald Moor</t>
  </si>
  <si>
    <t>Эмералдмор</t>
  </si>
  <si>
    <t>Wild Willow</t>
  </si>
  <si>
    <t>Вилвиллоу</t>
  </si>
  <si>
    <t>Machina</t>
  </si>
  <si>
    <t>Мачина</t>
  </si>
  <si>
    <t>Stronggale</t>
  </si>
  <si>
    <t>Стронгал</t>
  </si>
  <si>
    <t>Corona</t>
  </si>
  <si>
    <t>Корона</t>
  </si>
  <si>
    <t>Silverwing</t>
  </si>
  <si>
    <t>Silverspire</t>
  </si>
  <si>
    <t>С огромным желанием быть могущественной и защищать свою родину, Адриэн рисковала стать изгоем и быть ненавистной для её собственных людей, заставляя их следовать своим помыслам.</t>
  </si>
  <si>
    <t>Воздушный Щит</t>
  </si>
  <si>
    <t>Огненный щит</t>
  </si>
  <si>
    <t>Защита от воздуха</t>
  </si>
  <si>
    <t>Защита от огня</t>
  </si>
  <si>
    <t>Защита от воды</t>
  </si>
  <si>
    <t>Vluchton</t>
  </si>
  <si>
    <t>Влючтон</t>
  </si>
  <si>
    <t>Solium</t>
  </si>
  <si>
    <t>Солиум</t>
  </si>
  <si>
    <t>Massein</t>
  </si>
  <si>
    <t>Массейн</t>
  </si>
  <si>
    <t>Magmetin</t>
  </si>
  <si>
    <t>Магметин</t>
  </si>
  <si>
    <t>Ventu</t>
  </si>
  <si>
    <t>Венту</t>
  </si>
  <si>
    <t>Fleogan Mills</t>
  </si>
  <si>
    <t>Флеоган Миллс</t>
  </si>
  <si>
    <t>Electrising</t>
  </si>
  <si>
    <t>Карты пророчества</t>
  </si>
  <si>
    <t>Голубка удачи</t>
  </si>
  <si>
    <t>Клевер удачи</t>
  </si>
  <si>
    <t>Застывший глаз дракона</t>
  </si>
  <si>
    <t>3) определяется результат кампании: среднее значение отдельного сценария умножается на 5.</t>
  </si>
  <si>
    <t>Курс обмена</t>
  </si>
  <si>
    <t>1 ценный</t>
  </si>
  <si>
    <t>1 обычный</t>
  </si>
  <si>
    <t>7 ценных</t>
  </si>
  <si>
    <t>13 обычных</t>
  </si>
  <si>
    <t>3 ценных</t>
  </si>
  <si>
    <t>7 обычных</t>
  </si>
  <si>
    <t>Inexhaustible Cart of Lumber</t>
  </si>
  <si>
    <t>Endless Sack of Gold</t>
  </si>
  <si>
    <t>Святая Земля</t>
  </si>
  <si>
    <t>2.9</t>
  </si>
  <si>
    <t>Shade</t>
  </si>
  <si>
    <t>Шадэ</t>
  </si>
  <si>
    <t>Evernight</t>
  </si>
  <si>
    <t>Эверниг</t>
  </si>
  <si>
    <t>Darkburrow</t>
  </si>
  <si>
    <t>Даркбирроу</t>
  </si>
  <si>
    <t>Lost Hold</t>
  </si>
  <si>
    <t>Serpent Fly Hive</t>
  </si>
  <si>
    <t>Улей Змия</t>
  </si>
  <si>
    <t>Basilisk Pit</t>
  </si>
  <si>
    <t xml:space="preserve"> Яма Василиска</t>
  </si>
  <si>
    <t>Gorgon Lair</t>
  </si>
  <si>
    <t>Логово Горгоны</t>
  </si>
  <si>
    <t>Wyvern Nest</t>
  </si>
  <si>
    <t>Гнездо Вивернов</t>
  </si>
  <si>
    <t>Hydra Pond</t>
  </si>
  <si>
    <t xml:space="preserve">Пруд Гидр </t>
  </si>
  <si>
    <t>Upg. Gnoll Hut</t>
  </si>
  <si>
    <t>Склады циклопов</t>
  </si>
  <si>
    <t>Два рынка уменьшают стандартную цену артефакта на 20%, три - на 33%, четыре - на 43%, пять - на 50%, шесть - на 56%, семь - на 60%, восемь - на 64%, девять - на 67%. Большее количество рынков не дает дополнительных скидок.</t>
  </si>
  <si>
    <t>Upg. Hall of Sins</t>
  </si>
  <si>
    <t>Копейщик</t>
  </si>
  <si>
    <t>Алебардщик</t>
  </si>
  <si>
    <t>Кентавр</t>
  </si>
  <si>
    <t>Королю Тралоску никогда по-настоящему не нравился Алкин, но он все равно дал ему войско, в надежде ,что однажды его убьют. Этого не случилось и Алкин сделал блестящую карьеру, к большому неудовольствию Короля.</t>
  </si>
  <si>
    <t>Поясница Легиона</t>
  </si>
  <si>
    <t>Защита от земли</t>
  </si>
  <si>
    <t>Снятие Заклинаний</t>
  </si>
  <si>
    <t>Костюм дипломата</t>
  </si>
  <si>
    <t>Железный кулак огра</t>
  </si>
  <si>
    <t>+5% (точно неизвестно)</t>
  </si>
  <si>
    <t>Anti-Magic garrison</t>
  </si>
  <si>
    <t>Den of Thieves</t>
  </si>
  <si>
    <t>Trading Post</t>
  </si>
  <si>
    <t>Refugee Camp</t>
  </si>
  <si>
    <t>Hill Fort</t>
  </si>
  <si>
    <t>Sanctuary</t>
  </si>
  <si>
    <t>Ноги Легиона</t>
  </si>
  <si>
    <t>Горгоны</t>
  </si>
  <si>
    <t>Демоны</t>
  </si>
  <si>
    <t>Дендроиды</t>
  </si>
  <si>
    <t>+1 ртуть в день</t>
  </si>
  <si>
    <t>+1 самоцвет в день</t>
  </si>
  <si>
    <t>+1 кристалл в день</t>
  </si>
  <si>
    <t>2.3. Последний шаг.</t>
  </si>
  <si>
    <t>На выбор: 1000 золота или 500 опыта</t>
  </si>
  <si>
    <t>На выбор: 1500 золота или 1000 опыта</t>
  </si>
  <si>
    <t xml:space="preserve">A + R </t>
  </si>
  <si>
    <t>Air Elemental</t>
  </si>
  <si>
    <t>Water Elemental</t>
  </si>
  <si>
    <t>Сопряжение</t>
  </si>
  <si>
    <t>- если в армии имеются нейтральные войска (кочевники, мумии и пр.), а для остальных войск местность, по которой движется отряд, является родственной (т.е. штраф местности не действует на них), то можно избежать штрафа и для нейтральных войск. Для этого необходимо разместить войска таким образом, чтобы нейтралы были левее остальных войск. (Этот момент не документирован, но работает без ограничений).</t>
  </si>
  <si>
    <t>Каменный голем</t>
  </si>
  <si>
    <t>Naga Queen</t>
  </si>
  <si>
    <t>Giant</t>
  </si>
  <si>
    <t>Titan</t>
  </si>
  <si>
    <t>Skeleton Warrior</t>
  </si>
  <si>
    <t>Walking Dead</t>
  </si>
  <si>
    <t>Wraith</t>
  </si>
  <si>
    <t>Vampire</t>
  </si>
  <si>
    <t>Vampire Lord</t>
  </si>
  <si>
    <t>Lich</t>
  </si>
  <si>
    <t>Power Lich</t>
  </si>
  <si>
    <t>Black Knight</t>
  </si>
  <si>
    <t>Dread Knight</t>
  </si>
  <si>
    <t>Bone Dragon</t>
  </si>
  <si>
    <t>Гипноз</t>
  </si>
  <si>
    <t>Забывчивость</t>
  </si>
  <si>
    <t>Драконьи скалы</t>
  </si>
  <si>
    <t>Сокровищница</t>
  </si>
  <si>
    <t>Улучшенный коттедж гномов</t>
  </si>
  <si>
    <t>Улучшенная усадьба</t>
  </si>
  <si>
    <t>Молодые дендроиды</t>
  </si>
  <si>
    <t>Гильдия горняков</t>
  </si>
  <si>
    <t>Улучшенные псарни</t>
  </si>
  <si>
    <t>Бэквотер</t>
  </si>
  <si>
    <t>Devil</t>
  </si>
  <si>
    <t>Arch Devil</t>
  </si>
  <si>
    <t>Gnoll Marauder</t>
  </si>
  <si>
    <t>Lizard Warrior</t>
  </si>
  <si>
    <t>Dragon Fly</t>
  </si>
  <si>
    <t>Serpent Fly</t>
  </si>
  <si>
    <t>Greater Basilisk</t>
  </si>
  <si>
    <t>Количество опыта</t>
  </si>
  <si>
    <t>1/3 обычного</t>
  </si>
  <si>
    <t>Ул. Покинутый Дворец</t>
  </si>
  <si>
    <t>Cursed Temple</t>
  </si>
  <si>
    <t>Проклятый Храм</t>
  </si>
  <si>
    <t>Graveyard</t>
  </si>
  <si>
    <t>Tomb of Souls</t>
  </si>
  <si>
    <t>У нас имеется герой, со следующими стартовыми параметрами:</t>
  </si>
  <si>
    <t>Магическая Медаль Маны</t>
  </si>
  <si>
    <t>Возрождение Эрафии</t>
  </si>
  <si>
    <r>
      <t>Армия</t>
    </r>
    <r>
      <rPr>
        <sz val="10"/>
        <rFont val="Arial"/>
        <family val="2"/>
        <charset val="204"/>
      </rPr>
      <t>: отличается самым мощным ударом улучшенной армии при «здоровье» ниже среднего и средней скорости, а также абсолютной магической уязвимостью и дороговизной. Особого упоминания заслуживают Архангелы (сильнейшие городские воины с блестящей скоростью, имеющие возможность воскрешать союзников, а также пополнять свои ряды на карте за счет Консерваторий грифонов), Чемпионы (мощный универсальный отряд с увеличенным ударом с разбега), Крестоносцы (выдающаяся сила двойного удара) и Королевские Грифоны (неограниченное число ответных ударов).</t>
    </r>
  </si>
  <si>
    <t>Sorcery</t>
  </si>
  <si>
    <t>Still Water</t>
  </si>
  <si>
    <t>Стилвотэр</t>
  </si>
  <si>
    <t>Elfwind</t>
  </si>
  <si>
    <t>Элввинд</t>
  </si>
  <si>
    <t>Serenity</t>
  </si>
  <si>
    <t>Серенити</t>
  </si>
  <si>
    <t>Ceiliedgh</t>
  </si>
  <si>
    <t>Логово Ящериц</t>
  </si>
  <si>
    <t>Subterranean</t>
  </si>
  <si>
    <t>Lava</t>
  </si>
  <si>
    <t xml:space="preserve"> Лава </t>
  </si>
  <si>
    <t>Water</t>
  </si>
  <si>
    <t xml:space="preserve"> Вода </t>
  </si>
  <si>
    <t>Rock</t>
  </si>
  <si>
    <t xml:space="preserve"> Скалы</t>
  </si>
  <si>
    <t>Сила магии</t>
  </si>
  <si>
    <t>Знание</t>
  </si>
  <si>
    <t>Окно приобретения войск</t>
  </si>
  <si>
    <t>Амулет жизни</t>
  </si>
  <si>
    <t>Pendant of Death</t>
  </si>
  <si>
    <t>Амулет смерти</t>
  </si>
  <si>
    <t>Pendant of Free Will</t>
  </si>
  <si>
    <t>Pendant of Negativity</t>
  </si>
  <si>
    <t>Амулет отрицания</t>
  </si>
  <si>
    <t>Pendant of Total Recall</t>
  </si>
  <si>
    <t>Everflowing Crystal Cloak</t>
  </si>
  <si>
    <t>Огр</t>
  </si>
  <si>
    <t>Цербер</t>
  </si>
  <si>
    <t>Грифон</t>
  </si>
  <si>
    <t>Бехолдер</t>
  </si>
  <si>
    <t>Upg. Monastery</t>
  </si>
  <si>
    <t>Ул. Монастырь</t>
  </si>
  <si>
    <t>Upg. Training Grounds</t>
  </si>
  <si>
    <t>Ул. Ипподром</t>
  </si>
  <si>
    <t>Upg. Portal of Glory</t>
  </si>
  <si>
    <t>Ул. Портал Славы</t>
  </si>
  <si>
    <t>Centaur Stables</t>
  </si>
  <si>
    <t>Конюшни Кентавров</t>
  </si>
  <si>
    <t>Dwarf Cottage</t>
  </si>
  <si>
    <t>Коттедж Гномов</t>
  </si>
  <si>
    <t>Чародейство</t>
  </si>
  <si>
    <t>Магический ошейник</t>
  </si>
  <si>
    <t>Магическое кольцо</t>
  </si>
  <si>
    <t>Улучшенный утес чудищ</t>
  </si>
  <si>
    <t>Upg. Dragon Vault</t>
  </si>
  <si>
    <t>Ул. Склеп Драконов</t>
  </si>
  <si>
    <t>Ceald</t>
  </si>
  <si>
    <t>Цилд</t>
  </si>
  <si>
    <t>Igne</t>
  </si>
  <si>
    <t>Игне</t>
  </si>
  <si>
    <t>Froisan</t>
  </si>
  <si>
    <t>Фройзан</t>
  </si>
  <si>
    <t>Sawmill</t>
  </si>
  <si>
    <t>Alchemist's Lab</t>
  </si>
  <si>
    <t>Лаборатория алхимика</t>
  </si>
  <si>
    <t>Ore Pit</t>
  </si>
  <si>
    <t>Королева медуза</t>
  </si>
  <si>
    <t>Spell Book</t>
  </si>
  <si>
    <t>Spell Scroll</t>
  </si>
  <si>
    <t>25</t>
  </si>
  <si>
    <t>Котел бесов</t>
  </si>
  <si>
    <t>Псарни</t>
  </si>
  <si>
    <t>Врата демонов</t>
  </si>
  <si>
    <t>Дворец пороков</t>
  </si>
  <si>
    <t>Провал</t>
  </si>
  <si>
    <t>Огненное озеро</t>
  </si>
  <si>
    <t>Покинутый дворец</t>
  </si>
  <si>
    <t>Улучшенный котел бесов</t>
  </si>
  <si>
    <t>Слепота</t>
  </si>
  <si>
    <t>Телепорт</t>
  </si>
  <si>
    <t>Устранение преград</t>
  </si>
  <si>
    <t>Клон</t>
  </si>
  <si>
    <t>Основной навык</t>
  </si>
  <si>
    <t>Продвинутый навык</t>
  </si>
  <si>
    <t>Экспертный навык</t>
  </si>
  <si>
    <t>Поиск Пути</t>
  </si>
  <si>
    <t>Ул. Казармы Гоблинов</t>
  </si>
  <si>
    <t>Upg. Wolf Pen</t>
  </si>
  <si>
    <t>Ул. Волчий Загон</t>
  </si>
  <si>
    <t>Upg. Orc Tower</t>
  </si>
  <si>
    <t>Ул. Башня Орков</t>
  </si>
  <si>
    <t>Оживление мертвецов</t>
  </si>
  <si>
    <t>Жертва</t>
  </si>
  <si>
    <t>Жажда крови</t>
  </si>
  <si>
    <t>Точность</t>
  </si>
  <si>
    <t>Разрушающий луч</t>
  </si>
  <si>
    <t>Молитва</t>
  </si>
  <si>
    <t>Радость</t>
  </si>
  <si>
    <t>Печаль</t>
  </si>
  <si>
    <t>Удача</t>
  </si>
  <si>
    <t>Неудача</t>
  </si>
  <si>
    <t>Ускорение</t>
  </si>
  <si>
    <t>Медлительность</t>
  </si>
  <si>
    <t>Палач</t>
  </si>
  <si>
    <t>Бешенство</t>
  </si>
  <si>
    <t>Затопить корабль</t>
  </si>
  <si>
    <t>Просмотр Земли</t>
  </si>
  <si>
    <t>Маскировка</t>
  </si>
  <si>
    <t>Просмотр Воздуха</t>
  </si>
  <si>
    <t>Полет</t>
  </si>
  <si>
    <t>Хождение по воде</t>
  </si>
  <si>
    <t>Дверь измерений</t>
  </si>
  <si>
    <t>Городской портал</t>
  </si>
  <si>
    <t>Зыбучие пески</t>
  </si>
  <si>
    <t>Минное поле</t>
  </si>
  <si>
    <t>Силовое поле</t>
  </si>
  <si>
    <t>Стена Огня</t>
  </si>
  <si>
    <t>Объект</t>
  </si>
  <si>
    <t>Домик Фей</t>
  </si>
  <si>
    <t>Фонтан удачи</t>
  </si>
  <si>
    <t>Лента посла</t>
  </si>
  <si>
    <t>Объекты на карте приключений</t>
  </si>
  <si>
    <t>Ресурсы в игре</t>
  </si>
  <si>
    <t>Wood</t>
  </si>
  <si>
    <t>Mercury</t>
  </si>
  <si>
    <t>Sulfur</t>
  </si>
  <si>
    <t>Золотой Лук</t>
  </si>
  <si>
    <t>Капитолий</t>
  </si>
  <si>
    <t>Форт</t>
  </si>
  <si>
    <t>Таверна</t>
  </si>
  <si>
    <t>Кузница</t>
  </si>
  <si>
    <t>Клевер Удачи</t>
  </si>
  <si>
    <t>отстраивает все здания во всех городах</t>
  </si>
  <si>
    <t>Minotaur King</t>
  </si>
  <si>
    <t>Manticore</t>
  </si>
  <si>
    <t>Scorpicore</t>
  </si>
  <si>
    <t>Red Dragon</t>
  </si>
  <si>
    <t>Black Dragon</t>
  </si>
  <si>
    <t>Familiar</t>
  </si>
  <si>
    <t>Magog</t>
  </si>
  <si>
    <t>Hell Hound</t>
  </si>
  <si>
    <t>Cerberus</t>
  </si>
  <si>
    <t>Demon</t>
  </si>
  <si>
    <t>Horned Demon</t>
  </si>
  <si>
    <t>Pit Fiend</t>
  </si>
  <si>
    <t>Pit Lord</t>
  </si>
  <si>
    <t>Efreeti</t>
  </si>
  <si>
    <t>Efreet Sultan</t>
  </si>
  <si>
    <t>25*0,91=22 Лича</t>
  </si>
  <si>
    <t>5*0,91=4 Лича</t>
  </si>
  <si>
    <t>4.3.7</t>
  </si>
  <si>
    <t>4.3.8</t>
  </si>
  <si>
    <t>4.3.9</t>
  </si>
  <si>
    <t>5.1.1</t>
  </si>
  <si>
    <t>5.1.2</t>
  </si>
  <si>
    <t>5.1.3</t>
  </si>
  <si>
    <t>5.1.4</t>
  </si>
  <si>
    <t>5.1.5</t>
  </si>
  <si>
    <t>5.1.6</t>
  </si>
  <si>
    <t>5.1.7</t>
  </si>
  <si>
    <t>5.1.8</t>
  </si>
  <si>
    <t>5.1.9</t>
  </si>
  <si>
    <t>6.6</t>
  </si>
  <si>
    <t>Количество городов под управлением игрока (максимум 48)</t>
  </si>
  <si>
    <t>Дата</t>
  </si>
  <si>
    <t>Силверспир</t>
  </si>
  <si>
    <t>Manufactury</t>
  </si>
  <si>
    <t>Мануфэктир</t>
  </si>
  <si>
    <t>Abaddon</t>
  </si>
  <si>
    <t>Абаддон</t>
  </si>
  <si>
    <t>Acheron</t>
  </si>
  <si>
    <t>Ачерон</t>
  </si>
  <si>
    <t>Ashden</t>
  </si>
  <si>
    <t>Ашдэн</t>
  </si>
  <si>
    <t>Agony</t>
  </si>
  <si>
    <t>Агону</t>
  </si>
  <si>
    <t>Sanctum</t>
  </si>
  <si>
    <t>Сэнктим</t>
  </si>
  <si>
    <t>Terminus</t>
  </si>
  <si>
    <t>Терминис</t>
  </si>
  <si>
    <t>Blackquarter</t>
  </si>
  <si>
    <t>Блэккортер</t>
  </si>
  <si>
    <t>Death's Gate</t>
  </si>
  <si>
    <t>Дэфгат</t>
  </si>
  <si>
    <t>Zealot</t>
  </si>
  <si>
    <t>Cavalier</t>
  </si>
  <si>
    <t>Champion</t>
  </si>
  <si>
    <t>Angel</t>
  </si>
  <si>
    <t>Grass</t>
  </si>
  <si>
    <t xml:space="preserve"> Трава </t>
  </si>
  <si>
    <t xml:space="preserve">Олема всю жизнь провела в Эофоле. Когда же пришли Криганы, она вызвалась быть их проводником и до сих пор доказывает свое умение не только вести, но руководить. </t>
  </si>
  <si>
    <t>Метеоритный дождь</t>
  </si>
  <si>
    <t>nwcr2d2</t>
  </si>
  <si>
    <t>nwcwatto</t>
  </si>
  <si>
    <t>nwcpodracer</t>
  </si>
  <si>
    <t>nwcrevealourselves</t>
  </si>
  <si>
    <t>Арка   дендроидов</t>
  </si>
  <si>
    <t>Хранитель Земли</t>
  </si>
  <si>
    <t>Памятник Богам Войны</t>
  </si>
  <si>
    <t>Вампиры</t>
  </si>
  <si>
    <t>Upg. Ogre Fort</t>
  </si>
  <si>
    <t>Ул. Форт Огров</t>
  </si>
  <si>
    <t>Upg. Cliff Nest</t>
  </si>
  <si>
    <t>Ул. Гнездо на Скале</t>
  </si>
  <si>
    <t>Upg. Cyclops Cave</t>
  </si>
  <si>
    <t>Ул. Пещера Циклопов</t>
  </si>
  <si>
    <t>Upg. Behemoth Lair</t>
  </si>
  <si>
    <t>Ул. Утес Чудищ</t>
  </si>
  <si>
    <t>Gnoll Hut</t>
  </si>
  <si>
    <t>Хижина Гноллов</t>
  </si>
  <si>
    <t>Lizard Den</t>
  </si>
  <si>
    <t>Переговоры в многопользовательском режиме</t>
  </si>
  <si>
    <t>Активация окна сообщения</t>
  </si>
  <si>
    <t>Tab</t>
  </si>
  <si>
    <t>Первая Помощь</t>
  </si>
  <si>
    <r>
      <t>M</t>
    </r>
    <r>
      <rPr>
        <b/>
        <sz val="10"/>
        <rFont val="Arial"/>
        <family val="2"/>
        <charset val="204"/>
      </rPr>
      <t xml:space="preserve"> – </t>
    </r>
  </si>
  <si>
    <r>
      <t>M’</t>
    </r>
    <r>
      <rPr>
        <sz val="10"/>
        <rFont val="Arial"/>
        <family val="2"/>
        <charset val="204"/>
      </rPr>
      <t xml:space="preserve"> – </t>
    </r>
  </si>
  <si>
    <r>
      <t>/s0</t>
    </r>
    <r>
      <rPr>
        <sz val="10"/>
        <color indexed="8"/>
        <rFont val="Arial"/>
        <family val="2"/>
        <charset val="204"/>
      </rPr>
      <t> — отключается музыка и звук;</t>
    </r>
  </si>
  <si>
    <r>
      <t>/i0</t>
    </r>
    <r>
      <rPr>
        <sz val="10"/>
        <color indexed="8"/>
        <rFont val="Arial"/>
        <family val="2"/>
        <charset val="204"/>
      </rPr>
      <t> — игра запускается без вступительных роликов (в том числе, роликов «Буки», 3DO и NWC);</t>
    </r>
  </si>
  <si>
    <r>
      <t>Примечание</t>
    </r>
    <r>
      <rPr>
        <sz val="10"/>
        <color indexed="8"/>
        <rFont val="Arial"/>
        <family val="2"/>
        <charset val="204"/>
      </rPr>
      <t>: Если перед вами карта, на которой N городов, то для получения максимума баллов нужно завершить ее за N-6 дней (выполнив все указанные выше условия). Можно, конечно же не захватывать все города, но каждый оставленный нейтральным город снижает допустимый срок прохождения карты на один день. Города союзников приравниваются к нейтральным на момент завершения игры. Максимальное время, которое можно затратить на прохождение карты и, тем не менее, получить 500 очков (в теории) равняется 42 дням. Все зависит от количества городов, а максимум на карте их может быть 48.</t>
    </r>
  </si>
  <si>
    <r>
      <t>Великие эльфы</t>
    </r>
    <r>
      <rPr>
        <sz val="10"/>
        <rFont val="Arial"/>
        <family val="2"/>
        <charset val="204"/>
      </rPr>
      <t xml:space="preserve"> - стреляют дважды</t>
    </r>
  </si>
  <si>
    <t>Lostmoor</t>
  </si>
  <si>
    <t>Лостмор</t>
  </si>
  <si>
    <t>Silt</t>
  </si>
  <si>
    <t>Силт</t>
  </si>
  <si>
    <t>Deadwood</t>
  </si>
  <si>
    <t>Дидвуд</t>
  </si>
  <si>
    <t>Edgewater</t>
  </si>
  <si>
    <t>Эджвотэр</t>
  </si>
  <si>
    <t>Stillbog</t>
  </si>
  <si>
    <t>Стиллбог</t>
  </si>
  <si>
    <t>Drakenmoor</t>
  </si>
  <si>
    <t>Дракенмор</t>
  </si>
  <si>
    <t>Университет</t>
  </si>
  <si>
    <t>Живые мертвецы</t>
  </si>
  <si>
    <t>Улучшенный золотой павильон</t>
  </si>
  <si>
    <t>Уланд довольно большую часть своей жизни работал военным санитаром. Потом он избрал дорогу служения Друидам, но те уроки, которые он вынес с поля боя, позволили ему стать великолепным лидером.</t>
  </si>
  <si>
    <t>Водоворот Маны</t>
  </si>
  <si>
    <t>Mess Hall</t>
  </si>
  <si>
    <t>Miners' Guild</t>
  </si>
  <si>
    <t>Гильдия Горняков</t>
  </si>
  <si>
    <t>Mushroom Rings</t>
  </si>
  <si>
    <t>Грибные Кольца</t>
  </si>
  <si>
    <t>Mystic Pond</t>
  </si>
  <si>
    <t>Octavia</t>
  </si>
  <si>
    <t>Calh</t>
  </si>
  <si>
    <t>Nymus</t>
  </si>
  <si>
    <t>Ayden</t>
  </si>
  <si>
    <t>Xyron</t>
  </si>
  <si>
    <t>Axsis</t>
  </si>
  <si>
    <t>Olema</t>
  </si>
  <si>
    <t>Calid</t>
  </si>
  <si>
    <t>2 ртути</t>
  </si>
  <si>
    <t>Лук снайпера</t>
  </si>
  <si>
    <t>Crest of Valor</t>
  </si>
  <si>
    <t>Glyph of Gallantry</t>
  </si>
  <si>
    <t>Pendant of Courage</t>
  </si>
  <si>
    <t>Амулет бесстрашия</t>
  </si>
  <si>
    <t>Spirit of Oppression</t>
  </si>
  <si>
    <t>Hourglass of the Evil Hour</t>
  </si>
  <si>
    <t>Speculum</t>
  </si>
  <si>
    <t>Spyglass</t>
  </si>
  <si>
    <t>Подзорная труба</t>
  </si>
  <si>
    <t>Amulet of the Undertaker</t>
  </si>
  <si>
    <t>Амулет гробовщика</t>
  </si>
  <si>
    <t>Vampire's Cowl</t>
  </si>
  <si>
    <t>Dead Man's Boots</t>
  </si>
  <si>
    <t>Сапоги мертвеца</t>
  </si>
  <si>
    <t>Garniture of Interference</t>
  </si>
  <si>
    <t>Surcoat of Counterpoise</t>
  </si>
  <si>
    <t>Boots of Polarity</t>
  </si>
  <si>
    <t>Стартовый MP *</t>
  </si>
  <si>
    <t>Пирамида</t>
  </si>
  <si>
    <t>Усилитель черной магии</t>
  </si>
  <si>
    <t>Вуаль тьмы</t>
  </si>
  <si>
    <t>Преобразователь скелетов</t>
  </si>
  <si>
    <t>Разрытые могилы</t>
  </si>
  <si>
    <t>Живой мертвец</t>
  </si>
  <si>
    <t>Повторный показ хода соперника</t>
  </si>
  <si>
    <t>Сохранить игру</t>
  </si>
  <si>
    <t>L</t>
  </si>
  <si>
    <t>Загрузить игру (для сингл-партии)</t>
  </si>
  <si>
    <t>Брелок Отрицательности</t>
  </si>
  <si>
    <t>Турис очень быстро продвигается по служебной лестнице в Эрафийской Кавалерии. Это происходит не только потому что она прекрасная наездница, но и благодаря ее безошибочной интуиции в том, что касается боевой тактики. Она никогда не теряет присутствия духа.</t>
  </si>
  <si>
    <t>Алмазный голем</t>
  </si>
  <si>
    <t>Naga</t>
  </si>
  <si>
    <t>Catapult</t>
  </si>
  <si>
    <t>Ammo Cart</t>
  </si>
  <si>
    <t>First Aid Tent</t>
  </si>
  <si>
    <t>Centaurs Axe</t>
  </si>
  <si>
    <t>В итоге, призвано будет наименьшее количество из всех полученных вариантов - 11 Демонов.</t>
  </si>
  <si>
    <t>Кольцо жиненной силы</t>
  </si>
  <si>
    <t>Склянка жизненной силы</t>
  </si>
  <si>
    <t>Священный брелок</t>
  </si>
  <si>
    <t>Плащ бесконечных кристаллов</t>
  </si>
  <si>
    <t>Кольцо драгоценных камней</t>
  </si>
  <si>
    <t>Великий василиск</t>
  </si>
  <si>
    <t>Перчатки Всадника</t>
  </si>
  <si>
    <t>Накидка Скорости</t>
  </si>
  <si>
    <t>Кольцо Странника</t>
  </si>
  <si>
    <t>7500</t>
  </si>
  <si>
    <t>Derelict ship</t>
  </si>
  <si>
    <t>Shipwreck</t>
  </si>
  <si>
    <t>Герой - призрак.</t>
  </si>
  <si>
    <t>Ледяная молния</t>
  </si>
  <si>
    <t>Удар молнии</t>
  </si>
  <si>
    <t>Взрыв</t>
  </si>
  <si>
    <t>Цепная молния</t>
  </si>
  <si>
    <t>Огненный Шар</t>
  </si>
  <si>
    <t>Инферно</t>
  </si>
  <si>
    <t>Метеоритный Дождь</t>
  </si>
  <si>
    <t>Волна Смерти</t>
  </si>
  <si>
    <t>Армагеддон</t>
  </si>
  <si>
    <t>Щит</t>
  </si>
  <si>
    <t>Obsidian Gargoyle</t>
  </si>
  <si>
    <t>Stone Golem</t>
  </si>
  <si>
    <t>Iron Golem</t>
  </si>
  <si>
    <t>Mage</t>
  </si>
  <si>
    <t>Arch Mage</t>
  </si>
  <si>
    <t>Genie</t>
  </si>
  <si>
    <t>Master Genie</t>
  </si>
  <si>
    <t>Золото</t>
  </si>
  <si>
    <t>Дерево</t>
  </si>
  <si>
    <t>Руда</t>
  </si>
  <si>
    <t>Ртуть</t>
  </si>
  <si>
    <t>Сера</t>
  </si>
  <si>
    <t>Blackshard of the Dead Knight</t>
  </si>
  <si>
    <t>Greater Gnoll's Flail</t>
  </si>
  <si>
    <t>Portal of Glory</t>
  </si>
  <si>
    <t>Логово горгоны</t>
  </si>
  <si>
    <t>Гнездо виверн</t>
  </si>
  <si>
    <t>Пруд гидр</t>
  </si>
  <si>
    <t>Улучшенная хижина гноллов</t>
  </si>
  <si>
    <t>Улучшенное логово ящериц</t>
  </si>
  <si>
    <t>Улучшенный улей змия</t>
  </si>
  <si>
    <t>F3</t>
  </si>
  <si>
    <t>Удаление файла</t>
  </si>
  <si>
    <t>Del</t>
  </si>
  <si>
    <t>Удаление файла в режиме "Загрузить игру"</t>
  </si>
  <si>
    <t>Ctrl + Del</t>
  </si>
  <si>
    <t>Удаление файла в режиме "Сохранить игру"</t>
  </si>
  <si>
    <t>Брелок ясновидения</t>
  </si>
  <si>
    <t>Брелок свободы</t>
  </si>
  <si>
    <t>Брелок абсолютной памяти</t>
  </si>
  <si>
    <t>Сфера запрещения</t>
  </si>
  <si>
    <t>Жозефина</t>
  </si>
  <si>
    <t>Ждать</t>
  </si>
  <si>
    <t>Открыть меню опций битвы</t>
  </si>
  <si>
    <t>Открыть окно обзора войск</t>
  </si>
  <si>
    <t>Плотоядное Растение</t>
  </si>
  <si>
    <r>
      <t>Магия</t>
    </r>
    <r>
      <rPr>
        <sz val="10"/>
        <rFont val="Arial"/>
        <family val="2"/>
        <charset val="204"/>
      </rPr>
      <t>: такая же ограниченная тремя уровнями, как и у варваров, но зато гораздо более полезная – и ведьмы вполне дееспособны на магическом поприще, и заклинание Землетрясение очень часто появляется на третьем уровне, облегчая осады.</t>
    </r>
  </si>
  <si>
    <t>Гоги</t>
  </si>
  <si>
    <t>Големы</t>
  </si>
  <si>
    <t>Tunic of the Cyclops King</t>
  </si>
  <si>
    <t>Клеверное поле</t>
  </si>
  <si>
    <t>Archangel</t>
  </si>
  <si>
    <t>Centaur Captain</t>
  </si>
  <si>
    <t>Battle Dwarf</t>
  </si>
  <si>
    <t>Endless Purse of Gold</t>
  </si>
  <si>
    <t>Legs of Legion</t>
  </si>
  <si>
    <t>Loins of Legion</t>
  </si>
  <si>
    <t>Torso of Legion</t>
  </si>
  <si>
    <t>Рыцарь смерти</t>
  </si>
  <si>
    <t>Поместья, Лидерство, Первая помощь</t>
  </si>
  <si>
    <t>Брелок Ясновидения</t>
  </si>
  <si>
    <t>Брелок Абсолютной Памяти</t>
  </si>
  <si>
    <t>Upg. Imp Crucible</t>
  </si>
  <si>
    <t>Ул. Котел Бесов</t>
  </si>
  <si>
    <t>Гидра хаоса</t>
  </si>
  <si>
    <t>Неисчерпаемый мешок золота</t>
  </si>
  <si>
    <t>Statue of Legion</t>
  </si>
  <si>
    <t>Power of the Dragon Father</t>
  </si>
  <si>
    <t>Titan's Thunder</t>
  </si>
  <si>
    <t>Admiral's Hat</t>
  </si>
  <si>
    <t>Шляпа адмирала</t>
  </si>
  <si>
    <t>Bow of the Sharpshooter</t>
  </si>
  <si>
    <t>Тактические особенности штурма и защиты города</t>
  </si>
  <si>
    <t>Сад Жизни</t>
  </si>
  <si>
    <t>Ожерелье Стремительности</t>
  </si>
  <si>
    <t>NWCONLYAMODEL</t>
  </si>
  <si>
    <t>NWCSIRROBIN</t>
  </si>
  <si>
    <t>NWCTROJANRABBIT</t>
  </si>
  <si>
    <t>NWCAVERTINGOUREYES</t>
  </si>
  <si>
    <t>NWCANTIOCH</t>
  </si>
  <si>
    <t>NWCIGOTBETTER</t>
  </si>
  <si>
    <t>NWCCASTLEANTHRAX</t>
  </si>
  <si>
    <t>NWCCOCONUTS</t>
  </si>
  <si>
    <t>NWCMUCHREJOICING</t>
  </si>
  <si>
    <t>1. Ресурсы.</t>
  </si>
  <si>
    <t>Союзник-компьютер в обмен на ресурсы может передать в свой ход часть своих. Способ выбора компьютером ресурса и количества требует уточнения.</t>
  </si>
  <si>
    <t>Можно:</t>
  </si>
  <si>
    <t>Нельзя:</t>
  </si>
  <si>
    <t>Шляпа оратора</t>
  </si>
  <si>
    <t>Потерпевший кораблекрушение</t>
  </si>
  <si>
    <t>1 ценный ресурс</t>
  </si>
  <si>
    <t>1 обычный ресурс</t>
  </si>
  <si>
    <t>Стрелы из Ангельских Перьев</t>
  </si>
  <si>
    <t>уровень героя повышается на единицу</t>
  </si>
  <si>
    <t>герой получает максимальную удачу</t>
  </si>
  <si>
    <t>Класс артефакта</t>
  </si>
  <si>
    <t>Lighthouse</t>
  </si>
  <si>
    <t>Lookout Tower</t>
  </si>
  <si>
    <t>Смотровая Башня</t>
  </si>
  <si>
    <t>Magic University</t>
  </si>
  <si>
    <t>Университет Магии</t>
  </si>
  <si>
    <t>Mana Vortex</t>
  </si>
  <si>
    <t>Щиты</t>
  </si>
  <si>
    <t>Отправка сообщения розовому игроку</t>
  </si>
  <si>
    <t>F2</t>
  </si>
  <si>
    <t>Валеска</t>
  </si>
  <si>
    <t>+1000 золота в день</t>
  </si>
  <si>
    <t>SCS</t>
  </si>
  <si>
    <t>Шахта руды</t>
  </si>
  <si>
    <t>Ул. Огненное Озеро</t>
  </si>
  <si>
    <t>Upg. Forsaken Palace</t>
  </si>
  <si>
    <t>WOGEYEOFSAURON</t>
  </si>
  <si>
    <t>WOGISENGARD</t>
  </si>
  <si>
    <t xml:space="preserve">Рашка самый сильный во всем Элфрете. Его все боятся. Его методы руководства основываются на запугивании как средстве мотивации. До сих пор это срабатывало. </t>
  </si>
  <si>
    <t>Marshchoke</t>
  </si>
  <si>
    <t>Маршчок</t>
  </si>
  <si>
    <t>Sanya</t>
  </si>
  <si>
    <t>Алтарь мыслей</t>
  </si>
  <si>
    <t>Костер</t>
  </si>
  <si>
    <t>Улучшенный волшебный фонарь</t>
  </si>
  <si>
    <t>Улучшенный алтарь воздуха</t>
  </si>
  <si>
    <t>Улучшенный алтарь воды</t>
  </si>
  <si>
    <t>Улучшенный алтарь огня</t>
  </si>
  <si>
    <t>Улучшенный алтарь земли</t>
  </si>
  <si>
    <t>Улучшенный алтарь мыслей</t>
  </si>
  <si>
    <t>Улучшенный костер</t>
  </si>
  <si>
    <t>Маленькая фея</t>
  </si>
  <si>
    <t>Элементаль воды</t>
  </si>
  <si>
    <t>Ледяной элементаль</t>
  </si>
  <si>
    <t>Энергетический элементаль</t>
  </si>
  <si>
    <t>Элементаль земли</t>
  </si>
  <si>
    <t>Психический элементаль</t>
  </si>
  <si>
    <t>Магический элементаль</t>
  </si>
  <si>
    <t>Огненная птица</t>
  </si>
  <si>
    <t>Университет магии</t>
  </si>
  <si>
    <t>Сад жизни</t>
  </si>
  <si>
    <t>Ул. Башня Арбалетчиков</t>
  </si>
  <si>
    <t>Upg. Griffin Tower</t>
  </si>
  <si>
    <t>Ул. Грифонова Башня</t>
  </si>
  <si>
    <t>Upg. Barracks</t>
  </si>
  <si>
    <t>Ул. Казармы</t>
  </si>
  <si>
    <t>Upg. Mage Tower</t>
  </si>
  <si>
    <t>Ул. Башня Магов</t>
  </si>
  <si>
    <t>Upg. Altar of Wishes</t>
  </si>
  <si>
    <t>Ул. Алтарь Желаний</t>
  </si>
  <si>
    <t>Upg. Golden Pavilion</t>
  </si>
  <si>
    <t>Ул. Золотой Павильон</t>
  </si>
  <si>
    <t>Upg. Cloud Temple</t>
  </si>
  <si>
    <t>Ул. Заоблачный Храм</t>
  </si>
  <si>
    <t>Imp Crucible</t>
  </si>
  <si>
    <t>Котел Бесов</t>
  </si>
  <si>
    <t>Но есть способ гораздо лучше:</t>
  </si>
  <si>
    <t>Valeska</t>
  </si>
  <si>
    <t>Edric</t>
  </si>
  <si>
    <t>Sylvia</t>
  </si>
  <si>
    <t>Lord Haart</t>
  </si>
  <si>
    <t>3.4 Маяки</t>
  </si>
  <si>
    <t>Распространяется на союзников:</t>
  </si>
  <si>
    <t>Не распространяется на союзников:</t>
  </si>
  <si>
    <t>5.13</t>
  </si>
  <si>
    <t>Покинутый корабль</t>
  </si>
  <si>
    <t>Dungeon</t>
  </si>
  <si>
    <t>Stronghold</t>
  </si>
  <si>
    <t>Fortress</t>
  </si>
  <si>
    <t>Conflux</t>
  </si>
  <si>
    <t>Гоблины редко занимают руководящие посты, но Гурниссон продемонстрировал такие природные способности в Баллистике, которые буквально швырнули его на вершину карьеры.</t>
  </si>
  <si>
    <t>Жабаркас, старший сын Графа Борагуса, должен был когда-нибудь получить землю Кревлода. Как и его, отец, он знал, что лучший способ добиться чего-либо - завоевание.</t>
  </si>
  <si>
    <t>Ящик Пандоры</t>
  </si>
  <si>
    <t>Treetop Tower</t>
  </si>
  <si>
    <t>Древесная башня</t>
  </si>
  <si>
    <t>Enchanter's Hollow</t>
  </si>
  <si>
    <t>Lavender Lofts</t>
  </si>
  <si>
    <t>Thatched Hut</t>
  </si>
  <si>
    <t>Hovel</t>
  </si>
  <si>
    <t>Boar Glen</t>
  </si>
  <si>
    <t>Troll Bridge</t>
  </si>
  <si>
    <t>Hidden Cavern</t>
  </si>
  <si>
    <t>Sulfurous Lair</t>
  </si>
  <si>
    <t>Tomb of Curses</t>
  </si>
  <si>
    <t>Nomad Tent</t>
  </si>
  <si>
    <t>Frozen Peaks</t>
  </si>
  <si>
    <t>Лощина чародея</t>
  </si>
  <si>
    <t>Лавандовые чердаки</t>
  </si>
  <si>
    <t>Соломенная хижина</t>
  </si>
  <si>
    <t>Амбар</t>
  </si>
  <si>
    <t>Кабанье ущелье</t>
  </si>
  <si>
    <t>Назад</t>
  </si>
  <si>
    <t>Имя</t>
  </si>
  <si>
    <t>Тип</t>
  </si>
  <si>
    <t>5.14</t>
  </si>
  <si>
    <t>Класс</t>
  </si>
  <si>
    <t>Класс героя</t>
  </si>
  <si>
    <t>Имя героя</t>
  </si>
  <si>
    <t>Мэршвол</t>
  </si>
  <si>
    <t>Mossden</t>
  </si>
  <si>
    <t>Моссдэн</t>
  </si>
  <si>
    <t>Mudshire</t>
  </si>
  <si>
    <t>Мидшир</t>
  </si>
  <si>
    <t>Elementon</t>
  </si>
  <si>
    <t>Элементон</t>
  </si>
  <si>
    <t>Styriam</t>
  </si>
  <si>
    <t>Стирайам</t>
  </si>
  <si>
    <t>Fenderen</t>
  </si>
  <si>
    <t>Фендерен</t>
  </si>
  <si>
    <t>Lagumoor</t>
  </si>
  <si>
    <t>Лагумор</t>
  </si>
  <si>
    <t>Wazzar</t>
  </si>
  <si>
    <t>Замедление</t>
  </si>
  <si>
    <t>Cloak of the Undead King</t>
  </si>
  <si>
    <t>Elixir of Life</t>
  </si>
  <si>
    <t>Эликсир жизни</t>
  </si>
  <si>
    <t>Armor of the Damned</t>
  </si>
  <si>
    <t>Доспехи проклятого</t>
  </si>
  <si>
    <t>2.7.</t>
  </si>
  <si>
    <t>2.6 Доступные действия в союзном городе, если союзный герой в гарнизоне</t>
  </si>
  <si>
    <t>Монер</t>
  </si>
  <si>
    <t>Эрдамон</t>
  </si>
  <si>
    <t>Фьюр</t>
  </si>
  <si>
    <t>Кальт</t>
  </si>
  <si>
    <t>Луна</t>
  </si>
  <si>
    <t>Элементалист</t>
  </si>
  <si>
    <t>Брисса</t>
  </si>
  <si>
    <t>Циэль</t>
  </si>
  <si>
    <t>Лабета</t>
  </si>
  <si>
    <t>Интеус</t>
  </si>
  <si>
    <t>Аэнаин</t>
  </si>
  <si>
    <t>Lizard</t>
  </si>
  <si>
    <t>Rabbit</t>
  </si>
  <si>
    <t>Кролик</t>
  </si>
  <si>
    <t>Condor</t>
  </si>
  <si>
    <t>Кондор</t>
  </si>
  <si>
    <t>Ящерица</t>
  </si>
  <si>
    <t>Предположим, Игрок 1, Игрок 2 - союзники.</t>
  </si>
  <si>
    <t>В качестве бонуса, считаю своим долгом осветить одну интересную особенность, которая проявляется при игре с союзником онлайн (хот-сит).</t>
  </si>
  <si>
    <t>Перемещаться из своего Инферно в союзный город Инферно (даже при наличии там Портала) нельзя. Перемещение из союзного Инферно в свой допускается (в списке телепорта доступны будут только свои города Инферно). Из этого можно получить 2 интересных ситуации:</t>
  </si>
  <si>
    <t>В случае, когда герой Игрока 1 ночует в Инферно, принадлежащем Игроку 2, во время хода Игрока 2 можно зайти в этот город. Игрок 2 может использовать Портал для перемещения союзного ему героя по своим Инферно.</t>
  </si>
  <si>
    <t>Кукловоды</t>
  </si>
  <si>
    <r>
      <t>Замечен один баг</t>
    </r>
    <r>
      <rPr>
        <sz val="10"/>
        <rFont val="Arial Cyr"/>
        <charset val="204"/>
      </rPr>
      <t xml:space="preserve"> при игре на поле союзника. Если ваш герой будет настигнут противником в воротах замка вашего союзника, управлять боем будет хозяин замка, то есть однозначно не вы. Так что не пытайтесь "слить" замок союзника противнику с целью последующего захвата под свое оперативное управление. Сугубо наказуемое мероприятие, так как вашего героя жалеть особо не станут... )))</t>
    </r>
  </si>
  <si>
    <t>Вторая ситуация - это контроль над героем союзника!!! Т.е. если союзного героя привести через Портал в свой город и выйти из города, союзный герой будет находиться под вашим контролем - до тех пор, пока он в статусе "текущий" (им можно биться, колдовать на карте, посещать объекты, управлять артефактами и войсками). Как только вы "отпустите" героя союзника (выберете своего героя или свой город), герой союзника перестанет быть доступным.</t>
  </si>
  <si>
    <t xml:space="preserve">Аин живет в Бракаде так долго, что никто даже не помнит, сколько. Говорят, что она одна из самых богатых героев страны. Ее богатства, должно быть, где-то спрятаны, потому что ее доброта заставляет ее постоянно вкладывать деньги в разные предприятия. </t>
  </si>
  <si>
    <t>Dragon Fly Hive</t>
  </si>
  <si>
    <t>Улей стрекоз</t>
  </si>
  <si>
    <t>Griffin Conservatory</t>
  </si>
  <si>
    <t>Склад гриффонов</t>
  </si>
  <si>
    <t>3.2. «Всё моё!».</t>
  </si>
  <si>
    <t>Песочные Часы Недоброго Часа</t>
  </si>
  <si>
    <t>Улучшенная башня магов</t>
  </si>
  <si>
    <t>Крылья ваятеля</t>
  </si>
  <si>
    <t>Тип героя</t>
  </si>
  <si>
    <t>Veks</t>
  </si>
  <si>
    <t>Векс</t>
  </si>
  <si>
    <t>Sorrow Crown</t>
  </si>
  <si>
    <t>Сорокроун</t>
  </si>
  <si>
    <t>Chillwater</t>
  </si>
  <si>
    <t>Чилвотер</t>
  </si>
  <si>
    <t>Deepshadow</t>
  </si>
  <si>
    <t>Дипшэдов</t>
  </si>
  <si>
    <t>Darkhold</t>
  </si>
  <si>
    <t>Даркхолд</t>
  </si>
  <si>
    <t>Blindroot</t>
  </si>
  <si>
    <t>Snow</t>
  </si>
  <si>
    <t xml:space="preserve"> Снег </t>
  </si>
  <si>
    <t>Swamp</t>
  </si>
  <si>
    <t xml:space="preserve"> Болото </t>
  </si>
  <si>
    <t>Rough</t>
  </si>
  <si>
    <t xml:space="preserve"> Камни </t>
  </si>
  <si>
    <t>Агрессивное</t>
  </si>
  <si>
    <t xml:space="preserve">Вистан был женат на старшей дочери короля Тралоска, и должен был наследовать трон Таталии. А пока его вполне устраивает королевская служба, где он учится у короля. Придет время, он убьет своего наставника и захватит трон. </t>
  </si>
  <si>
    <t>Grand Elf</t>
  </si>
  <si>
    <t>Dendroid Guard</t>
  </si>
  <si>
    <t>Dendroid Soldier</t>
  </si>
  <si>
    <t>Pegasus</t>
  </si>
  <si>
    <t>Silver Pegasus</t>
  </si>
  <si>
    <t>Unicorn</t>
  </si>
  <si>
    <t>War Unicorn</t>
  </si>
  <si>
    <t>Green Dragon</t>
  </si>
  <si>
    <t>Gold Dragon</t>
  </si>
  <si>
    <t>Ул. Логово Мантикоры</t>
  </si>
  <si>
    <t>Upg. Dragon Cave</t>
  </si>
  <si>
    <t>Ул. Пещера Дракона</t>
  </si>
  <si>
    <t>Goblin Barracks</t>
  </si>
  <si>
    <t>Казармы Гоблинов</t>
  </si>
  <si>
    <t>Wolf Pen</t>
  </si>
  <si>
    <t>Волчий Загон</t>
  </si>
  <si>
    <t>Orc Tower</t>
  </si>
  <si>
    <t>Башня Орков</t>
  </si>
  <si>
    <t>Ogre Fort</t>
  </si>
  <si>
    <t>Форт Огров</t>
  </si>
  <si>
    <t>Магические доспехи</t>
  </si>
  <si>
    <t>Туника Короля Циклопов</t>
  </si>
  <si>
    <t>Шлем Белого Единорога</t>
  </si>
  <si>
    <t>+750</t>
  </si>
  <si>
    <t>+1500</t>
  </si>
  <si>
    <t>+2250</t>
  </si>
  <si>
    <t>Bath'iere</t>
  </si>
  <si>
    <t>Бафир</t>
  </si>
  <si>
    <t>Green Falls</t>
  </si>
  <si>
    <t>Гринфаллс</t>
  </si>
  <si>
    <t>позволяет выбранному герою получить очередной уровень</t>
  </si>
  <si>
    <t>nwcdartmaul</t>
  </si>
  <si>
    <t>Первая помощь, Лидерство</t>
  </si>
  <si>
    <t>Archers' Tower</t>
  </si>
  <si>
    <t>Башня Арбалетчиков</t>
  </si>
  <si>
    <t>Griffin Tower</t>
  </si>
  <si>
    <t>Башня Грифонов</t>
  </si>
  <si>
    <t>Barracks</t>
  </si>
  <si>
    <t>Monastery</t>
  </si>
  <si>
    <t>Training Grounds</t>
  </si>
  <si>
    <t>1.2.1</t>
  </si>
  <si>
    <t>1.2.2</t>
  </si>
  <si>
    <t>1.2.3</t>
  </si>
  <si>
    <t>1.2.4</t>
  </si>
  <si>
    <t>III</t>
  </si>
  <si>
    <t>3.1</t>
  </si>
  <si>
    <t>3.2</t>
  </si>
  <si>
    <t>3.3</t>
  </si>
  <si>
    <t>3.4</t>
  </si>
  <si>
    <t>3.5</t>
  </si>
  <si>
    <t>3.6</t>
  </si>
  <si>
    <t>3.7</t>
  </si>
  <si>
    <t>3.8</t>
  </si>
  <si>
    <t>3.11</t>
  </si>
  <si>
    <t>IV</t>
  </si>
  <si>
    <t>4.1</t>
  </si>
  <si>
    <t>4.2</t>
  </si>
  <si>
    <t>V</t>
  </si>
  <si>
    <t>5.7</t>
  </si>
  <si>
    <t>5.8</t>
  </si>
  <si>
    <t>VI</t>
  </si>
  <si>
    <t>6.1</t>
  </si>
  <si>
    <t>6.2</t>
  </si>
  <si>
    <t>6.3</t>
  </si>
  <si>
    <t>6.4</t>
  </si>
  <si>
    <t>6.5</t>
  </si>
  <si>
    <t>3.12</t>
  </si>
  <si>
    <t>4.3.1</t>
  </si>
  <si>
    <t>4.3.2</t>
  </si>
  <si>
    <t>4.3.3</t>
  </si>
  <si>
    <t>4.3.4</t>
  </si>
  <si>
    <t>4.3.5</t>
  </si>
  <si>
    <t>4.3.6</t>
  </si>
  <si>
    <t>мин.</t>
  </si>
  <si>
    <t>макс.</t>
  </si>
  <si>
    <t>Арбалетчики</t>
  </si>
  <si>
    <t>Горгульи</t>
  </si>
  <si>
    <t>Джинны</t>
  </si>
  <si>
    <t>Ифриты</t>
  </si>
  <si>
    <t>Бехолдеры</t>
  </si>
  <si>
    <t>Птицы рух</t>
  </si>
  <si>
    <t>Психические элементали</t>
  </si>
  <si>
    <t>Элементали земли</t>
  </si>
  <si>
    <t>Элементали огня</t>
  </si>
  <si>
    <t>Элементали воды</t>
  </si>
  <si>
    <t>Вызов корабля</t>
  </si>
  <si>
    <t>Кам.горгулья</t>
  </si>
  <si>
    <t>Жив.мертвец</t>
  </si>
  <si>
    <t>Наезд.на волке</t>
  </si>
  <si>
    <t>Мал.фея</t>
  </si>
  <si>
    <t>Палатка п.п.</t>
  </si>
  <si>
    <t>Лесной эльф</t>
  </si>
  <si>
    <t>Кам.голем</t>
  </si>
  <si>
    <t>Элем.воздуха</t>
  </si>
  <si>
    <t>Элем.воды</t>
  </si>
  <si>
    <t>Войска по умолчанию на старте героя**</t>
  </si>
  <si>
    <t>№ п/п</t>
  </si>
  <si>
    <t>Герои, их специализации, стартовые заклинания, навыки, армия и запас хода.</t>
  </si>
  <si>
    <t>Специализация героев. Ресурсы.</t>
  </si>
  <si>
    <t>Доход самоцветов +1 в день.</t>
  </si>
  <si>
    <t>Доход кристаллов +1 в день.</t>
  </si>
  <si>
    <t>Доход ртути +1 в день.</t>
  </si>
  <si>
    <t>Доход серы +1 в день.</t>
  </si>
  <si>
    <t>Доход золота +350 в день.</t>
  </si>
  <si>
    <t>Специализация героев. Заклинания.</t>
  </si>
  <si>
    <t>Общей особенностью всех героев, имеющих специализацию по заклинаниям, является наличие этого заклинания в Книге магии в качестве стартового.</t>
  </si>
  <si>
    <t>Аламар, Жеддит</t>
  </si>
  <si>
    <t>Специализация увеличивает итоговый урон Магической стрелы на 50%.</t>
  </si>
  <si>
    <t>Аш, Интеус</t>
  </si>
  <si>
    <t>Специализация усиливает эффект Жажды крови на 1...3 единицы, в зависимости от уровня целевого существа. Зависимость силы Жажды крови от уровня цели для экспертного уровня Магии огня:
- Существа 1 и 2 уровня - атака +9 (в том числе эффект специализации +3);
- Существа 3 и 4 уровня - атака +8 (в том числе эффект специализации +2);
- Существа 5 и 6 уровня - атака +7 (в том числе эффект специализации +1);
- Существа 7 уровня - атака +6 (нет эффекта специализации).</t>
  </si>
  <si>
    <t>Кси, Дарксторн, Мерист, Лабета</t>
  </si>
  <si>
    <t>Специализация усиливает эффект Каменной кожи на 1...3 единицы, в зависимости от уровня целевого существа. Зависимость силы Каменной кожи от уровня цели для экспертного уровня Магии земли:
- Существа 1 и 2 уровня - защита +9 (в том числе эффект специализации +3);
- Существа 3 и 4 уровня - защита +8 (в том числе эффект специализации +2);
- Существа 5 и 6 уровня - защита +7 (в том числе эффект специализации +1);
- Существа 7 уровня - защита +6 (нет эффекта специализации).</t>
  </si>
  <si>
    <t>Аислин, Деемер</t>
  </si>
  <si>
    <t>Специализация усиливает эффект Молитвы на 1...3 единицы, в зависимости от уровня целевого существа. Зависимость силы Молитвы от уровня цели для экспертного уровня Магии воды:
- Существа 1 и 2 уровня - атака, защита и скорость +7 (в том числе эффект специализации +3);
- Существа 3 и 4 уровня - атака, защита и скорость +6 (в том числе эффект специализации +2);
- Существа 5 и 6 уровня - атака, защита и скорость +5 (в том числе эффект специализации +1);
- Существа 7 уровня - атака, защита и скорость +4 (нет эффекта специализации).</t>
  </si>
  <si>
    <t>Специализация усиливает эффект Разрушающего луча на 2 единицы.</t>
  </si>
  <si>
    <t>1.2.5</t>
  </si>
  <si>
    <t>Катберт, Олема, Мирланда</t>
  </si>
  <si>
    <t>Специализация усиливает эффект Палача на 1…4 единицы, в зависимости от уровня целевого существа. Зависимость силы Палача от уровня цели для экспертного уровня Магии огня:
- Существа 1 уровня - атака +12 (в том числе эффект специализации +4);                                                        - Существа 2 уровня - атака +11 (в том числе эффект специализации +3);                                                            - Существа 3 уровня - атака +10 (в том числе эффект специализации +2);                                                             - Существа 4 уровня - атака +9 (в том числе эффект специализации +1);                                                                 - Существа 5, 6 и 7 уровня - атака +8 (нет эффекта специализации).</t>
  </si>
  <si>
    <t>Специализация усиливает эффект Слабости на 1...3 единицы, в зависимости от уровня целевого существа. Зависимость силы Слабости от уровня цели для экспертного уровня Магии воды:
- Существа 1 и 2 уровня - атака -9 (в том числе эффект специализации -3);
- Существа 3 и 4 уровня - атака -8 (в том числе эффект специализации -2);
- Существа 5 и 6 уровня - атака -7 (в том числе эффект специализации -1);
- Существа 7 уровня - атака -6 (нет эффекта специализации).</t>
  </si>
  <si>
    <t>Специализация увеличивает итоговый урон Стены огня на 100%.</t>
  </si>
  <si>
    <t>Специализация усиливает эффект Точности на 1...3 единицы, в зависимости от уровня целевого существа. Зависимость силы Точности от уровня цели для экспертного уровня Магии воздуха:
- Существа 1 и 2 уровня - атака +9 (в том числе эффект специализации +3);
- Существа 3 и 4 уровня - атака +8 (в том числе эффект специализации +2);
- Существа 5 и 6 уровня - атака +7 (в том числе эффект специализации +1);
- Существа 7 уровня (Титан) - атака +6 (нет эффекта специализации).</t>
  </si>
  <si>
    <t>Мелодиа, Даремиф</t>
  </si>
  <si>
    <t>Удача и Боевой дух.</t>
  </si>
  <si>
    <t>Кира, Терек, Брисса</t>
  </si>
  <si>
    <t>Специализация усиливает эффект Ускорения на 1...3 единицы, в зависимости от уровня целевого существа. Зависимость силы Ускорения от уровня цели для экспертного уровня Магии воздуха:
- Существа 1 и 2 уровня - скорость +8 (в том числе эффект специализации +3);
- Существа 3 и 4 уровня - скорость +7 (в том числе эффект специализации +2);
- Существа 5 и 6 уровня - скорость +6 (в том числе эффект специализации +1);
- Существа 7 уровня - скорость +5 (нет эффекта специализации).</t>
  </si>
  <si>
    <t>Специализация героев. Существа.</t>
  </si>
  <si>
    <t>Кристиан, Торосар, Пир, Арлаш, Гурниссон, Гервульф</t>
  </si>
  <si>
    <t>Специализация увеличивает скорость всех существ в армии героя на 2 единицы.</t>
  </si>
  <si>
    <t>Специализация увеличивает атаку и защиту Баллисты на 1 за каждые 5 уровней героя.</t>
  </si>
  <si>
    <t>Лакус, Кальт</t>
  </si>
  <si>
    <t>Уровень существ</t>
  </si>
  <si>
    <t xml:space="preserve">     Атака = Атака(базовая) * (1 + N/n * 0,05),</t>
  </si>
  <si>
    <t xml:space="preserve">     Защита = Защита(базовая) * (1 + N/n * 0,05),</t>
  </si>
  <si>
    <t>где N - уровень героя, n - уровень существа.</t>
  </si>
  <si>
    <t>В таблице приведены специализации-исключения, которые иначе влияют на существ.</t>
  </si>
  <si>
    <t>Тунар, Эрдамон</t>
  </si>
  <si>
    <t>Игнисса, Фьюр</t>
  </si>
  <si>
    <t>Пасис, Монер</t>
  </si>
  <si>
    <t>Дьяволы и Архидьяволы получают +4 к атаке, +2 к защите и +1 к скорости.</t>
  </si>
  <si>
    <t>Элементали земли и Магмовые элементали получают +2 к атаке, +1 к защите и +5 к урону.</t>
  </si>
  <si>
    <t>Элементали огня и Энергетические элементали получают +1 к атаке, +2 к защите и к урону.</t>
  </si>
  <si>
    <t>Зелёные, Золотые, Костяные, Призрачные, Красные, Чёрные, Сказочные, Ржавые, Кристаллические и Лазурные драконы получают +5 к атаке и к защите.</t>
  </si>
  <si>
    <t>Психические и Магические элементали получают +3 к атаке и к защите.</t>
  </si>
  <si>
    <t>Джелу может бесплатно и в любое время улучшать Арбалетчиков, Стрелков, Лесных и Великих эльфов в Снайперов.</t>
  </si>
  <si>
    <t>Дракон может бесплатно и в любое время улучшать Магов, Архимагов, Монахов и Фанатиков в Чародеев.</t>
  </si>
  <si>
    <t>Чудища и Древние чудища получают +10 к урону, +5 к атаке и к защите.</t>
  </si>
  <si>
    <t>Специализация героев. Вторичные навыки.</t>
  </si>
  <si>
    <t>Общей особенностью всех героев, имеющих специализацию по вторичным навыкам, является наличие этого навыка в качестве стартового.</t>
  </si>
  <si>
    <t>Мепхала, Нила, Тазар</t>
  </si>
  <si>
    <t>Саня, Мальком, Серена, Нимбус, Геон, Орис, Тива</t>
  </si>
  <si>
    <t>Эллезар, Айден, Андра</t>
  </si>
  <si>
    <t>Киррь, Гуннар, Десса</t>
  </si>
  <si>
    <t>Адриэн имеет стартовую экспертную Магию огня.</t>
  </si>
  <si>
    <t>Халон, Аксис, Жаегар, Розик</t>
  </si>
  <si>
    <t>Сильвия, Вой</t>
  </si>
  <si>
    <t>Рион, Джем, Вердиш</t>
  </si>
  <si>
    <t>Исра, Видомина</t>
  </si>
  <si>
    <t>Параметры удачи и боевого духа могут принимать значения от -3 до +3, включая 0 (нейтральное).</t>
  </si>
  <si>
    <t>Удача существа определяет его вероятность нанести дополнительный урон при любой атаке или ответе на атаку. Дополнительный урон от срабатывания удачи равен базовому урону существа и он никак не модифицируется.</t>
  </si>
  <si>
    <t>Таблица вероятностей выпадения удачи в зависимости от его значения:</t>
  </si>
  <si>
    <t>Значение удачи</t>
  </si>
  <si>
    <t>Вероятность выпадения удачи при ударе</t>
  </si>
  <si>
    <t>-2</t>
  </si>
  <si>
    <t>Отрицательная удача никак не отображается в игре.</t>
  </si>
  <si>
    <t>УДАЧА.</t>
  </si>
  <si>
    <t>БОЕВОЙ ДУХ.</t>
  </si>
  <si>
    <t>Боевой дух существа определяет его вероятность совершить дополнительный ход после завершения очередного.</t>
  </si>
  <si>
    <t>Отрицательный Боевой дух существа определяет его вероятность пропустить свой очередной ход перед его началом.</t>
  </si>
  <si>
    <t>Значение боевого духа изменяется благодаря артефактам, вторичному навыку Лидерства, при посещении определённых объектов на карте приключений, при наличии Таверны (для гарнизонного героя), при наличии в армии противника существ, повышающих или снижающих боевой дух.</t>
  </si>
  <si>
    <t>Кроме того, существуют постоянные факторы, изменяющие Боевой дух героя:</t>
  </si>
  <si>
    <t>- Если армия героя состоит из существ одного города - +1 к Боевому духу.</t>
  </si>
  <si>
    <t>- Если в армии героя есть существа Некрополиса или Мумии - -1 к Боевому духу.</t>
  </si>
  <si>
    <t>- Если армия героя состоит из существ трёх и более разных городов - -1 к Боевому духу за каждый тип города.</t>
  </si>
  <si>
    <t>Таблица вероятностей выпадения/падения боевого духа в зависимости от его значения:</t>
  </si>
  <si>
    <t>Значение боевого духа</t>
  </si>
  <si>
    <t>Вероятность выпадения/падения боевого духа</t>
  </si>
  <si>
    <t>fixed</t>
  </si>
  <si>
    <t>Без навыка</t>
  </si>
  <si>
    <t>Баллиста и Стрелковые башни стреляют автоматически.</t>
  </si>
  <si>
    <t>Контроль над Баллистой и Стрелковыми башнями при обороне города. Двойной выстрел. Двойной урон.</t>
  </si>
  <si>
    <t>Базовый урон заклинаний.</t>
  </si>
  <si>
    <t>+5% к урону заклинаний героя и к урону мин при обороне Башни.</t>
  </si>
  <si>
    <t>+10% к урону заклинаний героя и к урону мин при обороне Башни.</t>
  </si>
  <si>
    <t>+15% к урону заклинаний героя и к урону мин при обороне Башни.</t>
  </si>
  <si>
    <t>При встрече герои могут обучать друг друга заклинаниям 1 и 2 уровня.</t>
  </si>
  <si>
    <t>При встрече герои могут обучать друг друга заклинаниям 1, 2 и 3 уровня.</t>
  </si>
  <si>
    <t>При встрече герои могут обучать друг друга заклинаниям 1, 2, 3 и 4 уровня.</t>
  </si>
  <si>
    <t>-5% получаемого существами героя урона от физических атак.</t>
  </si>
  <si>
    <t>-10% получаемого существами героя урона от физических атак.</t>
  </si>
  <si>
    <t>-15% получаемого существами героя урона от физических атак.</t>
  </si>
  <si>
    <t>40% шанс изучить заклинание, использованное героем противника в бою, после победы.</t>
  </si>
  <si>
    <t>50% шанс изучить заклинание, использованное героем противника в бою, после победы.</t>
  </si>
  <si>
    <t>60% шанс изучить заклинание, использованное героем противника в бою, после победы.</t>
  </si>
  <si>
    <t>+125 золота в день к доходу игрока.</t>
  </si>
  <si>
    <t>+250 золота в день к доходу игрока.</t>
  </si>
  <si>
    <t>+500 золота в день к доходу игрока.</t>
  </si>
  <si>
    <t>+25% к максимальному запасу маны героя.</t>
  </si>
  <si>
    <t>+50% к максимальному запасу маны героя.</t>
  </si>
  <si>
    <t>+100% к максимальному запасу маны героя.</t>
  </si>
  <si>
    <t>+1 к боевому духу героя.</t>
  </si>
  <si>
    <t>Удача и боевой дух существ определяются удачей и боевым духом героя, а также временными модификаторами (заклинаниями), наложенными на них в бою.</t>
  </si>
  <si>
    <t>+2 к боевому духу героя.</t>
  </si>
  <si>
    <t>+3 к боевому духу героя.</t>
  </si>
  <si>
    <t>+10% к максимальному запасу хода героя по суше.</t>
  </si>
  <si>
    <t>+20% к максимальному запасу хода героя по суше.</t>
  </si>
  <si>
    <t>+30% к максимальному запасу хода героя по суше.</t>
  </si>
  <si>
    <t>То же + Продвинутый эффект заклинаний воды.</t>
  </si>
  <si>
    <t>То же + Экспертный эффект заклинаний воды.</t>
  </si>
  <si>
    <t>То же + Продвинутый эффект заклинаний воздуха.</t>
  </si>
  <si>
    <t>То же + Экспертный эффект заклинаний воздуха.</t>
  </si>
  <si>
    <t>То же + Продвинутый эффект заклинаний земли.</t>
  </si>
  <si>
    <t>То же + Продвинутый эффект заклинаний огня.</t>
  </si>
  <si>
    <t>То же + Экспертный эффект заклинаний земли.</t>
  </si>
  <si>
    <t>То же + Экспертный эффект заклинаний огня.</t>
  </si>
  <si>
    <t>Герой восстанавливает по 1 очку маны в день.</t>
  </si>
  <si>
    <t>Герой восстанавливает по 2 очка маны в день.</t>
  </si>
  <si>
    <t>Герой восстанавливает по 3 очка маны в день.</t>
  </si>
  <si>
    <t>Герой восстанавливает по 4 очка маны в день.</t>
  </si>
  <si>
    <t>Герой может изучать заклинания 1 и 2 уровня.</t>
  </si>
  <si>
    <t>Герой может изучать заклинания 1, 2, 3 и 4 уровня.</t>
  </si>
  <si>
    <t>Герой может изучать заклинания любого уровня.</t>
  </si>
  <si>
    <t>+10% к базовому урону существ героя в ближнем бою.</t>
  </si>
  <si>
    <t>+20% к базовому урону существ героя в ближнем бою.</t>
  </si>
  <si>
    <t>+30% к базовому урону существ героя в ближнем бою.</t>
  </si>
  <si>
    <t>+5% к получаемому героем опыту.</t>
  </si>
  <si>
    <t>+10% к получаемому героем опыту.</t>
  </si>
  <si>
    <t>+15% к получаемому героем опыту.</t>
  </si>
  <si>
    <t>Палатка первой помощи лечит автоматически с силой 1…25 единиц здоровья.</t>
  </si>
  <si>
    <t>Герой не имеет штрафов при движении по пересечённой местности.</t>
  </si>
  <si>
    <t>Герой открывает терру инкогнито вокруг себя в радиусе 6 клеток (диаметр 13).</t>
  </si>
  <si>
    <t>Герой открывает терру инкогнито вокруг себя в радиусе 7 клеток (диаметр 15).</t>
  </si>
  <si>
    <t>Герой открывает терру инкогнито вокруг себя в радиусе 8 клеток (диаметр 17).</t>
  </si>
  <si>
    <t>Герой открывает терру инкогнито вокруг себя в радиусе 9 клеток (диаметр 19).</t>
  </si>
  <si>
    <t>+10% к базовому урону существ героя при стрельбе.</t>
  </si>
  <si>
    <t>+25% к базовому урону существ героя при стрельбе.</t>
  </si>
  <si>
    <t>+50% к базовому урону существ героя при стрельбе.</t>
  </si>
  <si>
    <t>+1 к удаче героя.</t>
  </si>
  <si>
    <t>+2 к удаче героя.</t>
  </si>
  <si>
    <t>+3 к удаче героя.</t>
  </si>
  <si>
    <t>Вторичные навыки и их свойства.</t>
  </si>
  <si>
    <t>Любой герой в игре имеет 4 вида первичных навыков, влияющих на те или иные его характеристики или параметры существ в армии.</t>
  </si>
  <si>
    <t>АТАКА.</t>
  </si>
  <si>
    <t>Атака - первичный параметр героя, влияющий на силу существ в его армии.</t>
  </si>
  <si>
    <t>-Если итоговое значение атаки больше значения защиты атакуемого вражеского существа, то за каждый превышающий защиту балл атаки урон атакующего увеличивается на 5%. Максимальное значение увеличения урона составляет 300%.</t>
  </si>
  <si>
    <t>ЗАЩИТА.</t>
  </si>
  <si>
    <t>Защита - первичный параметр героя, влияющий на защищённость его существ от атак.</t>
  </si>
  <si>
    <t>-Если итоговое значение защиты больше значения атаки атакующего вражеского существа, то за каждый превышающий атаку балл защиты получаемый урон снижается на 2,5%. Максимальное значение снижения урона составляет 70%.</t>
  </si>
  <si>
    <t>-Если итоговое значение защиты меньше значения атаки атакующего вражеского существа, то за каждый превышающий защиту балл атаки урон атакующего увеличивается на 5%. Максимальное значение увеличения урона составляет 300%.</t>
  </si>
  <si>
    <t>-Если итоговое значение атаки меньше значения защиты атакуемого вражеского существа, то за каждый превышающий атаку балл защиты урон атакующего снижается на 2,5%. Максимальное значение снижения урона составляет 70%.</t>
  </si>
  <si>
    <t>СИЛА МАГИИ.</t>
  </si>
  <si>
    <t>Сила магии - первичный параметр героя, влияющий на длительность и урон его магии.</t>
  </si>
  <si>
    <t>1.9.1</t>
  </si>
  <si>
    <t>1.9.2</t>
  </si>
  <si>
    <t>ЗНАНИЕ.</t>
  </si>
  <si>
    <t>Знание - первичный параметр героя, влияющий на его максимальный запас маны.</t>
  </si>
  <si>
    <t>Мана героя тратится на применение им заклинаний. Ежедневно герой восстанавливает по 1 мане до максимума.</t>
  </si>
  <si>
    <t>Каждый балл знания героя увеличивает максимальный запас маны на 10 единиц.</t>
  </si>
  <si>
    <t>Каждый класс героев изначально имеет свои первичные навыки в начале игры.</t>
  </si>
  <si>
    <t>35%</t>
  </si>
  <si>
    <t>45%</t>
  </si>
  <si>
    <t>10%</t>
  </si>
  <si>
    <t>20%</t>
  </si>
  <si>
    <t>15%</t>
  </si>
  <si>
    <t>30%</t>
  </si>
  <si>
    <t>40%</t>
  </si>
  <si>
    <t>25%</t>
  </si>
  <si>
    <t>50%</t>
  </si>
  <si>
    <t>55%</t>
  </si>
  <si>
    <t>5%</t>
  </si>
  <si>
    <t>Подробнее о влиянии силы магии героя на эффект заклинаний см.в разделе 1.9.1.</t>
  </si>
  <si>
    <t>При получении нового уровня, герои автоматически получают 1 балл первичного навыка.</t>
  </si>
  <si>
    <t>Вероятность получения того или иного навыка зависит от класса героя и уровня.</t>
  </si>
  <si>
    <t>При получении 2-9 уровня герои имеют следующие вероятности:</t>
  </si>
  <si>
    <t>При получении 10 уровня и выше герои имеют следующие вероятности:</t>
  </si>
  <si>
    <t>Первичные навыки и вероятности их получения.</t>
  </si>
  <si>
    <t>Контроль над Баллистой и Стрелковыми башнями при обороне города. 50% шанс двойного урона.</t>
  </si>
  <si>
    <t>Контроль над Баллистой и Стрелковыми башнями при обороне города. Двойной выстрел. 75% шанс двойного урона.</t>
  </si>
  <si>
    <t>Катапульта стреляет автоматически. 10% шанс промаха. 30% шанс двойного урона.</t>
  </si>
  <si>
    <t>Контроль над катапультой. Увеличены шансы попасть по цели (подробнее см.в разделе 5.3). Исключены промахи. 50% шанс двойного урона.</t>
  </si>
  <si>
    <t>То же + Двойной выстрел.</t>
  </si>
  <si>
    <t>Контроль над катапультой. Увеличены шансы попасть по цели (подробнее см.в разделе 5.3). Исключены промахи. Двойной выстрел. Двойной урон.</t>
  </si>
  <si>
    <t>Базовая цена откупа при побеге с поля боя. Библиотека просвеще-ния может требовать 10 уровень героя.</t>
  </si>
  <si>
    <t>10% шанс присоединения нейтральных существ. -20% цены откупа при побеге с поля боя. Библиотека просвещения требует 8 уровень героя.</t>
  </si>
  <si>
    <t>20% шанс присоединения нейтральных существ. -40% цены откупа при побеге с поля боя. Библиотека просвещения требует 6 уровень героя.</t>
  </si>
  <si>
    <t>30% шанс присоединения нейтральных существ. -60% цены откупа при побеге с поля боя. Библиотека просвещения требует 4 уровень героя.</t>
  </si>
  <si>
    <t>Максимальный запас маны героя зависит только от его знания.</t>
  </si>
  <si>
    <t>Базовый боевой дух (см.раздел 1.3).</t>
  </si>
  <si>
    <t>Максимальный запас хода героя по суше зависит от скорости самого медленного существа в его армии.</t>
  </si>
  <si>
    <t>Цена заклинаний воды снижается на 1…5 единиц, в зависимости от их уровня. Исключением является Телепорт.</t>
  </si>
  <si>
    <t>Базовые эффект и цена заклинаний воды (см.раздел 1.9.1).</t>
  </si>
  <si>
    <t>Базовые эффект и цена заклинаний воздуха (см.раздел 1.9.1).</t>
  </si>
  <si>
    <t>Цена заклинаний воздуха снижается на 1…5 единиц, в зависимости от их уровня.</t>
  </si>
  <si>
    <t>Базовые эффект и цена заклинаний земли (см.раздел 1.9.1).</t>
  </si>
  <si>
    <t>Цена заклинаний земли снижается на 1…5 единиц, в зависимости от их уровня.</t>
  </si>
  <si>
    <t>Базовые эффект и цена заклинаний огня (см.раздел 1.9.1).</t>
  </si>
  <si>
    <t>Цена заклинаний огня снижается на 1…5 единиц, в зависимости от их уровня.</t>
  </si>
  <si>
    <t>Герой может изучать заклинания 1,2 и 3 уровня.</t>
  </si>
  <si>
    <t>Максимальный запас хода героя по воде равен 1500 МР.</t>
  </si>
  <si>
    <t>Максимальный запас хода героя по воде равен 2250 МР (+50%).</t>
  </si>
  <si>
    <t>Максимальный запас хода героя по воде равен 3000 МР (+100%).</t>
  </si>
  <si>
    <t>Максимальный запас хода героя по воде равен 3750 МР (+150%).</t>
  </si>
  <si>
    <t>Герой имеет 25% штраф при движении по камням, 50% штраф - по снегу и песку, 75% штраф - по болоту.</t>
  </si>
  <si>
    <t>Герой не имеет штрафа по камням, но имеет 25% штраф по снегу и песку, 50% штраф - по болоту.</t>
  </si>
  <si>
    <t>Герой не имеет штрафа по камням, снегу и песку, но имеет 25% штраф по болоту.</t>
  </si>
  <si>
    <t>Существа героя не имеют сопротивления, кроме Гномов, Боевых гномов и Кристалли-ческих драконов.</t>
  </si>
  <si>
    <t>Существа героя получают 5% шанс блокировать заклинание, являясь его целью. Суммируется со способностями существ к сопротивлению.</t>
  </si>
  <si>
    <t>Существа героя получают 10% шанс блокировать заклинание, являясь его целью. Суммируется со способностями существ к сопротивлению.</t>
  </si>
  <si>
    <t>Существа героя получают 20% шанс блокировать заклинание, являясь его целью. Суммируется со способностями существ к сопротивлению.</t>
  </si>
  <si>
    <t>Базовая удача (см.раздел 1.3).</t>
  </si>
  <si>
    <t>После победы в бою герой воскрешает 10% убитых вражеских существ в виде Скелетов, которые присоединяются к его армии.</t>
  </si>
  <si>
    <t>После победы в бою герой воскрешает 20% убитых вражеских существ в виде Скелетов, которые присоединяются к его армии.</t>
  </si>
  <si>
    <t>После победы в бою герой воскрешает 30% убитых вражеских существ в виде Скелетов, которые присоединяются к его армии.</t>
  </si>
  <si>
    <t>Вероятность получения того или иного навыка при получении нового уровня напрямую зависит от класса героя.</t>
  </si>
  <si>
    <t>1.1.1</t>
  </si>
  <si>
    <t>1.1.2</t>
  </si>
  <si>
    <t>Вероятности получения героями вторичных навыков.</t>
  </si>
  <si>
    <t>Вероятности получения героями вторичных навыков</t>
  </si>
  <si>
    <t>Вероятности появления героев в таверне разных городов.</t>
  </si>
  <si>
    <t>Вероятность появления героя в таверне города</t>
  </si>
  <si>
    <t>Герои различных классов имеют разную вероятность появления в тавернах разных типов городов.</t>
  </si>
  <si>
    <t>Сопротивление, Чародейство</t>
  </si>
  <si>
    <t>Чародейство, Магия огня</t>
  </si>
  <si>
    <t>Недоступные в Университете навыки</t>
  </si>
  <si>
    <t>Герои одинакового класса не могут появиться одновременно в таверне, кроме следующих случаев:</t>
  </si>
  <si>
    <t>-Если герой сбежал с поля боя, то он появляется в таверне. Второй герой в таверне может оказаться такого же класса.</t>
  </si>
  <si>
    <t>-Если на карте присутствует много героев и невозможно создать пару героев разных классов.</t>
  </si>
  <si>
    <t>-Если автором карты запрещены некоторые герои и невозможно создать пару героев разных классов.</t>
  </si>
  <si>
    <t>Перед началом боя можно расставить существ героя в области 3 вертикальных рядов клеток. Также можно сдаться или сбежать с поля боя.</t>
  </si>
  <si>
    <t>Перед началом боя можно расставить существ героя в области 5 вертикальных рядов клеток. Также можно сдаться или сбежать с поля боя.</t>
  </si>
  <si>
    <t>Перед началом боя можно расставить существ героя в области 7 вертикальных рядов клеток. Также можно сдаться или сбежать с поля боя.</t>
  </si>
  <si>
    <t>Каждый класс героев имеет свои начальные параметры и вероятности получения новых навыков.</t>
  </si>
  <si>
    <t>-При посещении Жертвенного алтаря герои добра могут менять артефакты на опыт, героя зла - существ на опыт, а нейтральные герои могут менять и то и другое.</t>
  </si>
  <si>
    <t>-Альянс ангелов позволяет смешивать армию из существ добра, а также существ Крепости и Цитадели, без снижения Боевого духа.</t>
  </si>
  <si>
    <t>Начальные навыки</t>
  </si>
  <si>
    <t>атака</t>
  </si>
  <si>
    <t>защита</t>
  </si>
  <si>
    <t>сила магии</t>
  </si>
  <si>
    <t>знание</t>
  </si>
  <si>
    <t>Добро</t>
  </si>
  <si>
    <t>Зло</t>
  </si>
  <si>
    <t>Мировоззрение</t>
  </si>
  <si>
    <t xml:space="preserve">  Рыцари - это отважные и благородные воины, посвятившие свою жизнь праведности и добродетели. И хотя они способны изучить магические навыки, их больше привлекает военное искусство. </t>
  </si>
  <si>
    <t xml:space="preserve">  Священники - это члены боевых отрядов священных орденов. Священники владеют знаниями, как боевых искусств, так и магическими.</t>
  </si>
  <si>
    <t xml:space="preserve">  Рэйнджер - воин лесов, охотник и следопыт. Его призвание – защищать природу – требует от него владения широким спектром навыков, особое внимание уделяется военным.</t>
  </si>
  <si>
    <t xml:space="preserve">  Друиды - мистические существа, обретающие силу в гармонии с землей. И хотя они посвящают себя изучению магии, их существование требует владения и некоторыми физическими умениями. </t>
  </si>
  <si>
    <t xml:space="preserve">  Алхимики великолепно владеют как физической, так и химической магией, они особенно искусны в создании и оживлении големов. Алхимики способны к изучению боевых навыков. Свое оружие они получают путем сплава редких металлов при помощи алхимии.</t>
  </si>
  <si>
    <t xml:space="preserve">  Демоны - люди (часто бывшие Еретики), которые находятся во власти одного или более бесов. По природе своей одержимые больше склонны к приобретению магических навыков, но некоторые боевые навыки им тоже по плечу.</t>
  </si>
  <si>
    <t xml:space="preserve">  Главная цель еретиков – подчинить себе силы бесов. Но для того, чтоб контролировать своих союзников из преисподней одних боевых навыков недостаточно, нужно еще владеть магией. Еретиков можно легко узнать по множеству различных оберегов, которые они носят, чтобы отводить от себя нападки бесов.</t>
  </si>
  <si>
    <t xml:space="preserve">  Рыцари смерти - это восставшие из мёртвых рыцари и обретшие новую жизнь как личи. Они не утратили своих прежних боевых навыков, к тому же их новый образ открыл для них возможность овладеть магией. </t>
  </si>
  <si>
    <t xml:space="preserve">  Некроманты - это маги, которые находятся во власти магии смерти. Постепенное превращение в безжизненных личей – вот плата за право владения этим искусством. </t>
  </si>
  <si>
    <t xml:space="preserve">  Лорды строят подземные логова, чтобы укрыть в них захваченные сокровища. Будучи жестокими и свирепыми правителями, они же еще и воины, которые знают цену магии. Очень часто своим  оружием они  подчеркивают свою устрашающую внешность.</t>
  </si>
  <si>
    <t xml:space="preserve">  Чернокнижники изучают магию, чтобы с ее помощью творить свои черные дела. Магия для них превыше всего. Очень часто чернокнижники демонстрируют свое могущество, показывая, как при помощи магии они могут измениться.</t>
  </si>
  <si>
    <t xml:space="preserve">  Мало, что представляет для варваров интерес, кроме военной мощи. В связи с этим они легче овладевают навыками боя, нежели какими-либо другими. Варвары великолепно умеют пользоваться тяжелым оружием и носят мало защитных приспособлений.</t>
  </si>
  <si>
    <t xml:space="preserve">  Боевые маги по сути, являются варварами с некоторыми умениями создавать и направлять заклинания. Кроме того, что они развивают свои магические навыки, они не забывают о навыках боевых. Боевые маги обычно облачаются в одежды убитых врагов, которая неким образом пополняет их силу.</t>
  </si>
  <si>
    <t xml:space="preserve">  Насилием и запугиванием хозяева зверей подчиняют себе близлежащие поселения. Как и следовало ожидать, они мало заинтересованы в изучении магии. Очень часто своим одеянием хозяева зверей напоминают ужасных, уродливых болотных тварей.</t>
  </si>
  <si>
    <t xml:space="preserve">  Ведьмы - настоящие специалисты, достигшие вершины в создании магии при помощи смешивания всякой болотной всячины. Однако следует иметь в виду, что их искусство не мешает изучению боевых навыков. </t>
  </si>
  <si>
    <t xml:space="preserve">  Элементалисты - люди, которые могут проявлять себя в роли волшебников, чернокнижников, священников, друидов. Они служат невидимым богам. Встречаются скрытно, говорят знаками и избегают материальной власти.</t>
  </si>
  <si>
    <t>Классы героев и их описание.</t>
  </si>
  <si>
    <t>Пол</t>
  </si>
  <si>
    <t>Кристиан всегда был больше бродягой, чем Рыцарем. Он побывал почти во всех уголках Энрота прежде чем окончательно пойти на службу в Эрафийскую Армию. Хотя он очень любопытен и немного мечтателен, его умения вести бой боятся повсюду. Сэр Кристиан - женоподобный мальчик. Его отец отдал всё, чтобы он стал одним из самых великих и могущественных Военных Лордов.</t>
  </si>
  <si>
    <t>Говорят, что Октавия может выкрасть золото из-под спящего дракона. Похоже, ей придется и впрямь этому научиться, так как она разбрасывает свое состояние направо и налево.</t>
  </si>
  <si>
    <t>Сначала Гуннар служил разведчиком у Лордов Подземелий, потом проводником и телохранителем разных высокопоставленных особ, пока наконец ему не дали командовать гарнизоном на границе Нихона. Ему не хватает мозгов.</t>
  </si>
  <si>
    <t>М</t>
  </si>
  <si>
    <t>Человек</t>
  </si>
  <si>
    <t>Ж</t>
  </si>
  <si>
    <t>Джинн</t>
  </si>
  <si>
    <t>Ифрит</t>
  </si>
  <si>
    <t>Элементаль</t>
  </si>
  <si>
    <t>В первые годы службы Оррина его обучал один из лучших тактиков Эрафии искусству вести осаду. Все артиллеристы, которыми он командовал, очень быстро обучались попадать в объекты, находящиеся за прикрытием.</t>
  </si>
  <si>
    <t xml:space="preserve">Когда Валеска начала служить в Эрафийской Армии, она уже была знаменитым Стрелком. Сейчас она не только командует своими собственными подразделениями, но и лично тренирует Войска Арбалетчиков. </t>
  </si>
  <si>
    <t>Прапрадед Эдрика был первым человеком в Эрафии, которому удалось приручить и выдрессировать дикого Грифона. Сейчас семье Эдрика принадлежит самая большая в Эрафии ферма, на которой выводят Грифонов для армий Короля.</t>
  </si>
  <si>
    <t xml:space="preserve">В течение нескольких лет Сильвия была пиратом. Потом она поняла, что эта жизнь не для неё. Она начала новую жизнь в Вооруженных Силах Эрафии, и сейчас она служит в Береговом Патруле и борется с такими же налетчиками, каким она сама была. </t>
  </si>
  <si>
    <t xml:space="preserve">Как правило выдержанный, Сэр Мюллих подвержен спазматическим вспышкам неконтролируемой ярости, что заставляет его подчиненных работать быстрее. </t>
  </si>
  <si>
    <t xml:space="preserve">Следуя примеру Королевы Екатерины, Сорша вступила в ряды Эрафийской Армии и быстро доказала всем, что она - настоящий мастер боя на мечах. Вскоре после вступления в Эрафию Криганов она получила солдат под своё командование.  </t>
  </si>
  <si>
    <t xml:space="preserve">Первоначально Адель работала только перед битвой. Если ей и не удавалось убедить своего командира избежать сражения, она, по крайней мере, благословляла войска, когда они вступали в бой. Ей дали командовать Гарнизоном Белого Камня. </t>
  </si>
  <si>
    <t>В молодости Катберт баловался тёмной магией, но когда его жена умерла от заклинания, которое он в сердцах сотворил, он обратился к добру и никогда не оглядывался назад. Но в результате работы с тёмной магией, его интуиция стала остра, как ни у кого другого.</t>
  </si>
  <si>
    <t xml:space="preserve">Застигнутая штормом в открытом море, Аделаида потерпела крушение у берегов Вори, земли Снежных Эльфов. Она обучалась у них около 20 лет, а когда вернулась в Эрафию, обнаружила, что с момента её исчезновения не прошло ни года. </t>
  </si>
  <si>
    <t>Саня всегда всё схватывала на лету, быстро обгоняла  других студентов, особенно после того, как она вступила в церковь. Кажется, что ей от природы дана возможность запоминать заклинания, просто наблюдая за тем, как их произносят другие.</t>
  </si>
  <si>
    <t>Лоинс всегда считал, что физическое насилие не требуется там, где можно применить правильную магию и молитвы. Удивительно, что это всегда срабатывало и сейчас он считается одним из самых удачливых, хотя и несговорчивых лидеров.</t>
  </si>
  <si>
    <t>Раньше, до того, как Каитлин поручили командование, некоторые думали, что она находится во власти злых духов. Несмотря на эти утверждения, пока она была в рядах церкви, пожертвования в пользу неё были самыми высокими.</t>
  </si>
  <si>
    <t xml:space="preserve">Мепхала прошла подготовку в рядах Эрафийской Армии и гениально умеет использовать особенности местности во время ведения боя. Несколько лет назад она комиссовалась, предпочтя суете городов Эрафии спокойствие и безмятежность Авли. </t>
  </si>
  <si>
    <t>Вся Эрафия любила Енову за доброе сердце. Её неотразимое обаяние позволяло ей доставать деньги на любое дело, какое она только задумает.</t>
  </si>
  <si>
    <t>Риланд был первым (и пока единственным) человеком, принятым в Круг Старейшин Дендроидов, как рейнджер Авли. Некоторые шутят, что в прошлой жизни он был Эльфом, потом был убит и случайно реинкарнировался в образе человека.</t>
  </si>
  <si>
    <t xml:space="preserve">Оставшись сиротой еще в детстве, Торгрим перебрался в самые северные леса Авли. Он стал знаменит на всю страну своей исключительной способностью сопротивляться любой магии. </t>
  </si>
  <si>
    <t xml:space="preserve">Совершенно случайно Кланси обнаружил у себя способность общаться с Единорогом. Эта уникальная способность очень помогла ему в продвижении по службе в Элитных Частях Армии Авли. </t>
  </si>
  <si>
    <t xml:space="preserve">Киррь служила разведчицей при защите Авли от нападений Криганов. Её способность ориентироваться на сложной местности позволяли ей отлично выполнять все задания. </t>
  </si>
  <si>
    <t xml:space="preserve">Корониус посещал Университет Эрафии целый семестр, прежде чем понял, что переоценивал значение науки. Он покидает Эрафию и едет в Авли, где находит Друида, который учит только собственным примером. </t>
  </si>
  <si>
    <t>Эллезар, возможно, самый блестящий ученик Магии, каких когда-либо видела Авли. Если его способности останутся при нем еще несколько декад, вполне вероятно, что он станет самым молодым Друидом, какого когда-либо принимали в Круг Старейшин.</t>
  </si>
  <si>
    <t xml:space="preserve">Джем была одной из величайших колдуний, каких когда-либо видел Энрот. Во времена Войн Успеха она служила Роланду Железному Кулаку. Затем, когда Роланд укрепил позиции трона, она покинула Энрот и уехала в Эрафию, найдя новой дом в Авли. </t>
  </si>
  <si>
    <t>Мальком - один из немногих Гномов, способных к постижению магии. Он может выучить новое заклинание, один раз пронаблюдав, как кто-то другой его творит. Он был быстро принят на службу, и защищал Авли от Дьяволов Эофола.</t>
  </si>
  <si>
    <t xml:space="preserve">Поговаривают, что когда-то Алагар жил среди Снежных Эльфов Вори. Потом он возглавлял непревзойденную команду Элементалей Воды и Льда. Он начал служить Авли ещё до нашествия Криганов. </t>
  </si>
  <si>
    <t xml:space="preserve">Никто в Авли не умеет так обращаться с животными, как Аерис. Он словно чувствует идеально подходящие друг другу пары Эльфов и Пегасов. Он всегда всем нужен. </t>
  </si>
  <si>
    <t>Когда Пигуедрам обучался Алхимии, большую часть своего времени он уделял различным недрагоценным камням. Неудивительно, что во время своей службы в Бракаде, он смог усовершенствовать Горгулий.</t>
  </si>
  <si>
    <t>Никто по-настоящему не знает историю Тана, но он так давно преподает Алхимию в Бракаде, что даже старейшины не помнят времени, когда его не было.</t>
  </si>
  <si>
    <t xml:space="preserve">Жозефина была первой, кому удалось оживить каменного Голема. Она изобрела процесс оживления гораздо более изощренный, чем тот, который использовался для Горгулий и на базе которого было начато её исследование. </t>
  </si>
  <si>
    <t xml:space="preserve">Нила очень сильная. Она как никто может сопротивляться невероятным наказаниям и пыткам. Каким-то образом ей удается передать эту силу и сопротивляемость своим войскам. </t>
  </si>
  <si>
    <t xml:space="preserve">Говорят, что Фафнер стал Джинном больше тысячи лет назад. Найдя бутылку с Джинном, он сказал, что хочет стать таким же могущественным, как найденный им Джинн. Желание было исполнено, и с тех пор Фафнер служит повелителям Бракады. </t>
  </si>
  <si>
    <t>Ризза была первым Алхимиком, который довел до совершенства искусство превращать бесполезные мягкие металлы в ртуть. Хотя сейчас она командует своей армией, в свободное время она проводит опыты с разными материалами.</t>
  </si>
  <si>
    <t xml:space="preserve">Уже давно Иона доказала, что она сильнейшая из себе подобных, но её обаяние заставляет забыть об этой силе и уберегает тех, кто ей служит, от комплекса неполноценности. </t>
  </si>
  <si>
    <t>Астрал прибыл в Эрафию примерно 10 лет назад и был сразу же принят в Гильдию Магов Бракады. Его быстрое возвышение в Гильдии заставляло некоторых шутить, что он мог добиться этого только магическим путем.</t>
  </si>
  <si>
    <t xml:space="preserve">Халон был весьма уважаемым героем Энрота, но ему стало так скучно после Войн Успеха, что он отправился исследовать мир. Недавно он принял командирскую должность в Армии Бракады, в надежде, что у него наконец-то появится новое дело. </t>
  </si>
  <si>
    <t>Серена чуть не убила себя своим первым заклинанием. Она вложила в него так много магической энергии, что даже Маг в соседнем городе почувствовал это. Он спас её и ввел в Гильдию Магов, чтобы она научилась защищаться от собственной силы.</t>
  </si>
  <si>
    <t>Джинн Солмир провел в бутылке больше тысячи лет и был так благодарен человеку, который в конце концов освободил его, что случайно поклялся служить этому человеку вечно. Судьбе было угодно, чтобы этим человеком был Гэвин Магнус, бессмертный правитель Мрака.</t>
  </si>
  <si>
    <t xml:space="preserve">Несколько лет Калх был товарищем Мариуса, но вскоре стало ясно, что ей владеет навязчивая идея уничтожить всё живое. Они разошлись, и Калх продолжил свою блестящую военную карьеру.  </t>
  </si>
  <si>
    <t xml:space="preserve">Нимус отвечала за подготовку Адских Отродий и Порождений Зла к нападению на Эрафию. Ее боевое искусство почти привело к полной победе Эофола, но бой между Криганами и Лордами Подземелий привел войну к быстрому и неожиданному концу.  </t>
  </si>
  <si>
    <t xml:space="preserve">Кажется, что Ксирон любит огонь даже больше, чем кто-либо в Элфрете мог ожидать. Ксирон обожает все, что связано с огнем и лавой. </t>
  </si>
  <si>
    <t xml:space="preserve">Аксис с детства проявил склонность к магии, что очень странно, ведь Демоны очень редко проявляют склонность к чему-либо, что требует мыслительных усилий. </t>
  </si>
  <si>
    <t xml:space="preserve">Стракер выбрал темную тропу Чародейства, но скоро обнаружил, что его военные таланты сильно превосходят магические способности. Сейчас он служит в бессмертных армиях Дейи, хотя и не оставляет надежды однажды войти в ряды настоящих Чародеев. </t>
  </si>
  <si>
    <t xml:space="preserve">Выдающиеся боевые способности Тамики дали ей большую власть в вооруженных силах Дейи. Кроме того, что она ведет войска, она также отвечает за подготовку Черных Рыцарей и Рыцарей Смерти. </t>
  </si>
  <si>
    <t xml:space="preserve">Может быть, Исра и не самая умелая заклинательница Дейи, но в тех армиях, которые ведет она,  всегда гораздо больше Скелетов, чем в остальных. </t>
  </si>
  <si>
    <t xml:space="preserve">Целые годы Галтран разрабатывал новые методы создания Скелетов и управления ими. Это дает ему исключительные преимущества в битве. </t>
  </si>
  <si>
    <t xml:space="preserve">Болезнь Септиенны многие называют "пожирающая магия", так как она забирает у своих жертв больше жизненной энергии, чем передает своим миньонам. Многие утверждают, что она оставляет энергию себе, поэтому никогда и не стареет. </t>
  </si>
  <si>
    <t>Аислин всегда предпочитала землю небесам и многие верят, что она может получать жизнь из земли путем простого контакта с ней.</t>
  </si>
  <si>
    <t>Сандро сначала изучал Чародейство под руководством одного Мага, а затем под руководством Лича Этрика. Сандро объездил и видел почти весь Энрот и Эрафию и сейчас он служит Финнеасу Вилмару, вождю Чародеев Дейи.</t>
  </si>
  <si>
    <t>Когда Нимбус был маленьким, у него была собака, которая умерла от старости. Нимбус обнаружил, что если он принесет в жертву маленькую птичку или другое существо, он воскресит своего любимца. Он часто проделывал это.</t>
  </si>
  <si>
    <t>Кси была одной из немногих женщин, которую стоило превращать в Лича. Её выбрали потому что она обладает уникальной способностью противостоять физическим увечьям. Эта способность не раз выручала её.</t>
  </si>
  <si>
    <t>Ещё в молодости Видомина обещала стать великим Алхимиком, но ее выслали из Бракады, когда обнаружили, что она использует свои умения, не для того, чтобы оживлять неживое, а для того, чтобы оживлять умерших.</t>
  </si>
  <si>
    <t xml:space="preserve">Нагаш был очень могущественным Магом, до того, как принес себя в жертву "вечной жизни", т.е. стал Личём. Ему принадлежат многие земли, большинство их которых, впрочем, находится на пустынных окраинах Дейи. </t>
  </si>
  <si>
    <t>Когда Лорелей была ребенком, она сбежала из дома и исчезла в лабиринте пещер. Гарпия-ведьма нашла её и вытащила наверх. Затем она пошла на службу к Лордам Подземелий. Это случилось незадолго до вторжения в Эрафию.</t>
  </si>
  <si>
    <t>Аджит старательно изучал работы Агара, одного из глупейших Магов-учёных Энрота, который случайно создал Бехолдеров и Созерцателей, которыми нынче командует Аджит. Агар создал их, когда пытался создать "улучшенных воинов" для войны.</t>
  </si>
  <si>
    <t>Первоначально Синка жила в Верхнем мире и, хотя она верно служила Лордам Подземелий, она предпочитала мир снаружи темным пещерам Нихона.</t>
  </si>
  <si>
    <t>Странно видеть Чернокнижника-Троглодита, и еще более странно видеть Военачальника-Троглодита, но Жаегар доказал, что он умелый Маг. Он утверждает, что все дело в ежедневной медитации.</t>
  </si>
  <si>
    <t xml:space="preserve">Можно было бы ожидать, что Минотавр будет отчаянным воином, но Малекит увлекается Магией со страстью, которая позволяет ему соперничать с лучшими Магами страны. </t>
  </si>
  <si>
    <t>Некоторые говорят, что Жеддит видел лицо Дзенофекса, но многие считают, что раз он до сих пор жив, это не может быть правдой. Сам он не опровергает и не подтверждает эти слухи.</t>
  </si>
  <si>
    <t>Говорят, что Сепхинороф - незаконная дочь короля Грифоново Сердце. Он отказался признать ее, и она навсегда возненавидела трон Эрафии, который она мечтала однажды захватить. Она вступила в войско Нихона.</t>
  </si>
  <si>
    <t xml:space="preserve">Дарксторн пробивал себе дорогу в войсках Нихона тем, что тайно использовал Магию, позволяющую ему побеждать в любой битве. Добившись высокой должности, он открыл свой секрет, и никто больше не осмеливался задирать его. </t>
  </si>
  <si>
    <t>Многие годы Йог обучался у Магов Бракады, но он чаще читал книги про войну, чем про Магию. Граф Кревлод предложил ему офицерскую должность, которая позволила ему применить его знания на практике.</t>
  </si>
  <si>
    <t>Шива - самая младшая из шести дочерей цирковых дрессировщиков. Так как ей не улыбалась перспектива продолжать семейное дело, она покинула цирк и вступила в войско Кревлода ртутным мастером. В этом она толк знает.</t>
  </si>
  <si>
    <t>Креллион вступил в армию как борец-чемпион. Он был так знаменит, что его фанаты хотели, чтобы именно он вел их в битву. Сначала думали ,что это не лучшее решение, но Креллион доказал ,что он прекрасный лидер, особенно среди Огров.</t>
  </si>
  <si>
    <t>Знаменитому Герою Энрота, Крэгу Хэку надоело сидеть дома и он решил поискать другой жизни в Эрафии. Он смело отправился в путь и был счастлив обрести землю, где его способностям будет найдено применение.</t>
  </si>
  <si>
    <t xml:space="preserve">Сам Тираксор был капитаном Наездников на волках. В конце концов он вошел в ряды Героев Кревлода, когда смог отразить нападение Таталийцев на границе двух стран. </t>
  </si>
  <si>
    <t>Вей был Огром-магом и обладал прекрасными командирскими качествами. Если сын Графа когда-либо оступится, Вей будет главным претендентом на трон Кревлода.</t>
  </si>
  <si>
    <t>Терек несколько лет работал силачом в Цирке Солнца, предлагая зрителям посоревноваться, кто дальше бросит огромный камень. Однажды он проиграл, и его выгнали из Цирка, но тот, кто его победил предложил ему место в армии Кревлода.</t>
  </si>
  <si>
    <t>Хотя Брон человек, он обладает способностью выстоять под взглядом Василиска. Это позволило ему изучить Василисков и узнать о них больше, чем знает какое-либо живое существо.</t>
  </si>
  <si>
    <t xml:space="preserve">Гервульф принес Баллистику в Таталию, захватив первые орудия при осаде укреплений Варваров на границе Кревлода. Он стал главным специалистом по баллистике на всем северном побережье Таталии. </t>
  </si>
  <si>
    <t>Вой - Ведьму Ветра - часто нанимали морские капитаны, чтобы она направляла корабли и держала их всегда в правильном курсе. Она предпочитает соленый ветер моря смрадным испарениям болот, где родилась.</t>
  </si>
  <si>
    <t>Одиннадцатая дочь Тралоска, Короля Таталии, Стиг, стала Ведьмой, когда стало ясно, что ей не удастся наследовать трон Таталии, так как есть еще десять других наследников.</t>
  </si>
  <si>
    <t>Перед тем, как король Тралоск разрешил Андре, обычной женщине, вести свои войска, он подверг ее знания серии испытаний. Она ответила на все вопросы и у короля не было выбора.</t>
  </si>
  <si>
    <t>Пасис была всегда очарована этими телесными формами. Активное изучение и взаимодействие с этими созданиями сделали её идеальным кандидатом для Сопряжения.</t>
  </si>
  <si>
    <t>Жестокое состязание Водяных Элементалей определяло, кто достоин служить Сопряжению. Лакус заслужила своё место благодаря углублённым знаниям Тактики.</t>
  </si>
  <si>
    <t>Будучи существом из чистой энергии, Монер наслаждался свойствами своего естественного происхождения. Однако, его любопытство к существам телесных форм привело в Сопряжение.</t>
  </si>
  <si>
    <t>Древний лорд магмы, Эрдамон спал многие века внутри гор, граничащих с Эофолом.  Пробуждённый от своего сна, чтобы помочь Сопряжению, Эрдамон пришёл, чтобы освободить мир от Криганов.</t>
  </si>
  <si>
    <t>Фьюр, и его героизм ещё не поддавался испытаниям, но он обладает невиданной жестокостью. Нет сомнений, что он может стать одним из самых могущественных героев Сопряжения.</t>
  </si>
  <si>
    <t>Всегда стремящийся к наукам, Кальт почувствовал желание быть в Сопряжении, где он мог бы утолить свой голод к знаниям.</t>
  </si>
  <si>
    <t>Будучи колдуньей в Энроте, Луна почувствовала зов Сопряжения и отправилась в Эрафию.  В Эрафии, Луне пришлось оставить свои акватические способности и заняться изучением магии огня.</t>
  </si>
  <si>
    <t>Молодой джинн, даже по их стандартам, Брисса присоединилась к Восстановительной Войне прежде чем успела окончить обучение. То, чего она не успела познать  в учение, она познала в бою.</t>
  </si>
  <si>
    <t>Проведя детство у океана, граничащего с Авли, Циэль всегда чувствовала, что связана с древними водами. Она путешествовала по землям ища своё призвание. Теперь она находится на службе в Сопряжении.</t>
  </si>
  <si>
    <t>Рождённые бедняками, родители Лабеты были убиты в течение Восстановительной Войны.  Взятая дендроидами и приведённая на службу в Авли, её сила над землёй росла быстро. Услышав зов Сопряжения, она быстро откликнулась.</t>
  </si>
  <si>
    <t>Ещё в детские годы, умение Интеуса владеть огнём сделало его участником бродячей труппы. Некоторые говорили, что он сын Огненного Элементаля. Как-то раз ночью, он почувствовал зов и оставил свою профессию. Теперь он на службе в Сопряжении.</t>
  </si>
  <si>
    <t>Созданные могущественной силой из мистических потоков, джинны - магические создания.  Аэнаин оказался незавершённым созданием. Веками, он старался преодолеть ощущение своей неполноценности. Благодаря своей посвящённости в Магию Воздуха, Аэнаин был призван Сопряжением.</t>
  </si>
  <si>
    <t>Джелар уже родился с мудростью в глазах, даже для эльфа. Всегда спокойный, задумчивый и ясный снаружи, Джелар не стал сомневаться над вопросом служения Сопряжению.</t>
  </si>
  <si>
    <t>Гномы обожают золото. Некоторые даже больше остальных. Никто кроме Гриндана не обладал такой силой над землёй, чтобы находить его с такой регулярностью.</t>
  </si>
  <si>
    <t>Когда Ксенофекс был слаб и Люцифер Криган захватил власть, Ксерон был первым, кто объявил свою преданность узурпатору. Увидев, как щедро был Ксерон вознаграждён за поддержку нового короля, остальные герои быстро последовали его примеру.</t>
  </si>
  <si>
    <t>Многие заметили, что с её ужасающим талантом управления Драконами в схватке, Мутаре быстро становится одной из ведущих Лордов Нихона. Мутаре стала чувствовать как дракон, как только выпила из чаши Крови Дракона. Некоторым интересно, вызовет ли её превращение явление Отца Драконов.</t>
  </si>
  <si>
    <t>Считающийся многими гениальным магом, Дракон желает стать самым великим в истории победителем драконов. Непохожий на своих друзей волшебников, Дракон предпочитает более практическую одежду, чем пышные облачения.</t>
  </si>
  <si>
    <t>Как правящая королева Эрафии, Катерина продолжает войну за свои границы и пытается восстановить мир, построенный её отцом. Однако, поддержка её людей ослабевает по мере того, как страна устаёт от постоянных войн.</t>
  </si>
  <si>
    <t>Биографии героев, пол и раса.</t>
  </si>
  <si>
    <t>Опыт и уровень героя.</t>
  </si>
  <si>
    <t>Существует несколько различных способов, позволяющих повысить опыт героя:</t>
  </si>
  <si>
    <t>2.Проведение боёв с противниками, когда в случае победы ваш герой получает количество опыта, численно равное суммарной величине здоровья всех убитых существ плюс 500 опыта за поверженного героя, и плюс 500 опыта за взятие вражеского города. Если противник сбежал (или сдался) с поля боя, то суммарная величина здоровья оставшихся у него существ не учитывается и 500 очков опыта за победу над героем противника в этом случае также не начисляется;</t>
  </si>
  <si>
    <t>3.Получение дополнительного опыта от вторичного навыка Обучения, добавляющего 5, 10 или 15% к величине получаемого опыта.</t>
  </si>
  <si>
    <t>Таблица соответствия уровня героя и количества опыта, которое необходимо для того, чтобы получить его:</t>
  </si>
  <si>
    <t>Очки опыта</t>
  </si>
  <si>
    <t>9</t>
  </si>
  <si>
    <t>11</t>
  </si>
  <si>
    <t>17</t>
  </si>
  <si>
    <t>19</t>
  </si>
  <si>
    <t>21</t>
  </si>
  <si>
    <t>22</t>
  </si>
  <si>
    <t>23</t>
  </si>
  <si>
    <t>26</t>
  </si>
  <si>
    <t>27</t>
  </si>
  <si>
    <t>28</t>
  </si>
  <si>
    <t>29</t>
  </si>
  <si>
    <t>31</t>
  </si>
  <si>
    <t>32</t>
  </si>
  <si>
    <t>33</t>
  </si>
  <si>
    <t>34</t>
  </si>
  <si>
    <t>35</t>
  </si>
  <si>
    <t>36</t>
  </si>
  <si>
    <t>37</t>
  </si>
  <si>
    <t>38</t>
  </si>
  <si>
    <t>39</t>
  </si>
  <si>
    <t>40</t>
  </si>
  <si>
    <t>41</t>
  </si>
  <si>
    <t>42</t>
  </si>
  <si>
    <t>43</t>
  </si>
  <si>
    <t>44</t>
  </si>
  <si>
    <t>45</t>
  </si>
  <si>
    <t>46</t>
  </si>
  <si>
    <t>47</t>
  </si>
  <si>
    <t>48</t>
  </si>
  <si>
    <t>49</t>
  </si>
  <si>
    <t>51</t>
  </si>
  <si>
    <t>52</t>
  </si>
  <si>
    <t>53</t>
  </si>
  <si>
    <t>54</t>
  </si>
  <si>
    <t>55</t>
  </si>
  <si>
    <t>56</t>
  </si>
  <si>
    <t>57</t>
  </si>
  <si>
    <t>58</t>
  </si>
  <si>
    <t>59</t>
  </si>
  <si>
    <t>60</t>
  </si>
  <si>
    <t>61</t>
  </si>
  <si>
    <t>62</t>
  </si>
  <si>
    <t>63</t>
  </si>
  <si>
    <t>64</t>
  </si>
  <si>
    <t>65</t>
  </si>
  <si>
    <t>66</t>
  </si>
  <si>
    <t>67</t>
  </si>
  <si>
    <t>68</t>
  </si>
  <si>
    <t>69</t>
  </si>
  <si>
    <t>70</t>
  </si>
  <si>
    <t>71</t>
  </si>
  <si>
    <t>72</t>
  </si>
  <si>
    <t>73</t>
  </si>
  <si>
    <t>74</t>
  </si>
  <si>
    <t>13*</t>
  </si>
  <si>
    <t>88 (75)**</t>
  </si>
  <si>
    <t>100 (76)</t>
  </si>
  <si>
    <t>108 (77)</t>
  </si>
  <si>
    <t>868 (78)</t>
  </si>
  <si>
    <t>3732 (79)</t>
  </si>
  <si>
    <t>5920 (80)</t>
  </si>
  <si>
    <t>6424 (81)</t>
  </si>
  <si>
    <t>&gt;11300 (82)</t>
  </si>
  <si>
    <t>32767 (83)</t>
  </si>
  <si>
    <t>Максимальное значение любого первичного навыка равно 127 единицам, однако значения от 100 и выше отображаются в статистике героя значением 99.</t>
  </si>
  <si>
    <t>Имеет смысл набирать уровень героя (хотя это совершенно не игровой показатель, т.к. большее значение имеют очки опыта) выше 88 не уходя сразу в отрицательные значения только в том случае, если необходимо набрать определенное значение первичного навыка.
Расчет производится следующим образом: смотрите процентную вероятность выпадения первичного навыка у героя, умножаете ее на разницу между текущим и будущим уровнем героя. Если значение получилось больше 256, то вычисляете остаток от деления на 256. Полученное число прибавляете к значению первичного навыка. Погрешность анализа составляет 1 значение первичного навыка.</t>
  </si>
  <si>
    <t>Заклинания и их свойства.</t>
  </si>
  <si>
    <t>Продвинутая магия*</t>
  </si>
  <si>
    <t>Базовая магия*</t>
  </si>
  <si>
    <t>Экспертная магия*</t>
  </si>
  <si>
    <t>Д.</t>
  </si>
  <si>
    <t>Цена, мана</t>
  </si>
  <si>
    <t>Мгновенно наносит СМ*10+10 урона цели.</t>
  </si>
  <si>
    <t>То же, но СМ*10+20 урона.</t>
  </si>
  <si>
    <t>То же, но СМ*10+30 урона.</t>
  </si>
  <si>
    <t>Показывает количество и агрессивность существ на расстоянии СМ клеток (минимум 3 клетки).</t>
  </si>
  <si>
    <t>МАГИЯ ОГНЯ</t>
  </si>
  <si>
    <t>Базовая магия огня</t>
  </si>
  <si>
    <t>Продвинутая магия огня</t>
  </si>
  <si>
    <t>Экспертная магия огня</t>
  </si>
  <si>
    <t>СМ</t>
  </si>
  <si>
    <t>Атака цели +3.</t>
  </si>
  <si>
    <t>Атака цели +6.</t>
  </si>
  <si>
    <t>Атака всех дружественных существ +6.</t>
  </si>
  <si>
    <t>Получаемый целью урон от магии огня -30%.</t>
  </si>
  <si>
    <t>Цель пропускает ходы. Снимается при получении урона. Первый ответ на атаку, снявшую Слепоту наносит 50% урона.</t>
  </si>
  <si>
    <t>То же, но первый ответ наносит 25% урона.</t>
  </si>
  <si>
    <t>То же, но первый ответ не происходит вообще.</t>
  </si>
  <si>
    <t xml:space="preserve">На 2 клетках поля боя появляется огонь. Огонь наносит СМ*10+10 урона вражеским существам прошедшим через него или остановившимся на нём. </t>
  </si>
  <si>
    <t>То же, но на 3 клетках появляется огонь и он наносит СМ*10+20 урона.</t>
  </si>
  <si>
    <t>То же, но огонь наносит СМ*10+50 урона.</t>
  </si>
  <si>
    <t>То же, но СМ*10+60 урона.</t>
  </si>
  <si>
    <t>На 4 случайных клетках поля боя появляются мины, не видимые противнику (видны только колдующему и существам на родной земле). Мины наносят СМ*10+25 урона вражеским существам прошедшим через них или остановившимся на них. После нанесения урона мина исчезает.</t>
  </si>
  <si>
    <t>То же, но на 6 клетках появляются мины и они наносят СМ*10+50 урона.</t>
  </si>
  <si>
    <t>То же, но на 8 клетках появляются мины и они наносят СМ*10+100 урона.</t>
  </si>
  <si>
    <t>Мгновенно наносит СМ*50+30 урона все существам и боевым машинам на поле боя.</t>
  </si>
  <si>
    <t>Мгновенно наносит СМ*50+60 урона все существам и боевым машинам на поле боя.</t>
  </si>
  <si>
    <t>Мгновенно наносит СМ*50+120 урона все существам и боевым машинам на поле боя.</t>
  </si>
  <si>
    <t>То же, но действует на всех существ в области 7 клеток (диаметр 3).</t>
  </si>
  <si>
    <t>То же, но действует на всех существ в области 19 клеток (диаметр 5).</t>
  </si>
  <si>
    <t>При получении целью урона в ближнем бою, Огненный щит наносит атакующему 20% от нанесённого им урона.</t>
  </si>
  <si>
    <t>То же, но Огненный щит наносит 25% урона.</t>
  </si>
  <si>
    <t>То же, но Огненный щит наносит 30% урона.</t>
  </si>
  <si>
    <t>Защита цели становится равной 0, а атака увеличивается на отнятое количество очков защиты. Такие параметры будут действовать только на ближайшую атаку.</t>
  </si>
  <si>
    <t>То же, но атака увеличивается на 150% отнятых очков защиты.</t>
  </si>
  <si>
    <t>То же, но атака увеличивается на двойное количество отнятых очков защиты.</t>
  </si>
  <si>
    <t>То же, но СМ*10+40 урона.</t>
  </si>
  <si>
    <t>То же, но СМ*10+80 урона.</t>
  </si>
  <si>
    <t>То же + против Ангелов и Дьяволов (включая их улучшения).</t>
  </si>
  <si>
    <t>То же + против Гигантов и Титанов.</t>
  </si>
  <si>
    <t>То же, но количество здоровья равно (СМ+здоровье 1 существа в первом отряде+6)*количество существ в первом отряде.</t>
  </si>
  <si>
    <t>То же, но количество здоровья равно (СМ+здоровье 1 существа в первом отряде+10)*количество существ в первом отряде.</t>
  </si>
  <si>
    <t>Базовая магия воды</t>
  </si>
  <si>
    <t>Продвинутая магия воды</t>
  </si>
  <si>
    <t>Экспертная магия воды</t>
  </si>
  <si>
    <t>МАГИЯ ВОДЫ</t>
  </si>
  <si>
    <t>Мгновенно восстанавливает здоровье цели на количество здоровья равное СМ*5+10 (без воскрешения погибших существ в отряде). Снимает все отрицательные заклинания с цели.</t>
  </si>
  <si>
    <t>То же, но количество восстанавливаемого здоровья равно СМ*5+20.</t>
  </si>
  <si>
    <t>То же, но действует на всех дружественных существ и количество восстанавливаемого здоровья равно СМ*5+30.</t>
  </si>
  <si>
    <t>Получаемый целью урон от магии воды -30%.</t>
  </si>
  <si>
    <t>Герой призывает к себе одну из дружественных лодок с вероятностью 50%.</t>
  </si>
  <si>
    <t>То же, но вероятность равна 75% и если нет дружественной лодки, то создаётся новая.</t>
  </si>
  <si>
    <t>То же, но вероятность равна 100%.</t>
  </si>
  <si>
    <t>Мгновенно наносит СМ*20+10 урона цели.</t>
  </si>
  <si>
    <t>Мгновенно наносит СМ*20+20 урона цели.</t>
  </si>
  <si>
    <t>Мгновенно наносит СМ*20+50 урона цели.</t>
  </si>
  <si>
    <t>Уничтожает одно препятствие с поля боя.</t>
  </si>
  <si>
    <t>То же + Может удалять Стены огня.</t>
  </si>
  <si>
    <t>Герой может уничтожить незанятую лодку с вероятностью 50%.</t>
  </si>
  <si>
    <t>То же, но вероятность равна 75%.</t>
  </si>
  <si>
    <r>
      <rPr>
        <b/>
        <sz val="10"/>
        <rFont val="Arial"/>
        <family val="2"/>
        <charset val="204"/>
      </rPr>
      <t>Внимание!</t>
    </r>
    <r>
      <rPr>
        <sz val="10"/>
        <rFont val="Arial"/>
        <family val="2"/>
        <charset val="204"/>
      </rPr>
      <t xml:space="preserve"> В сводной таблице заклинаний используются следующие условные обозначения: </t>
    </r>
    <r>
      <rPr>
        <b/>
        <sz val="10"/>
        <rFont val="Arial"/>
        <family val="2"/>
        <charset val="204"/>
      </rPr>
      <t>Ур.</t>
    </r>
    <r>
      <rPr>
        <sz val="10"/>
        <rFont val="Arial"/>
        <family val="2"/>
        <charset val="204"/>
      </rPr>
      <t xml:space="preserve"> - уровень заклинания; </t>
    </r>
    <r>
      <rPr>
        <b/>
        <sz val="10"/>
        <rFont val="Arial"/>
        <family val="2"/>
        <charset val="204"/>
      </rPr>
      <t>Д.</t>
    </r>
    <r>
      <rPr>
        <sz val="10"/>
        <rFont val="Arial"/>
        <family val="2"/>
        <charset val="204"/>
      </rPr>
      <t xml:space="preserve"> - длительность заклинания в раундах боя или днях; </t>
    </r>
    <r>
      <rPr>
        <b/>
        <sz val="10"/>
        <rFont val="Arial"/>
        <family val="2"/>
        <charset val="204"/>
      </rPr>
      <t>СМ</t>
    </r>
    <r>
      <rPr>
        <sz val="10"/>
        <rFont val="Arial"/>
        <family val="2"/>
        <charset val="204"/>
      </rPr>
      <t xml:space="preserve"> - сила магии героя; </t>
    </r>
    <r>
      <rPr>
        <b/>
        <sz val="10"/>
        <rFont val="Arial"/>
        <family val="2"/>
        <charset val="204"/>
      </rPr>
      <t>С</t>
    </r>
    <r>
      <rPr>
        <sz val="10"/>
        <rFont val="Arial"/>
        <family val="2"/>
        <charset val="204"/>
      </rPr>
      <t xml:space="preserve"> - боевое заклинание; </t>
    </r>
    <r>
      <rPr>
        <b/>
        <sz val="10"/>
        <rFont val="Arial"/>
        <family val="2"/>
        <charset val="204"/>
      </rPr>
      <t>А</t>
    </r>
    <r>
      <rPr>
        <sz val="10"/>
        <rFont val="Arial"/>
        <family val="2"/>
        <charset val="204"/>
      </rPr>
      <t xml:space="preserve"> - заклинание для карты приключений.</t>
    </r>
  </si>
  <si>
    <t>Урон цели при стрельбе -50%.</t>
  </si>
  <si>
    <t>Цель не может стрелять.</t>
  </si>
  <si>
    <t>Все вражеские существа не могут стрелять.</t>
  </si>
  <si>
    <t>Мгновенно наносит СМ*10+15 урона всем существам вокруг цели в радиусе 1 клетки.</t>
  </si>
  <si>
    <t>То же + Может перемещать через городской ров и стены цитадели. Цена заклинания снижается до 6.</t>
  </si>
  <si>
    <t>То же + Может перемещать через городской ров и стены. Цена заклинания снижается до 3.</t>
  </si>
  <si>
    <t>Мгновенно перемещает цель в указанную точку поля боя, но не через городской ров и стены. Цена снижается до 12.</t>
  </si>
  <si>
    <t>Рядом с целью (1…5 уровня) создаётся её копия. Клон имеет все способности цели, кроме Огненного щита Султана-ифрита. Клон исчезает при получении любого урона или при уничтожении цели.</t>
  </si>
  <si>
    <t>То же + Можно клонировать существ 6 уровня.</t>
  </si>
  <si>
    <t>То еж + Можно клонировать существ 7 уровня.</t>
  </si>
  <si>
    <t>Герой может перемещаться через воду, но не останавливаться на ней. Штраф по воде составляет 40%.</t>
  </si>
  <si>
    <t>То же, но штраф составляет 20%.</t>
  </si>
  <si>
    <t>То же, но нет штрафа по воде.</t>
  </si>
  <si>
    <t>МАГИЯ ЗЕМЛИ</t>
  </si>
  <si>
    <t>Базовая магия земли</t>
  </si>
  <si>
    <t>Продвинутая магия земли</t>
  </si>
  <si>
    <t>Экспертная магия земли</t>
  </si>
  <si>
    <t>Получаемый целью урон в ближнем бою -15%.</t>
  </si>
  <si>
    <t>Получаемый целью урон в ближнем бою -30%.</t>
  </si>
  <si>
    <t>Получаемый всеми дружественными существами урон в ближнем бою -30%.</t>
  </si>
  <si>
    <t>Защита цели +3.</t>
  </si>
  <si>
    <t>Защита цели +6.</t>
  </si>
  <si>
    <t>Защита всех дружественных существ +6.</t>
  </si>
  <si>
    <t>Показывает расположение всех кучек ресурсов сквозь терру инкогнито на особой уменьшенной карте.</t>
  </si>
  <si>
    <t>То же + Показывает все шахты.</t>
  </si>
  <si>
    <t>То же, но открывает при этом терру инкогнито, показывая тип поверхности.</t>
  </si>
  <si>
    <t>То же, но СМ*5+20 урона.</t>
  </si>
  <si>
    <t>То же, но СМ*5+30 урона.</t>
  </si>
  <si>
    <t>Получаемый целью урон от магии земли -30%.</t>
  </si>
  <si>
    <t>На 4 случайных клетках поля боя появляются пески, не видимые противнику (видно только колдующему и существам на родной земле). Мины прерывают движение наземных существ при прохождении через них. После остановки существа песок исчезает.</t>
  </si>
  <si>
    <t>То же, но на 6 клетках появляются пески.</t>
  </si>
  <si>
    <t>То же, но на 8 клетках появляются пески.</t>
  </si>
  <si>
    <t>Воскрешает или излечивает цель на количество здоровья равное СМ*50+30. Действует только на нежить.</t>
  </si>
  <si>
    <t>То же, но количество здоровья равно СМ*50+60.</t>
  </si>
  <si>
    <t>То же, но количество здоровья равно СМ*50+160.</t>
  </si>
  <si>
    <t>Антимагия</t>
  </si>
  <si>
    <t>То же + Защита от заклинаний 4 уровня.</t>
  </si>
  <si>
    <t>Цель получает защиту от заклинаний 1, 2 и 3 уровня, кроме Снятия заклинаний.</t>
  </si>
  <si>
    <t>То же + Защита от заклинаний 5 уровня.</t>
  </si>
  <si>
    <t>Наносит одинарный урон двум случайным объектам: пролетам стен, башням или воротам.</t>
  </si>
  <si>
    <t>То же, но наносит урон трём объектам.</t>
  </si>
  <si>
    <t>То же, но наносит урон четырём объектам.</t>
  </si>
  <si>
    <t>На 2 клетках поля боя появляется Силовое поле. Поле является преградой и препятствует проходу.</t>
  </si>
  <si>
    <t>То же, но на 3 клетках появляется Силовое поле.</t>
  </si>
  <si>
    <t>То же.</t>
  </si>
  <si>
    <t>Мгновенно наносит СМ*25+25 урона цели и всем существам вокруг неё в радиусе 1 клетки. Целью может быть пустая клетка.</t>
  </si>
  <si>
    <t>Мгновенно наносит СМ*10+15 урона цели и всем существам в радиусе 1 клетки от неё. Целью может быть пустая клетка.</t>
  </si>
  <si>
    <t>Мгновенно наносит СМ*10+20 урона цели и всем существам в радиусе 2 клеток от неё. Целью может быть пустая клетка.</t>
  </si>
  <si>
    <t>То же, но СМ*25+50 урона.</t>
  </si>
  <si>
    <t>То же, но СМ*25+100 урона.</t>
  </si>
  <si>
    <t>Мгновенно наносит СМ*5+10 урона всем существам на поле боя, кроме существ Некрополиса, Мумий, големов, горгулий и элементалей.</t>
  </si>
  <si>
    <t>То же, но количество здоровья равно СМ*50+80 и после боя воскрешённые существа не исчезают.</t>
  </si>
  <si>
    <t>Мгновенно перемещает героя в свой ближайший город. Отнимает 300 очков движения (MP). Врата города должны быть свободны.</t>
  </si>
  <si>
    <t>То же, но перемещает в любой дружественный город по выбору игрока.</t>
  </si>
  <si>
    <t>То же, но отнимает 200 очков движения (МР).</t>
  </si>
  <si>
    <t>Мгновенно наносит СМ*75+100 урона цели.</t>
  </si>
  <si>
    <t>То же, но СМ*75+200 урона.</t>
  </si>
  <si>
    <t>То же, но СМ*75+300 урона.</t>
  </si>
  <si>
    <t>МАГИЯ ВОЗДУХА</t>
  </si>
  <si>
    <t>Продвинутая магия воздуха</t>
  </si>
  <si>
    <t>Экспертная магия воздуха</t>
  </si>
  <si>
    <t>Базовая магия воздуха</t>
  </si>
  <si>
    <t>Просмотр воздуха</t>
  </si>
  <si>
    <t>То же + Показывает всех героев.</t>
  </si>
  <si>
    <t>То же + Показывает все города.</t>
  </si>
  <si>
    <t>Скрывает армию героя от противников. Вместо этого они видят будто армия состоит из отрядов наиболее сильных существ героя.</t>
  </si>
  <si>
    <t>То же, но противники видят будто армия состоит из отрядов 7 уровня из наиболее давнего города героя.</t>
  </si>
  <si>
    <t>Защита цели -3, но не ниже 0. Может накладываться несколько раз. Не снимается Лечением и Снятием заклинаний. После воскрешения отряда эффект Разрушающего луча, наложенного до смерти сохраняется.</t>
  </si>
  <si>
    <t>Атака цели -3, но не ниже 0.</t>
  </si>
  <si>
    <t>Атака цели -6, но не ниже 0.</t>
  </si>
  <si>
    <t>Атака всех вражеских существ -6, но не ниже 0.</t>
  </si>
  <si>
    <t>Удача цели -1, но не ниже -3.</t>
  </si>
  <si>
    <t>Удача цели -2, но не ниже -3.</t>
  </si>
  <si>
    <t>Удача всех вражеских существ -2, но не ниже -3.</t>
  </si>
  <si>
    <t>Боевой дух цели +1, но не выше +3.</t>
  </si>
  <si>
    <t>Боевой дух цели +2, но не выше +3.</t>
  </si>
  <si>
    <t>Боевой дух всех дружественных существ +2, но не выше +3.</t>
  </si>
  <si>
    <t>То же, но защита цели -4.</t>
  </si>
  <si>
    <t>То же, но защита цели -5.</t>
  </si>
  <si>
    <t>Боевой дух цели -1, но не ниже -3.</t>
  </si>
  <si>
    <t>Боевой дух цели -2, но не ниже -3.</t>
  </si>
  <si>
    <t>Боевой дух всех вражеских существ -2, но не ниже -3.</t>
  </si>
  <si>
    <t>Удача цели +1, но не выше +3.</t>
  </si>
  <si>
    <t>Удача цели +2, но не выше +3.</t>
  </si>
  <si>
    <t>Удача всех дружественных существ +2, но не выше +3.</t>
  </si>
  <si>
    <t>Мгновенно наносит СМ*25+10 урона цели.</t>
  </si>
  <si>
    <t>Мгновенно наносит СМ*25+20 урона цели.</t>
  </si>
  <si>
    <t>Мгновенно наносит СМ*25+50 урона цели.</t>
  </si>
  <si>
    <t>Атака цели при стрельбе +3.</t>
  </si>
  <si>
    <t>Атака цели при стрельбе +6.</t>
  </si>
  <si>
    <t>Атака всех дружественных существ при стрельбе +6.</t>
  </si>
  <si>
    <t>Получаемый целью урон от стрельбы -25%.</t>
  </si>
  <si>
    <t>Получаемый целью урон от стрельбы -50%.</t>
  </si>
  <si>
    <t>Получаемый всеми дружественными существами урон от стрельбы -50%.</t>
  </si>
  <si>
    <t>Уничтожение мертвецов</t>
  </si>
  <si>
    <t>Мгновенно наносит СМ*10+10 урона все существам Некрополиса и Мумиям на поле боя.</t>
  </si>
  <si>
    <t>То же, но СМ*10+50 урона.</t>
  </si>
  <si>
    <t>Получаемый целью урон от магии воздуха -30%.</t>
  </si>
  <si>
    <t>То же, но здоровье должно быть не более СМ*25+20.</t>
  </si>
  <si>
    <t>То же, но здоровье должно быть не более СМ*25+50.</t>
  </si>
  <si>
    <t>Мгновенно наносит СМ*40+25 урона цели, затем наносит 0,5*(СМ*40+25) урона ближайшему существу или боевой машине, затем 0,25*(СМ*40+25) урона ближайшему ко второй цели, затем 0,125*(СМ*40+25) урона ближайшему к третьей цели.</t>
  </si>
  <si>
    <t>Цель получает возможность отвечать на 3 атаки за раунд.</t>
  </si>
  <si>
    <t>Все дружественные существа получают возможность отвечать на 3 атаки за раунд.</t>
  </si>
  <si>
    <t>Мгновенно перемещает героя в любую незанятую точку на карте в пределах экрана, центрированного на герое. Можно использовать 2 раза в день. Отнимает 300 очков движения (МР).</t>
  </si>
  <si>
    <t>То же, но можно использовать 3 раза в день.</t>
  </si>
  <si>
    <t>То же, но можно использовать 4 раза в день. Отнимает 200 очков движения.</t>
  </si>
  <si>
    <t>Полёт</t>
  </si>
  <si>
    <t>Герой может перемещаться через воду и любые объекты на карте приключений, но не останавливаться на них. Штраф за перемещение через воду и объекты составляет 40%.</t>
  </si>
  <si>
    <t>То же, но нет штрафа за перемещение через воду и объекты.</t>
  </si>
  <si>
    <t>Элементаль воздуха</t>
  </si>
  <si>
    <t>Вызывает на поле боя СМ*2 Элементалей огня. После боя элементали исчезают.</t>
  </si>
  <si>
    <t>Вызывает на поле боя СМ*2 Элементалей воды. После боя элементали исчезают.</t>
  </si>
  <si>
    <t>Вызывает на поле боя СМ*3 Элементалей воды. После боя элементали исчезают.</t>
  </si>
  <si>
    <t>Вызывает на поле боя СМ*4 Элементалей воды. После боя элементали исчезают.</t>
  </si>
  <si>
    <t>Вызывает на поле боя СМ*3 Элементалей огня. После боя элементали исчезают.</t>
  </si>
  <si>
    <t>Вызывает на поле боя СМ*4 Элементалей огня. После боя элементали исчезают.</t>
  </si>
  <si>
    <t>Вызывает на поле боя СМ*2 Элементалей земли. После боя элементали исчезают.</t>
  </si>
  <si>
    <t>Вызывает на поле боя СМ*3 Элементалей земли. После боя элементали исчезают.</t>
  </si>
  <si>
    <t>Вызывает на поле боя СМ*4 Элементалей земли. После боя элементали исчезают.</t>
  </si>
  <si>
    <t>Вызывает на поле боя СМ*2 Элементалей воздуха. После боя элементали исчезают.</t>
  </si>
  <si>
    <t>Вызывает на поле боя СМ*3 Элементалей воздуха. После боя элементали исчезают.</t>
  </si>
  <si>
    <t>Вызывает на поле боя СМ*4 Элементалей воздуха. После боя элементали исчезают.</t>
  </si>
  <si>
    <t>Цель получает 20% шанс отразить вражеское заклинание на случайное вражеское существо или боевую машину, являясь его целью.</t>
  </si>
  <si>
    <t>То же, но шанс равен 30%.</t>
  </si>
  <si>
    <t>То же, но шанс равен 40%.</t>
  </si>
  <si>
    <t>Для получения заклинания в Книгу магии героя требуется Грохот титана. Мгновенно наносит 600 урона цели. СМ героя и Магия воздуха никак не влияют. Сфера небесного свода повышает урон на 50%. Волшебство повышает урон на 5, 10 или 15%.</t>
  </si>
  <si>
    <t>Среднее</t>
  </si>
  <si>
    <t>Рынок и Торговцы артефактами.</t>
  </si>
  <si>
    <t>Города типа Темница, Сопряжение и Башня имеют среди своих построек Торговца артефактами, у которого можно обменять свои ресурсы на артефакты. Изначально ассортимент Торговца содержит 7 случайных артефактов, цена которых уменьшается в зависимости от количества Рынков, имеющихся у игрока во всех его городах. Чем больше сеть рынков, тем дешевле артефакты.</t>
  </si>
  <si>
    <t>Также во всех городах имеется Рынок, на котором можно обменивать одни ресурсы на другие.</t>
  </si>
  <si>
    <t>Курс обмена ресурсов на Рынке также зависит от их количества.</t>
  </si>
  <si>
    <t>Продажа</t>
  </si>
  <si>
    <t>Покупка</t>
  </si>
  <si>
    <t>50 золота</t>
  </si>
  <si>
    <t>250 золота</t>
  </si>
  <si>
    <t>225 золота</t>
  </si>
  <si>
    <t>200 золота</t>
  </si>
  <si>
    <t>175 золота</t>
  </si>
  <si>
    <t>150 золота</t>
  </si>
  <si>
    <t>125 золота</t>
  </si>
  <si>
    <t>100 золота</t>
  </si>
  <si>
    <t>75 золота</t>
  </si>
  <si>
    <t>25 золота</t>
  </si>
  <si>
    <t>112 золота</t>
  </si>
  <si>
    <t>88 золота</t>
  </si>
  <si>
    <t>62 золота</t>
  </si>
  <si>
    <t>37 золота</t>
  </si>
  <si>
    <t>1/10 обычного</t>
  </si>
  <si>
    <t>1/7 обычного</t>
  </si>
  <si>
    <t>1/20 ценного</t>
  </si>
  <si>
    <t>1/13 ценного</t>
  </si>
  <si>
    <t>5000 золота</t>
  </si>
  <si>
    <t>3333 золота</t>
  </si>
  <si>
    <t>2500 золота</t>
  </si>
  <si>
    <t>1667 золота</t>
  </si>
  <si>
    <t>1429 золота</t>
  </si>
  <si>
    <t>1250 золота</t>
  </si>
  <si>
    <t>1111 золота</t>
  </si>
  <si>
    <t>1000 золота</t>
  </si>
  <si>
    <t>Кол-во рынков</t>
  </si>
  <si>
    <t>833 золота</t>
  </si>
  <si>
    <t>714 золота</t>
  </si>
  <si>
    <t>625 золота</t>
  </si>
  <si>
    <t>556 золота</t>
  </si>
  <si>
    <t>500 золота</t>
  </si>
  <si>
    <t>Дальнейшее увеличение количества Рынков никак не влияет на курс обмена, который остается равным курсу девяти рынков.</t>
  </si>
  <si>
    <t>Ресурсы на старте игры.</t>
  </si>
  <si>
    <t>В начале игры все игроки получают определённое количество ресурсов, в зависимости от выбранного уровня сложности. Компьютерные игроки получают большее количество ресурсов на больших сложностях.</t>
  </si>
  <si>
    <t>Сложность</t>
  </si>
  <si>
    <t>Ртуть, сера, кристаллы и самоцветы</t>
  </si>
  <si>
    <t>Древесина и руда</t>
  </si>
  <si>
    <t>по 30</t>
  </si>
  <si>
    <t>по 20</t>
  </si>
  <si>
    <t>по 15</t>
  </si>
  <si>
    <t>по 10</t>
  </si>
  <si>
    <t>по 0</t>
  </si>
  <si>
    <t>по 7</t>
  </si>
  <si>
    <t>по 4</t>
  </si>
  <si>
    <t>Ресурсы игрока*</t>
  </si>
  <si>
    <t>Ресурсы компьютерных игроков*</t>
  </si>
  <si>
    <t>по 5</t>
  </si>
  <si>
    <t>по 2</t>
  </si>
  <si>
    <t>Доход города на старте</t>
  </si>
  <si>
    <t>~50%</t>
  </si>
  <si>
    <t>~75%</t>
  </si>
  <si>
    <t>* Стартовые ресурсы игрока могут быть повышены, если в свойствах карты установить начальный бонус на золото (до 1000) или ресурсы (до 10). Компьютерные игроки всегда имеют начальный бонус в виде золота или ресурсов.</t>
  </si>
  <si>
    <r>
      <t>Например:</t>
    </r>
    <r>
      <rPr>
        <sz val="10"/>
        <rFont val="Arial Cyr"/>
        <charset val="204"/>
      </rPr>
      <t xml:space="preserve"> средний недельный доход компьютерного игрока составил 34 единицы дерева. Бонус в этом случае на уровне сложности 200% составит 18 единиц, которые равномерно распределятся по всем семи игровым дням недели (округления - до целого).</t>
    </r>
  </si>
  <si>
    <r>
      <t xml:space="preserve">Сила компьютера             </t>
    </r>
    <r>
      <rPr>
        <sz val="10"/>
        <rFont val="Arial Cyr"/>
        <charset val="204"/>
      </rPr>
      <t>(% от макс.)</t>
    </r>
  </si>
  <si>
    <t>Герои, их специализации, навыки, заклинания и ресурсы.</t>
  </si>
  <si>
    <t>Существа, их способности, заклинания и другие особенности.</t>
  </si>
  <si>
    <t>Существа и их параметры.</t>
  </si>
  <si>
    <t>Капитан кентавров</t>
  </si>
  <si>
    <t>Дендроид-страж</t>
  </si>
  <si>
    <t>Дендроид-солдат</t>
  </si>
  <si>
    <t>Зелёный дракон</t>
  </si>
  <si>
    <t>Каменная горгулья</t>
  </si>
  <si>
    <t>Обсидиановая горгулья</t>
  </si>
  <si>
    <t>Стальной голем</t>
  </si>
  <si>
    <t>Архимаг</t>
  </si>
  <si>
    <t>Мастер-джинн</t>
  </si>
  <si>
    <t>Королевская нага</t>
  </si>
  <si>
    <t>Скелет-воин</t>
  </si>
  <si>
    <t>Вампир-лорд</t>
  </si>
  <si>
    <t>Чёрный рыцарь</t>
  </si>
  <si>
    <t>Дракон-привидение</t>
  </si>
  <si>
    <t>Гарпия-ведьма</t>
  </si>
  <si>
    <t>Созерцатель</t>
  </si>
  <si>
    <t>Королева медуз</t>
  </si>
  <si>
    <t>Король минотавров</t>
  </si>
  <si>
    <t>Чёрный дракон</t>
  </si>
  <si>
    <t>Султан-ифрит</t>
  </si>
  <si>
    <t>Гнолл-мародёр</t>
  </si>
  <si>
    <t>Ящер-воин</t>
  </si>
  <si>
    <t>Виверна-монарх</t>
  </si>
  <si>
    <t>Наездник на волке</t>
  </si>
  <si>
    <t>Налётчик</t>
  </si>
  <si>
    <t>Орк-вождь</t>
  </si>
  <si>
    <t>Огр-маг</t>
  </si>
  <si>
    <t>Магмовый элементаль</t>
  </si>
  <si>
    <t>Наездник на кабане</t>
  </si>
  <si>
    <t>Кристаллический дракон</t>
  </si>
  <si>
    <r>
      <rPr>
        <b/>
        <sz val="10"/>
        <rFont val="Arial Cyr"/>
        <charset val="204"/>
      </rPr>
      <t xml:space="preserve">Внимание! </t>
    </r>
    <r>
      <rPr>
        <sz val="10"/>
        <rFont val="Arial Cyr"/>
        <charset val="204"/>
      </rPr>
      <t>Синим цветом выделены улучшенные существа, а также параметры, которые повышаются при улучшении.</t>
    </r>
  </si>
  <si>
    <t>Прирост существ в городе указан без учёта артефактов и строений, увеличивающих этот параметр.</t>
  </si>
  <si>
    <t>Существо</t>
  </si>
  <si>
    <t>13</t>
  </si>
  <si>
    <t>75</t>
  </si>
  <si>
    <t>80</t>
  </si>
  <si>
    <t>1 самоцвет</t>
  </si>
  <si>
    <t>3 самоцвета</t>
  </si>
  <si>
    <t>2 самоцвета</t>
  </si>
  <si>
    <t>8 самоцветов</t>
  </si>
  <si>
    <t>10 кристаллов</t>
  </si>
  <si>
    <t>Магические и тактические способности существ.</t>
  </si>
  <si>
    <t>Способности</t>
  </si>
  <si>
    <t>24 выстрела. Двойная стрельба.</t>
  </si>
  <si>
    <t>12 выстрелов.</t>
  </si>
  <si>
    <t>Защита от Кавалерийского бонуса Кавалеристов и Чемпионов.</t>
  </si>
  <si>
    <t>Отвечает на 2 атаки за раунд.</t>
  </si>
  <si>
    <t>Отвечает на все атаки за раунд.</t>
  </si>
  <si>
    <t>Двойной удар - до и после ответа (если есть).</t>
  </si>
  <si>
    <t>24 выстрела. Нет штрафа в ближнем бою.</t>
  </si>
  <si>
    <t>Кавалерийский бонус - +5% к итоговому урону за каждую клетку, пройденную перед атакой.</t>
  </si>
  <si>
    <t>20% шанс блокировать действие вражеского заклинания, являясь его целью.</t>
  </si>
  <si>
    <t>40% шанс блокировать действие вражеского заклинания, являясь его целью.</t>
  </si>
  <si>
    <t>24 выстрела.</t>
  </si>
  <si>
    <r>
      <t xml:space="preserve">Оплетение (при ударе) - Существо не может перемещаться, пока дендроид жив и находится на месте удара. Оплетение снимается Снятием заклинаний или Телепортом. </t>
    </r>
    <r>
      <rPr>
        <b/>
        <sz val="10"/>
        <rFont val="Arial"/>
        <family val="2"/>
        <charset val="204"/>
      </rPr>
      <t>Это интересно:</t>
    </r>
    <r>
      <rPr>
        <sz val="10"/>
        <rFont val="Arial"/>
        <family val="2"/>
        <charset val="204"/>
      </rPr>
      <t xml:space="preserve"> Если на вражеские отряды дендроидов наложить Берсерк, то после взаимных атаки/ответа они остаются прикованы к месту до тех пор, пока не будет уничтожен тот отряд, который осуществил оплетение.</t>
    </r>
  </si>
  <si>
    <t>20% шанс Слепоты (при ударе, Базового уровня Магии огня). Единорог и все дружественные существа вокруг него в радиусе 1 клетки имеют сопротивление магии 20% - получаемый урон от вражеских заклинаний снижается на 20%.</t>
  </si>
  <si>
    <t>Защита от магии 1, 2 и 3 уровней. Атака на 2 клетки в направлении удара.</t>
  </si>
  <si>
    <t>Защита от магии 1, 2, 3 и 4 уровней. Атака на 2 клетки в направлении удара.</t>
  </si>
  <si>
    <t>8 выстрелов.</t>
  </si>
  <si>
    <t>v</t>
  </si>
  <si>
    <t>20% шанс Слепоты (при ударе, Базового уровня Магии огня). Единорог и все дружественные существа вокруг него в радиусе 1 клетки имеют сопротивление магии - получаемый урон от вражеских заклинаний -20%.</t>
  </si>
  <si>
    <t>Урон против Ифритов и Султанов-ифритов +50%.</t>
  </si>
  <si>
    <t>Безответность - цель атаки не отвечает на удар.</t>
  </si>
  <si>
    <t>Защита от Слепоты, Берсерка, Бешенства, Гипноза, Радости и Печали.</t>
  </si>
  <si>
    <t>Защита от Слепоты, Берсерка, Бешенства, Гипноза, Радости, Печали и Забывчивости. Урон против Чёрных драконов +50%. Нет штрафа в ближнем бою. 24 выстрела.</t>
  </si>
  <si>
    <t>Защита от Слепоты и Окаменения.</t>
  </si>
  <si>
    <t>Безответность - цель атаки не отвечает на удар. Удар и возврат - после атаки.</t>
  </si>
  <si>
    <t>12 выстрелов. Нет штрафа в ближнем бою.</t>
  </si>
  <si>
    <t>Положительная мораль - боевой дух не может быть ниже +1.</t>
  </si>
  <si>
    <r>
      <t xml:space="preserve">4 выстрела. Нет штрафа в ближнем бою. 20% шанс Окаменения (при ударе, на 3 раунда) - цель пропускает свои очередные ходы и получает только 50% урона от атак вражеских существ (исключение - атака городских стрелковых башен, так как их урон удваивается в этом случае - очевидный баг в игре - добавил </t>
    </r>
    <r>
      <rPr>
        <b/>
        <sz val="10"/>
        <rFont val="Arial"/>
        <family val="2"/>
        <charset val="204"/>
      </rPr>
      <t>Лорд Хаарт</t>
    </r>
    <r>
      <rPr>
        <sz val="10"/>
        <rFont val="Arial"/>
        <family val="2"/>
        <charset val="204"/>
      </rPr>
      <t xml:space="preserve">, </t>
    </r>
    <r>
      <rPr>
        <u/>
        <sz val="10"/>
        <color indexed="12"/>
        <rFont val="Arial"/>
        <family val="2"/>
        <charset val="204"/>
      </rPr>
      <t>http://forum.df2.ru</t>
    </r>
    <r>
      <rPr>
        <sz val="10"/>
        <rFont val="Arial"/>
        <family val="2"/>
        <charset val="204"/>
      </rPr>
      <t>). Снимается при получении любого урона.</t>
    </r>
  </si>
  <si>
    <r>
      <t xml:space="preserve">8 выстрелов. Нет штрафа в ближнем бою. 20% шанс Окаменения (при ударе, на 3 раунда) - цель пропускает свои очередные ходы и получает только 50% урона от атак вражеских существ (исключение - атака городских стрелковых башен, так как их урон удваивается в этом случае - очевидный баг в игре - добавил </t>
    </r>
    <r>
      <rPr>
        <b/>
        <sz val="10"/>
        <rFont val="Arial"/>
        <family val="2"/>
        <charset val="204"/>
      </rPr>
      <t>Лорд Хаарт</t>
    </r>
    <r>
      <rPr>
        <sz val="10"/>
        <rFont val="Arial"/>
        <family val="2"/>
        <charset val="204"/>
      </rPr>
      <t xml:space="preserve">, </t>
    </r>
    <r>
      <rPr>
        <u/>
        <sz val="10"/>
        <color indexed="12"/>
        <rFont val="Arial"/>
        <family val="2"/>
        <charset val="204"/>
      </rPr>
      <t>http://forum.df2.ru</t>
    </r>
    <r>
      <rPr>
        <sz val="10"/>
        <rFont val="Arial"/>
        <family val="2"/>
        <charset val="204"/>
      </rPr>
      <t>). Снимается при получении любого урона.</t>
    </r>
  </si>
  <si>
    <t>Кража маны - После использования заклинания вражеским героем, Черти добавляют 20% маны от потраченной им маны своему герою. Количество отрядов и количество существ никак не влияют.</t>
  </si>
  <si>
    <t>12 выстрелов</t>
  </si>
  <si>
    <t>24 выстрела. Облако огня - при стрельбе Магог наносит урон цели всем существам вокруг неё в радиусе 1 клетки.</t>
  </si>
  <si>
    <t>Поднятие демонов - поднимает из трупа дружественного существа Демонов с силой в 50 единиц здоровья за каждое Адское отродье. Количество поднятых Демонов не может превышать количество существ погибшего отряда.</t>
  </si>
  <si>
    <t>Снятие заклинаний (при ударе) - Снимает все положительные заклинания с цели.</t>
  </si>
  <si>
    <t>Снятие заклинаний (при ударе) - Снимает все положительные заклинания с цели. Слабость (при ударе, Продвинутый уровень Магии воды).</t>
  </si>
  <si>
    <r>
      <t xml:space="preserve">20% шанс Окаменения (при ударе, на 3 раунда) - цель пропускает свои очередные ходы и получает только 50% урона от атак вражеских существ (исключение - атака городских стрелковых башен, так как их урон удваивается в этом случае - очевидный баг в игре - </t>
    </r>
    <r>
      <rPr>
        <i/>
        <sz val="10"/>
        <rFont val="Arial"/>
        <family val="2"/>
        <charset val="204"/>
      </rPr>
      <t>добавил Лорд Хаарт, http://forum.df2.ru</t>
    </r>
    <r>
      <rPr>
        <sz val="10"/>
        <rFont val="Arial"/>
        <family val="2"/>
        <charset val="204"/>
      </rPr>
      <t>). Снимается при получении любого урона.</t>
    </r>
  </si>
  <si>
    <t>10% шанс Смертельного взгляда (при ударе) - мгновенно убивает 1 существо в целевом отряде. Не действует на существ Некрополиса, Мумий, горгулий и големов. Количество существ, которое может быть убито Смертельным взглядом зависит от количества Могучих горгон в атакующем отряде и может быть случайным в диапазоне от 1 до N/10+1, где N – количество Могучих горгон.</t>
  </si>
  <si>
    <t>Окружающий удар - При атаке Гидра наносит урон цели и всем вражеским существам вокруг себя в радиусе 1 клетки. Безответность - цель атаки не отвечает на удар.</t>
  </si>
  <si>
    <t>Жажда крови (3 раза за бой, вместо очередного хода). Действует на Продвинутом уровне Магии огня.</t>
  </si>
  <si>
    <t>20% шанс Удара молнии (при ударе) - Цель дополнительно получает 10*N урона, где N - количество Птиц грома в атакующем отряде. Этот урон не зависит от Магии воздуха героя и наличия Сферы небесного свода. Однако элементали воздуха и шторма получают двойной урон.</t>
  </si>
  <si>
    <t>При атаке снижает защиту цели на момент удара на 40%.</t>
  </si>
  <si>
    <t>При атаке снижает защиту цели на момент удара на 80%.</t>
  </si>
  <si>
    <t>24 выстрела. Положительная удача - удача не может быть ниже +1.</t>
  </si>
  <si>
    <t>Герой теряет штраф при движении по песку.</t>
  </si>
  <si>
    <t>32 выстрела. Нет штрафа за расстояние. Нет штрафа при стрельбе через стены.</t>
  </si>
  <si>
    <t>Регенерация здоровья (перед ходом).</t>
  </si>
  <si>
    <t>Атака на 2 клетки по направлению удара. Кислотное дыхание (при ударе) - Защита основной цели -3 и наносит 25*N урона, где N - количество Ржавых драконов в атакующем отряде. Эффекты снижения защиты от Кислотного дыхания суммируются, но защита цели не может быть ниже 0.</t>
  </si>
  <si>
    <t>Доход кристаллов +3 в неделю. 20% шанс блокировать действие вражеского заклинания, являясь его целью.</t>
  </si>
  <si>
    <r>
      <t>Внимание! х</t>
    </r>
    <r>
      <rPr>
        <sz val="10"/>
        <rFont val="Arial"/>
        <family val="2"/>
        <charset val="204"/>
      </rPr>
      <t xml:space="preserve"> - этим знаком отмечены стреляющие существа для удобства сортировки и сравнения стрелков между собой. Все они, кроме Снайпера, имеют штраф, снижающий их урон на 50% при стрельбе на дальнюю (более 10 клеток) дистанцию. </t>
    </r>
    <r>
      <rPr>
        <b/>
        <sz val="10"/>
        <rFont val="Arial"/>
        <family val="2"/>
        <charset val="204"/>
      </rPr>
      <t xml:space="preserve">v </t>
    </r>
    <r>
      <rPr>
        <sz val="10"/>
        <rFont val="Arial"/>
        <family val="2"/>
        <charset val="204"/>
      </rPr>
      <t>- этим знаком отмечены летающие существа. Они при перемещении игнорируют препятствия на поле боя, других существ, стены города, ров и магические объекты.</t>
    </r>
  </si>
  <si>
    <t>Существа - маги и заклинания, доступные им.</t>
  </si>
  <si>
    <t>Эффект заклинания</t>
  </si>
  <si>
    <t>Ограничения способности существ колдовать</t>
  </si>
  <si>
    <t>Плащ отрицания</t>
  </si>
  <si>
    <t>Многие существа в игре способны самостоятельно, с той или иной вероятностью, дополнительно к своему основному урону нанести противнику магический урон, применять заклинания, которые можно условно разделить на две группы - Стандартные (схожие с аналогичными заклинаниями героя, могут быть Базового, Продвинутого или Экспертного уровня), а также Специальные - не имеющие аналогов среди доступных герою заклинаний.</t>
  </si>
  <si>
    <t>не работает</t>
  </si>
  <si>
    <t>Оплетение</t>
  </si>
  <si>
    <t>Дендроид-страж / Дендроид-солдат</t>
  </si>
  <si>
    <t>Цель не может перемещаться пока дендроид жив и находится на месте, откуда произведено Оплетение.</t>
  </si>
  <si>
    <t>работает</t>
  </si>
  <si>
    <t>Единорог / Боевой единорог</t>
  </si>
  <si>
    <t>20% шанс. Атака и защита цели -2.</t>
  </si>
  <si>
    <t>Черный рыцарь / Рыцарь смерти</t>
  </si>
  <si>
    <t>20% шанс.</t>
  </si>
  <si>
    <t>20% шанс. Итоговый урон по цели удваивается.</t>
  </si>
  <si>
    <t>Действует постоянно на всех вражеских существ.</t>
  </si>
  <si>
    <t>Костяной дракон / Дракон-привидение</t>
  </si>
  <si>
    <t>Старость</t>
  </si>
  <si>
    <t>20% шанс. Максимальный запас здоровья цели снизится за 3 раунда на 50%.</t>
  </si>
  <si>
    <t>20% шанс. Цель пропускает очередные ходы. Снимается при получении любого урона.</t>
  </si>
  <si>
    <t>Медуза / Королева медуз</t>
  </si>
  <si>
    <t>20% шанс. Цель пропускает очередные ходы и получает 50% урона от атак вражеских существ. Снимается при получении любого урона.</t>
  </si>
  <si>
    <t>Поднятие демонов</t>
  </si>
  <si>
    <t>Действует на существ имеющих защиту от магии 4 уровня.</t>
  </si>
  <si>
    <t>Дьявол / Архильявол</t>
  </si>
  <si>
    <t>Змий / Стрекоза</t>
  </si>
  <si>
    <t>100% шанс.</t>
  </si>
  <si>
    <t>Василиск / Великий василиск</t>
  </si>
  <si>
    <t>50% шанс. Максимальный запас здоровья цели снижается на 10% за раунд. Сниженное здоровье не восстанавливается до конца боя.</t>
  </si>
  <si>
    <t>Двойная стрельба</t>
  </si>
  <si>
    <t>Полёт, Контрудар (2)</t>
  </si>
  <si>
    <t>Полёт, Контрудар</t>
  </si>
  <si>
    <t>Двойной удар</t>
  </si>
  <si>
    <t>Стрельба, Нет штрафа в б.б.</t>
  </si>
  <si>
    <t>Кавалерийский бонус</t>
  </si>
  <si>
    <t>20% сопротивление</t>
  </si>
  <si>
    <t>Полёт, Боевой дух +1</t>
  </si>
  <si>
    <t>Полёт, Цена магии +2</t>
  </si>
  <si>
    <t>Слепота, Аура сопротивления</t>
  </si>
  <si>
    <t>Полёт, Защита от магии, Дыхание дракона</t>
  </si>
  <si>
    <t>Полёт, Горгулья</t>
  </si>
  <si>
    <t>Голем, -50% урона от магии</t>
  </si>
  <si>
    <t>Голем, -75% урона от магии</t>
  </si>
  <si>
    <t>Стрельба, Нет штрафа в б.б., Цена магии -2</t>
  </si>
  <si>
    <t>Полёт, Ненависть к Ифритам</t>
  </si>
  <si>
    <t>Полёт, Ненависть к Ифритам, Случайная магия</t>
  </si>
  <si>
    <t>Безответность</t>
  </si>
  <si>
    <t>Защита от разума</t>
  </si>
  <si>
    <t>Стрельба, Нет штрафа в б.б., Защита от разума, Ненависть к Чёрным драконам</t>
  </si>
  <si>
    <t>Нежить</t>
  </si>
  <si>
    <t>Нежить, Болезнь</t>
  </si>
  <si>
    <t>Полёт, Нежить, регенерация</t>
  </si>
  <si>
    <t>Полёт, Нежить, Регенерация, Сжигание маны</t>
  </si>
  <si>
    <t>Полёт, Нежить, Безответность</t>
  </si>
  <si>
    <t>Полёт, Нежить, Безответность, Вампиризм</t>
  </si>
  <si>
    <t>Стрельба, Облако смерти, Нежить</t>
  </si>
  <si>
    <t>Нежить, Проклятие</t>
  </si>
  <si>
    <t>Нежить, Проклятие, Смертельный удар</t>
  </si>
  <si>
    <t>Полёт, Боевой дух -1</t>
  </si>
  <si>
    <t>Полёт, Боевой дух -1, Старость</t>
  </si>
  <si>
    <t>Защита от Слепоты и Окаменения</t>
  </si>
  <si>
    <t>Полёт, Удар и возврат</t>
  </si>
  <si>
    <t>Полёт, Удар и возврат, Безответность</t>
  </si>
  <si>
    <t>Стрельба, Нет штрафа в б.б., Окаменение</t>
  </si>
  <si>
    <t>Положительная мораль</t>
  </si>
  <si>
    <t>Полёт, Паралич</t>
  </si>
  <si>
    <t>Кража маны</t>
  </si>
  <si>
    <t>Стрельба, Огненный шар</t>
  </si>
  <si>
    <t>Три головы, Безответность</t>
  </si>
  <si>
    <t>Три головы - Одновременно могут атаковать до 3 вражеских существ на смежных клетках (цель + по 1 существу с каждой стороны от неё). Безответность - цель атаки не отвечает на удар.</t>
  </si>
  <si>
    <t>Полёт, Защита от огня, Ненависть к Джиннам</t>
  </si>
  <si>
    <t>Полёт, Защита от огня, Ненависть к Джиннам, Огненный щит</t>
  </si>
  <si>
    <t>Полёт, Безответность</t>
  </si>
  <si>
    <t>Полёт, Снятие заклинаний</t>
  </si>
  <si>
    <t>Полёт, Снятие заклинаний, Слабость</t>
  </si>
  <si>
    <t>Полёт, Яд</t>
  </si>
  <si>
    <t>Окружающий удар, Безответность</t>
  </si>
  <si>
    <t>Полёт, Удар молнии</t>
  </si>
  <si>
    <t>Стрельба, Атака стен</t>
  </si>
  <si>
    <t>Снижает защиту цели</t>
  </si>
  <si>
    <t>Элементаль, Ненависть к Элементалям земли</t>
  </si>
  <si>
    <t>Элементаль, Ненависть к Элементалям огня</t>
  </si>
  <si>
    <t>Элементаль, Стрельба, Ненависть к элементалям земли, Защита от воздуха</t>
  </si>
  <si>
    <t>Элементаль, Стрельба, Ненависть к элементалям огня, Защита от воды</t>
  </si>
  <si>
    <t>Элементаль, Ненависть к Элементалям воздуха</t>
  </si>
  <si>
    <t>Элементаль, Ненависть к Элементалям воздуха, Защита от земли</t>
  </si>
  <si>
    <t>Элементаль, Окружающий удар, Слабый удар</t>
  </si>
  <si>
    <t>Элементаль, Окружающий удар, Защита от магии, Слабый удар</t>
  </si>
  <si>
    <t>Полёт, Защита от огня</t>
  </si>
  <si>
    <t>Полёт, Защита от огня, Восстание из пепла, Дыхание дракона</t>
  </si>
  <si>
    <t>Стрельба, Положительная удача</t>
  </si>
  <si>
    <t>Нет штрафа по песку</t>
  </si>
  <si>
    <t>Голем, -85% урона от магии</t>
  </si>
  <si>
    <t>Стрельба, Нет штрафа за расстояние и стены</t>
  </si>
  <si>
    <t>Голем, -95% урона от магии</t>
  </si>
  <si>
    <t>Стрельба, Нет штрафа за стены, Случайная магия</t>
  </si>
  <si>
    <t>Полёт, Случайная магия, Волшебное зеркало</t>
  </si>
  <si>
    <t>Полёт, Кислотное дыхание, Дыхание дракона</t>
  </si>
  <si>
    <t>20% сопротивление, +3 кристалла в неделю</t>
  </si>
  <si>
    <t>Помимо этого в разных типах городов существуют строения, дополнительно увеличивающие прирост определённых существ. Постройка Цитадели и Замка на их свойства не влияют. Эти строения сведены во второй таблице.</t>
  </si>
  <si>
    <t>Суммарная стоимость существ</t>
  </si>
  <si>
    <t>Суммарная стоимость улучшенных существ</t>
  </si>
  <si>
    <t>Базовый прирост существ.</t>
  </si>
  <si>
    <t>Строения, дополнительно повышающие прирост существ:</t>
  </si>
  <si>
    <t>Дополнительный прирост</t>
  </si>
  <si>
    <t>+3 к приросту Грифонов и Королевских грифонов.</t>
  </si>
  <si>
    <t>+4 к приросту Гномов и Боевых гномов.</t>
  </si>
  <si>
    <t>+2 к приросту Дендроидов-стражей и Дендроидов-солдат.</t>
  </si>
  <si>
    <t>+4 к приросту Каменных и Обсидиановых горгулий.</t>
  </si>
  <si>
    <t>+6 к приросту Скелетов и Скелетов-воинов.</t>
  </si>
  <si>
    <t>+7 к приросту Троглодитов и Адских троглодитов.</t>
  </si>
  <si>
    <t>+8 к приросту Бесов и Чертей.</t>
  </si>
  <si>
    <t>+3 к приросту Адских гончих и Церберов.</t>
  </si>
  <si>
    <t>Квартира капитана</t>
  </si>
  <si>
    <t>+6 к приросту Гноллов и Гноллов-мародёров.</t>
  </si>
  <si>
    <t>+8 к приросту Гоблинов и Хобгоблинов.</t>
  </si>
  <si>
    <t>+10 к приросту Маленьких фей и Фей.</t>
  </si>
  <si>
    <t>Базовый и дополнительный прирост существ. Суммарная стоимость.</t>
  </si>
  <si>
    <t>3 раза за бой, вместо очередного хода.</t>
  </si>
  <si>
    <t>20% шанс. Дополнительно наносит 10*N урона цели, где N - количество Птиц Грома в атакующем отряде. Элементали воздуха и шторма получают двойной урон.</t>
  </si>
  <si>
    <t>Воздушный щит (1)</t>
  </si>
  <si>
    <t>Видение - На карте приключений позволяет герою видеть информацию о составе и численности армии вражеского героя (по правому клику), а также узнавать количество и агрессивность нейтральных существ. Радиус действия - СМ*3, где СМ - сила магии героя.</t>
  </si>
  <si>
    <t>Позволяет видеть информацию о составе и численности армии вражеского героя, а также агрессивность нейтральных существ. Радиус действия - СМ*3.</t>
  </si>
  <si>
    <t>50% шанс.</t>
  </si>
  <si>
    <t>70 + 50*(N-1), где N - количество драконов в отряде.</t>
  </si>
  <si>
    <t>175 + 125*(N-1), где N - количество драконов в отряде.</t>
  </si>
  <si>
    <t>120 + 100*(N-1), где N - количество драконов в отряде.</t>
  </si>
  <si>
    <t>80 + 50*(N-1), где N - количество драконов в отряде.</t>
  </si>
  <si>
    <t>90 + 50*(N-1), где N - количество драконов в отряде.</t>
  </si>
  <si>
    <t>145 + 125*(N-1), где N - количество драконов в отряде.</t>
  </si>
  <si>
    <t>250 + 200*(N-1), где N - количество драконов в отряде</t>
  </si>
  <si>
    <t>Общие единые для всех существ принципы применения заклинаний:</t>
  </si>
  <si>
    <t>- наличие/отсутствие у героя Книги магии</t>
  </si>
  <si>
    <r>
      <t xml:space="preserve">2. Однако, существует ряд факторов, которые </t>
    </r>
    <r>
      <rPr>
        <b/>
        <sz val="10"/>
        <rFont val="Arial Cyr"/>
        <charset val="204"/>
      </rPr>
      <t>влияют</t>
    </r>
    <r>
      <rPr>
        <sz val="10"/>
        <rFont val="Arial Cyr"/>
        <charset val="204"/>
      </rPr>
      <t xml:space="preserve"> на колдующих существ:</t>
    </r>
  </si>
  <si>
    <t>3. Стандартные заклинания существа колдуют всегда на своем определенном уровне - на базовом, продвинутом или экспертном. Не существует никаких факторов, которые могут изменить этот параметр, кроме ландшафтов позволяющих всем существам колдовать заклинания (все или только определенной школы магии) на экспертном уровне.</t>
  </si>
  <si>
    <t>Спец.</t>
  </si>
  <si>
    <t>Прод.</t>
  </si>
  <si>
    <r>
      <t xml:space="preserve">Внимание! </t>
    </r>
    <r>
      <rPr>
        <sz val="10"/>
        <rFont val="Arial Cyr"/>
        <charset val="204"/>
      </rPr>
      <t>В таблице используются следующие сокращения: Спец. - специальное заклинание; Баз. - Базовое заклинание; Прод. - Продвинутое заклинание; Эксп. - Экспертное заклинание; Д. - длительность заклинания в раундах боя.</t>
    </r>
  </si>
  <si>
    <t>Классификация существ: живой, нежить, элементаль, голем, горгулья.</t>
  </si>
  <si>
    <t>Однако в категории "не живой" можно выделить ещё несколько групп существ с различными особенностями.</t>
  </si>
  <si>
    <t>Далее приведена таблица условных групп существ и их особенностей.</t>
  </si>
  <si>
    <t>Голем</t>
  </si>
  <si>
    <t>Горгулья</t>
  </si>
  <si>
    <t>Боевая машина</t>
  </si>
  <si>
    <t>Живой</t>
  </si>
  <si>
    <t>Каменный, Стальной, Золотой и Алмазный голем.</t>
  </si>
  <si>
    <t>Каменная и Обсидиановая горгулья.</t>
  </si>
  <si>
    <t>Элементали воздуха, воды, огня и земли, Штормовые, Ледяные, Энергетические, Магмовые, Психические и Магические элементали.</t>
  </si>
  <si>
    <t>Скелет/Скелет-воин, Живой мертвец/Зомби, Страж/Привидение, Вампир/Вампир-лорд, Лич/Могущественный лич, Чёрный рыцарь/Рыцарь смерти, Костяной дракон/Дракон-привидение.</t>
  </si>
  <si>
    <t>Все остальные существа.</t>
  </si>
  <si>
    <t>Группа</t>
  </si>
  <si>
    <t>Существа</t>
  </si>
  <si>
    <t>Особенности</t>
  </si>
  <si>
    <t>В англоязычной версии игры существуют термины, которые классифицируют существ по признаку "живой/не живой" (Undead/Alive).</t>
  </si>
  <si>
    <t>Количество существ в отряде</t>
  </si>
  <si>
    <t>В таблице приведены соответствия количества существ в отряде с их словесным обозначением в разных версиях Героев.</t>
  </si>
  <si>
    <t xml:space="preserve">Ситуация следующая: перед нашим героем стоят сразу несколько отрядов нейтральных существ (см. рис. 1). Следующим шагом герой наступает на клетку, в которой теоретически на него может напасть любой из стоящих рядом отрядов. Предположим, среди них есть те, которые готовы присоединиться, а есть те, которые нанесут герою недопустимые потери. Стоит ли ходить именно на эту клетку или нет. Какой из отрядов первым нападёт / убежит / присоединится? Есть ли какое-нибудь правило, которое поможет разобраться в этом вопросе? </t>
  </si>
  <si>
    <r>
      <t xml:space="preserve">Оказывается, есть! См. рис. 2. Раньше всех будет взаимодействовать с нашим героем отряд, располагающийся на карте: </t>
    </r>
    <r>
      <rPr>
        <b/>
        <sz val="10"/>
        <rFont val="Arial Cyr"/>
        <charset val="204"/>
      </rPr>
      <t>а)</t>
    </r>
    <r>
      <rPr>
        <sz val="10"/>
        <rFont val="Arial Cyr"/>
        <charset val="204"/>
      </rPr>
      <t xml:space="preserve"> левее других; </t>
    </r>
    <r>
      <rPr>
        <b/>
        <sz val="10"/>
        <rFont val="Arial Cyr"/>
        <charset val="204"/>
      </rPr>
      <t>б)</t>
    </r>
    <r>
      <rPr>
        <sz val="10"/>
        <rFont val="Arial Cyr"/>
        <charset val="204"/>
      </rPr>
      <t xml:space="preserve"> если несколько отрядов имеют одинаковую координату по вертикали, то отряд, расположенный выше других.</t>
    </r>
  </si>
  <si>
    <t>Цифрами обозначен "приоритет взаимодействия" нейтралов.</t>
  </si>
  <si>
    <t>Нейтралы. Распределение существ по отрядам во время боя.</t>
  </si>
  <si>
    <r>
      <t xml:space="preserve">Распределение нейтральных существ по отрядам в момент начала битвы подчиняется своим строгим законам и зависит от значения </t>
    </r>
    <r>
      <rPr>
        <b/>
        <sz val="10"/>
        <rFont val="Arial Cyr"/>
        <charset val="204"/>
      </rPr>
      <t>k</t>
    </r>
    <r>
      <rPr>
        <sz val="10"/>
        <rFont val="Arial Cyr"/>
        <charset val="204"/>
      </rPr>
      <t>, равному отношению</t>
    </r>
    <r>
      <rPr>
        <sz val="10"/>
        <rFont val="Arial Cyr"/>
        <charset val="204"/>
      </rPr>
      <t xml:space="preserve"> силы армии атакующего героя </t>
    </r>
    <r>
      <rPr>
        <b/>
        <sz val="10"/>
        <rFont val="Arial Cyr"/>
        <charset val="204"/>
      </rPr>
      <t>A</t>
    </r>
    <r>
      <rPr>
        <sz val="10"/>
        <rFont val="Arial Cyr"/>
        <charset val="204"/>
      </rPr>
      <t xml:space="preserve"> и силы армии нейтралов </t>
    </r>
    <r>
      <rPr>
        <b/>
        <sz val="10"/>
        <rFont val="Arial Cyr"/>
        <charset val="204"/>
      </rPr>
      <t>H</t>
    </r>
    <r>
      <rPr>
        <sz val="10"/>
        <rFont val="Arial Cyr"/>
        <charset val="204"/>
      </rPr>
      <t>.</t>
    </r>
  </si>
  <si>
    <t>&lt; 0,5</t>
  </si>
  <si>
    <t>Если Вы напали на НЕулучшенных существ, а в их рядах появились улучшенные, то после побега Вашего героя, численность существ N этой армии уменьшится согласно приведенной ниже формуле, т.е. при нападении на этот нейтральный отряд существ на текущей неделе Вы обнаружите, что количество существ в нём уменьшено. В начале следующей недели прирост составит +10% к текущему количеству, если прирост не запрещен создателем карты.</t>
  </si>
  <si>
    <t>Start_Value - численность отряда в начале боя;
Killed_Units - количество уничтоженных в бою существ противника;
Live_Upgraded - количество выживших улучшенных существ.</t>
  </si>
  <si>
    <r>
      <t xml:space="preserve">Указанная выше формула говорит, что </t>
    </r>
    <r>
      <rPr>
        <b/>
        <sz val="10"/>
        <rFont val="Arial Cyr"/>
        <charset val="204"/>
      </rPr>
      <t>все оставшиеся в живых улучшенные существа после боя покидают армию нейтралов</t>
    </r>
    <r>
      <rPr>
        <sz val="10"/>
        <rFont val="Arial Cyr"/>
        <charset val="204"/>
      </rPr>
      <t>, значит после уничтожения неулучшенных существ Ваш герой может смело сбегать с поля боя не завершая битву. После побега армия нейтралов всё равно исчезнет. Это верно и для случая, если Ваш герой будет уничтожен армией нейтралов - ни одно улучшенное существо в ней не сохранится.</t>
    </r>
  </si>
  <si>
    <r>
      <t xml:space="preserve">Например, при нападении на 100 Грифонов мы обнаруживаем, что один из трех отрядов состоит из 33 Королевских грифонов. Смело их ослепляем, расправляемся с остальными 67 Грифонами и убегаем. Все - дело сделано! Другой вопрос, что также теряем всю свою оставшуюся армию, но это уже - на Ваше усмотрение. Ведь не факт, что её остатки смогли бы уложить последний отряд Королевских грифонов. Стоит отметить, что этот принцип </t>
    </r>
    <r>
      <rPr>
        <b/>
        <sz val="10"/>
        <rFont val="Arial Cyr"/>
        <charset val="204"/>
      </rPr>
      <t>не действует</t>
    </r>
    <r>
      <rPr>
        <sz val="10"/>
        <rFont val="Arial Cyr"/>
        <charset val="204"/>
      </rPr>
      <t xml:space="preserve"> при битвах с охраной объектов на карте приключений.</t>
    </r>
  </si>
  <si>
    <r>
      <t>Внимание (!):</t>
    </r>
    <r>
      <rPr>
        <sz val="10"/>
        <rFont val="Arial Cyr"/>
        <charset val="204"/>
      </rPr>
      <t xml:space="preserve"> при проведении offline турниров на игровых ресурсах данный прием уничтожения нейтралов (multidefeat) как правило является запрещенным.</t>
    </r>
  </si>
  <si>
    <t>Алгоритм движения существ по полю боя. Разворот перед атакой.</t>
  </si>
  <si>
    <t>1.</t>
  </si>
  <si>
    <t>Для того, чтобы научиться рассчитывать путь движения существ по полю боя можно воспользоваться следующей методикой:</t>
  </si>
  <si>
    <t>Делаем скриншот поля боя с сеткой (желательно на снегу) с минимальным количеством препятствий и отрядов (без боевых машин).</t>
  </si>
  <si>
    <t>2.</t>
  </si>
  <si>
    <t>Распечатываем на принтере, берём в руки карандаш и стирательную резинку, рисуем всевозможные препятствия, а также выбираем пункт A (начало пути) и пункт B (конечная цель маршрута).</t>
  </si>
  <si>
    <t>Подготовка:</t>
  </si>
  <si>
    <t>Клетку (гекс) А отмечаем как "0".</t>
  </si>
  <si>
    <t>3.</t>
  </si>
  <si>
    <t>Все соседние с клеткой "0" клетки отмечаем как "1".</t>
  </si>
  <si>
    <t>Все соседние с клетками "1" клетки отмечаем как "2".</t>
  </si>
  <si>
    <t>4.</t>
  </si>
  <si>
    <t>Продолжаем отмечать клетки до тех пор, пока клетка В не получит свою метку. Цифра, которую она получит, будет означать расстояние до неё от клетки А.</t>
  </si>
  <si>
    <t>Этап первый:</t>
  </si>
  <si>
    <t>Этап второй:</t>
  </si>
  <si>
    <t>На клетку "9", существо должно перейти с клетки "8", поэтому среди всех клеток "8" вокруг клетки "9" выбирает ту, которая обладает наивысшим приоритетом исходя из следующей схемы:</t>
  </si>
  <si>
    <t>Теперь ищем клетки, соседние с найденным и имеющие метку "7" и т.д.</t>
  </si>
  <si>
    <t>Продолжаем прокладывать путь, пока не достигнем клетки с меткой "0".</t>
  </si>
  <si>
    <t>После этого построение маршрута завершено.</t>
  </si>
  <si>
    <t>Для существ, занимающих две клетки, маршрут строится аналогично. Только клетки, куда не может попасть отряд, номером не помечаются, а отмечаем, например, меткой "N", а гекс слева (для нападающего)/справа (для защищающегося) от "головы" существа получает метку "1".</t>
  </si>
  <si>
    <t>Например, всем известно, что направление атаки драконов иногда не совпадает с заданным нами.</t>
  </si>
  <si>
    <t>Так вот, существует общее правило атаки. Каждый отряд, занимающий один гекс, имеет два типа атаки: основную и "с разворота".</t>
  </si>
  <si>
    <t>Двухклеточные отряды имеют также дополнительный вид атаки:</t>
  </si>
  <si>
    <t>2 синие клетки - двухклеточное существо.</t>
  </si>
  <si>
    <t>Красные стрелки - основная атака.</t>
  </si>
  <si>
    <t>Зелёные стрелки - дополнительная атака.</t>
  </si>
  <si>
    <t>Основная атака</t>
  </si>
  <si>
    <t>Дополнительная атака</t>
  </si>
  <si>
    <t>Атака с разворота</t>
  </si>
  <si>
    <t>Т.е.дракон будет разворачиваться только в том случае, если он не может произвести основную и дополнительную атаки.</t>
  </si>
  <si>
    <t>Параметр "AI values" (Ценность существ с точки зрения ИИ).</t>
  </si>
  <si>
    <t>Кристалл.дракон</t>
  </si>
  <si>
    <t>Магич.элементаль</t>
  </si>
  <si>
    <t>Псих.элементаль</t>
  </si>
  <si>
    <t>Магм.элементаль</t>
  </si>
  <si>
    <t>Шторм.элементаль</t>
  </si>
  <si>
    <t>Энерг.элементаль</t>
  </si>
  <si>
    <t>Корол.грифон</t>
  </si>
  <si>
    <t>Ледян.элементаль</t>
  </si>
  <si>
    <t>Элемент.земли</t>
  </si>
  <si>
    <t>Элемент.воды</t>
  </si>
  <si>
    <t>Осидиан.горгулья</t>
  </si>
  <si>
    <t>Каменн.горгулья</t>
  </si>
  <si>
    <t>Неделя существ.</t>
  </si>
  <si>
    <t>Месяц существ.</t>
  </si>
  <si>
    <t>После завершения последнего дня недели при нажатии кнопки "Переход хода" в игре происходит генерация "Недели существа". Особенности этого явления приведены ниже:</t>
  </si>
  <si>
    <t>- "Неделя существа" генерируется в конце первой, второй и третьей недели месяца. Четвертая неделя завершается генерацией "Месяца существа";</t>
  </si>
  <si>
    <t>- Существом недели может стать любое существо из любого города в игре, как простое, так и улучшенное. Нейтралы (Мумия, Кочевник, Хоббит и пр.) не могут являться номинантами;</t>
  </si>
  <si>
    <t>- Если жилище существа в городе не построено, бонус не сработает;</t>
  </si>
  <si>
    <t>- Вероятность появления недели определенного существа не одинакова, чем выше уровень этого существа, тем ниже вероятность его появления;</t>
  </si>
  <si>
    <t>- Среди номинантов замечено 15 существ, не имеющих своих аналогов в игре. В случае появления недели этого существа - никаких изменений в игре не происходит. Список этих существ приведен ниже.</t>
  </si>
  <si>
    <t>Неделя "абстрактного" существа</t>
  </si>
  <si>
    <t>Особое место среди всех существ занимают существа первого уровня города Инферно.</t>
  </si>
  <si>
    <t>После установки Грааля в любом из городов Инферно на карте (независимо от принадлежности города) каждая "Неделя существа" становится "Неделей Беса". Прирост этих существ (как простых, так и улучшенных) увеличивается на 15 в неделю.</t>
  </si>
  <si>
    <t>Ниже приведена таблица, с перечнем существ, которые могут быть номинантами "Месяца существа".</t>
  </si>
  <si>
    <t>сред.</t>
  </si>
  <si>
    <r>
      <t xml:space="preserve">Внимание! </t>
    </r>
    <r>
      <rPr>
        <sz val="10"/>
        <rFont val="Arial Cyr"/>
        <charset val="204"/>
      </rPr>
      <t xml:space="preserve">В таблице используются следующие условные обозначения: </t>
    </r>
    <r>
      <rPr>
        <b/>
        <sz val="10"/>
        <rFont val="Arial Cyr"/>
        <charset val="204"/>
      </rPr>
      <t xml:space="preserve">Зд. - </t>
    </r>
    <r>
      <rPr>
        <sz val="10"/>
        <rFont val="Arial Cyr"/>
        <charset val="204"/>
      </rPr>
      <t xml:space="preserve">базовое здоровье существа; </t>
    </r>
    <r>
      <rPr>
        <b/>
        <sz val="10"/>
        <rFont val="Arial Cyr"/>
        <charset val="204"/>
      </rPr>
      <t>Ур.</t>
    </r>
    <r>
      <rPr>
        <sz val="10"/>
        <rFont val="Arial Cyr"/>
        <charset val="204"/>
      </rPr>
      <t xml:space="preserve"> - уровень существа.</t>
    </r>
  </si>
  <si>
    <t>Зд.</t>
  </si>
  <si>
    <t>Жук</t>
  </si>
  <si>
    <t>Плотность распределения</t>
  </si>
  <si>
    <r>
      <t xml:space="preserve">Зд.отряда        </t>
    </r>
    <r>
      <rPr>
        <sz val="10"/>
        <rFont val="Arial Cyr"/>
        <charset val="204"/>
      </rPr>
      <t xml:space="preserve"> в среднем</t>
    </r>
  </si>
  <si>
    <t>Прирост отсутствует. Количество всех невыкупленных существ в городах и внешних жилищах существ уменьшается в 2 раза.</t>
  </si>
  <si>
    <r>
      <rPr>
        <b/>
        <sz val="10"/>
        <rFont val="Arial Cyr"/>
        <charset val="204"/>
      </rPr>
      <t>1.</t>
    </r>
    <r>
      <rPr>
        <sz val="10"/>
        <rFont val="Arial Cyr"/>
        <charset val="204"/>
      </rPr>
      <t>Существует 12 существ, которые представлены в городах и которые могут быть номинантами на "Месяц существа" - их появление равновероятно друг другу и составляет ~3% (все вероятности примерные, так как определялись опытным путем). Также имеется 10 "абстрактных", не имеющих отношения к игре существ - появление месяца таких существ имеет вероятность 5% на каждого из них и не влечет за собой никаких изменений в игре. Снижение уровня сложности игры повышает вероятность появления "абстрактных" существ - видимо нейтралы на карте считаются помехой для игрока, однако не влияет на количество существ в отрядах, появляющихся на карте.</t>
    </r>
  </si>
  <si>
    <t>2.1.Единовременное удвоение всех невыкупленных на момент завершения месяца существ этого типа в городских жилищах (сначала происходит добавление стандартного недельного прироста, а потом - удвоение полученного). Если жилище существ улучшено при наступлении месяца этого существа, то его количество не удвоится, так как игра различает простое и улучшенное существо. Что касается Хобгоблина (единственного улучшенного существа из номинантов) - наоборот, надо улучшить его жилище, чтобы получить бонус.</t>
  </si>
  <si>
    <r>
      <rPr>
        <b/>
        <sz val="10"/>
        <rFont val="Arial Cyr"/>
        <charset val="204"/>
      </rPr>
      <t>2.</t>
    </r>
    <r>
      <rPr>
        <sz val="10"/>
        <rFont val="Arial Cyr"/>
        <charset val="204"/>
      </rPr>
      <t>Бонусы для городских существ, которые могут стать номинантом месяца:</t>
    </r>
  </si>
  <si>
    <t>2.2.Появление на карте приключений некоторого количества нейтральных отрядов этих существ - место расположения, количество существ в отряде (в пределах указанного в таблице разброса), а также количество отрядов определяется случайным образом.</t>
  </si>
  <si>
    <r>
      <rPr>
        <b/>
        <sz val="10"/>
        <rFont val="Arial Cyr"/>
        <charset val="204"/>
      </rPr>
      <t>3.</t>
    </r>
    <r>
      <rPr>
        <sz val="10"/>
        <rFont val="Arial Cyr"/>
        <charset val="204"/>
      </rPr>
      <t>Отдельное место занимает существо первого уровня из Инферно - его появление возможно только лишь в случае установки Грааля в замке Инферно (Бог Огня). Причем, не имеет значение кто из игроков возведет это строение - действие распространяется на всех участников игры (в том числе и на компьютерных оппонентов). После возведения Бога Огня никакие другие существа в игре не появляются - каждый месяц в будущем становится "Месяцем Беса". В качестве бонуса для этого, стоящего особняком существа (тринадцатый по списку, что несколько символично) в игре предложено не удвоение невыкупленного количества, а увеличение прироста на 15 существ (как простых, так и улучшенных). Причем, помимо "Месяца Беса" все "Недели существ" отныне становятся "Неделей Беса" (дополнительный прирост также составляет 15 существ в неделю).</t>
    </r>
  </si>
  <si>
    <r>
      <rPr>
        <b/>
        <sz val="10"/>
        <rFont val="Arial Cyr"/>
        <charset val="204"/>
      </rPr>
      <t>4.</t>
    </r>
    <r>
      <rPr>
        <sz val="10"/>
        <rFont val="Arial Cyr"/>
        <charset val="204"/>
      </rPr>
      <t>С вероятностью ~10% может выпасть "Месяц чумы". В случае наступления этого события происходит следующее:</t>
    </r>
  </si>
  <si>
    <t>4.1.Отсутствует прирост всех существ во всех городах на карте.</t>
  </si>
  <si>
    <t>4.2.Количество всех невыкупленных на конец месяца существ (всех уровней) уменьшается в два раза.</t>
  </si>
  <si>
    <r>
      <rPr>
        <b/>
        <sz val="10"/>
        <rFont val="Arial Cyr"/>
        <charset val="204"/>
      </rPr>
      <t>6.</t>
    </r>
    <r>
      <rPr>
        <sz val="10"/>
        <rFont val="Arial Cyr"/>
        <charset val="204"/>
      </rPr>
      <t>Число существ в отряде определяется случайным образом - в пределах разброса значений (приведены в таблице). Оно может быть только чётным. Вероятность выпадения любого значения в пределах разброса для каждого существа одинакова.</t>
    </r>
  </si>
  <si>
    <r>
      <rPr>
        <b/>
        <sz val="10"/>
        <rFont val="Arial Cyr"/>
        <charset val="204"/>
      </rPr>
      <t>7.</t>
    </r>
    <r>
      <rPr>
        <sz val="10"/>
        <rFont val="Arial Cyr"/>
        <charset val="204"/>
      </rPr>
      <t>В момент генерации "Месяца существа", "Неделя существа" не генерируется.</t>
    </r>
  </si>
  <si>
    <t>Объекты на карте, позволяющие получить артефакты.</t>
  </si>
  <si>
    <t>Существует 4 основных класса артефактов (указаны в порядке увеличения ценности):</t>
  </si>
  <si>
    <t>Получить артефакты можно просто подобрав их. Кроме этого артефакты могут попасться при посещении определённых объектов на карте приключений.</t>
  </si>
  <si>
    <t>СКЛЕП.</t>
  </si>
  <si>
    <t>Существуют 4 типа Склепа, различающиеся силой охраны и количеством сокровищ в них:</t>
  </si>
  <si>
    <t>30 Скелетов, 20 Живых мертвецов</t>
  </si>
  <si>
    <t>25 Скелетов, 20 Живых мертвецов, 5 Стражей</t>
  </si>
  <si>
    <t>20 Скелетов, 20 Живых мертвецов, 10 Стражей, 5 Вампиров</t>
  </si>
  <si>
    <t>20 Скелетов, 20 Живых мертвецов, 10 Стражей, 10 Вампиров</t>
  </si>
  <si>
    <t>Существуют 4 типа Покинутых кораблей, различающиеся охраной и количеством сокровищ в них:</t>
  </si>
  <si>
    <t>20 Элементалей воды</t>
  </si>
  <si>
    <t>30 Элементалей воды</t>
  </si>
  <si>
    <t>40 Элементалей воды</t>
  </si>
  <si>
    <t>60 Элементалей воды</t>
  </si>
  <si>
    <t>2500 золота + Артефакт-Сокровище</t>
  </si>
  <si>
    <t>5000 золота + Артефакт-Сокровище</t>
  </si>
  <si>
    <t>3000 золота + Артефакт-Сокровище</t>
  </si>
  <si>
    <t>4000 золота + Артефакт-Сокровище</t>
  </si>
  <si>
    <t>6000 золота + Второстепенный артефакт</t>
  </si>
  <si>
    <t>Существуют 4 типа Кораблекрушений, различающиеся охраной и количеством сокровищ в них:</t>
  </si>
  <si>
    <t>5000 золота + Второстепенный артефакт</t>
  </si>
  <si>
    <t>Существуют 4 типа Утопий драконов, различающиеся охраной и количеством сокровищ в них:</t>
  </si>
  <si>
    <t>8 Зелёных драконов, 5 Красных драконов, 2 Золотых дракона, 1 Чёрный дракон</t>
  </si>
  <si>
    <t>8 Зелёных драконов, 6 Красных драконов, 3 Золотых дракона, 2 Чёрных дракона</t>
  </si>
  <si>
    <t>8 Зелёных драконов, 6 Красных драконов, 4 Золотых дракона, 3 Чёрных дракона</t>
  </si>
  <si>
    <t>8 Зелёных драконов, 7 Красных драконов, 6 Золотых драконов, 5 Чёрных драконов</t>
  </si>
  <si>
    <t>20000 золота + 4 артефакта разных классов</t>
  </si>
  <si>
    <t>30000 золота + Второстепенный артефакт + Основной артефакт + 2 артефакта-реликта</t>
  </si>
  <si>
    <t>40000 золота + Основной артефакт + 3 артефакта-реликта</t>
  </si>
  <si>
    <t>50000 золота + 4 артефакта-реликта</t>
  </si>
  <si>
    <t>Артефакт-Сокровище или Второстепенный артефакт</t>
  </si>
  <si>
    <t>Ничего</t>
  </si>
  <si>
    <t>Артефакт-Сокровище</t>
  </si>
  <si>
    <t>Второстепенный артефакт</t>
  </si>
  <si>
    <t>2…5 случайного ресурса, кроме золота</t>
  </si>
  <si>
    <t>Артефакт-Реликт</t>
  </si>
  <si>
    <t>Основной артефакт</t>
  </si>
  <si>
    <t>Артефакт-Сокровище + Боевой дух -3</t>
  </si>
  <si>
    <t>Второстепенный артефакт + Боевой дух -3</t>
  </si>
  <si>
    <t>Основной артефакт + Боевой дух -3</t>
  </si>
  <si>
    <t>Артефакт-Реликт + Боевой дух -3</t>
  </si>
  <si>
    <t>1000 золота + Артефакт-Сокровище</t>
  </si>
  <si>
    <t>Артефакт-Сокровище. Если рюкзак полон, герой получает на выбор: 1000 золота или 500 опыта.</t>
  </si>
  <si>
    <t>Жёлтые - войска героя; Красная - Скелеты/ Ж.мертвецы/Вампиры/Вампиры; Зелёная - Скелеты; Синяя - Скелеты/Скелеты/Никого/ Никого; Фиолетовая - Ж.мертвецы; Оранжевая - Ж.мертвецы/Стражи/Стражи/Стражи.</t>
  </si>
  <si>
    <t>Схема расположения существ зависит от выпавшего типа Склепа (через дробь):</t>
  </si>
  <si>
    <t>Схема расположения существ:</t>
  </si>
  <si>
    <t>Жёлтые - войска героя; Синие - Элементали воды (распределяются поровну).</t>
  </si>
  <si>
    <t>Жёлтые - войска героя; Серые - Стражи (распределяются поровну).</t>
  </si>
  <si>
    <t>Синие - войска героя; Чёрная - Чёрные драконы; Зелёная - Зелёные драконы; Красная - Красные драконы; Жёлтая - Золотые драконы.</t>
  </si>
  <si>
    <t>Получить артефакты можно просто подобрав их. Кроме этого артефакты можно покупать и/или продавать при посещении определённых объектов на карте приключений.</t>
  </si>
  <si>
    <t>Объекты на карте, которые можно использовать для торговли артефактами:</t>
  </si>
  <si>
    <t>Объекты на карте, которые предлагают случайные артефакты:</t>
  </si>
  <si>
    <r>
      <t xml:space="preserve">ЧЁРНЫЙ РЫНОК - </t>
    </r>
    <r>
      <rPr>
        <sz val="10"/>
        <rFont val="Arial"/>
        <family val="2"/>
        <charset val="204"/>
      </rPr>
      <t>именно сюда стекаются все лучшие товары со всего света.</t>
    </r>
  </si>
  <si>
    <t>Максимум на карте приключений может быть 32 Чёрных рынка.</t>
  </si>
  <si>
    <t>Объекты, позволяющие купить/продать артефакты.</t>
  </si>
  <si>
    <t>Курс покупки и продажи артефактов у Торговцев улучшается с увеличением количества Рынков в контролируемых игроком городах, но не зависит от количества Торговцев артефактами. С увеличением количества Рынков цена продажи снижается и достигает своего возможного минимума при девяти отстроенных Рынках. В этом случае она составляет 1/3 от начальной цены (но все равно выше базовой стоимости).</t>
  </si>
  <si>
    <t>Формула расчёта цены покупки артефактов:</t>
  </si>
  <si>
    <t>5*Базовая цена / [1 + (Количество Рынков - 1) * 0,25]</t>
  </si>
  <si>
    <t>Формула расчёта цены продажи артефактов:</t>
  </si>
  <si>
    <t>Базовая цена * [1 + (Количество Рынков - 1) * 0,25] / 5</t>
  </si>
  <si>
    <t>Для того чтобы купить или продать артефакты за другие ресурсы, помимо золота, нужно поделить полученную стоимость на 250 - для ртути, серы, кристаллов или самоцветов; на 125 - для древесины или руды.</t>
  </si>
  <si>
    <t>Невозможно продать Торговцам артефактами: Баллисту, Палатку первой помощи, Катапульту, Подводу с боеприпасами, Книгу магии, а также любой артефакт, находящийся в слоте "Разное 5" (левый нижний).</t>
  </si>
  <si>
    <t>Объекты на карте, позволяющие получить навыки и заклинания.</t>
  </si>
  <si>
    <t>БИБЛИОТЕКА ПРОСВЕЩЕНИЯ.</t>
  </si>
  <si>
    <t>Один раз за игру, каждый герой может повысить все первичные навыки (атака, защита, сила магии, знание) на 2 единицы.</t>
  </si>
  <si>
    <t>Однако для получения бонуса герой должен быть не менее 10 уровня. Навык Дипломатии снижает это требование:</t>
  </si>
  <si>
    <t>Требование Библиотеки</t>
  </si>
  <si>
    <t>Базовая</t>
  </si>
  <si>
    <t>Продвинутая</t>
  </si>
  <si>
    <t>Экспертная</t>
  </si>
  <si>
    <t>УЧЁНЫЙ.</t>
  </si>
  <si>
    <t>Учёный может научить героя новому заклинанию, вторичному навыку или повысить любой его первичный навык на 1.</t>
  </si>
  <si>
    <t>Бонус выбирается случайно или автором карты. Учёный исчезает после первого посещения.</t>
  </si>
  <si>
    <r>
      <t>1.</t>
    </r>
    <r>
      <rPr>
        <sz val="10"/>
        <rFont val="Arial"/>
        <family val="2"/>
        <charset val="204"/>
      </rPr>
      <t>Обучение новому вторичному навыку.</t>
    </r>
  </si>
  <si>
    <t>Результат</t>
  </si>
  <si>
    <t>Если у героя нет предлагаемого вторичного навыка и есть свободный слот вторичных навыков</t>
  </si>
  <si>
    <t>Учёный обучает вторичному навыку Базового уровня</t>
  </si>
  <si>
    <t>Если у героя нет предлагаемого вторичного навыка, но нет свободных слотов вторичных навыков</t>
  </si>
  <si>
    <t>Учёный повысит случайный первичный навык на 1</t>
  </si>
  <si>
    <t>Если у героя есть предлагаемый вторичный навык, но Базового или Продвинутого уровня</t>
  </si>
  <si>
    <t>Учёный улучшит этот вторичный навык на 1 ступень</t>
  </si>
  <si>
    <t>Если у героя есть предлагаемый вторичный навык Экспертного уровня</t>
  </si>
  <si>
    <r>
      <rPr>
        <b/>
        <sz val="10"/>
        <rFont val="Arial"/>
        <family val="2"/>
        <charset val="204"/>
      </rPr>
      <t>Это интересно:</t>
    </r>
    <r>
      <rPr>
        <sz val="10"/>
        <rFont val="Arial"/>
        <family val="2"/>
        <charset val="204"/>
      </rPr>
      <t xml:space="preserve"> В игре существует такое понятие, как "Дерево Навыков" - например, если герой получает новый уровень, то ему предлагается на выбор 2 вторичных навыка. Если выбрав один из них снова повысить уровень героя, то предложат ещё 2 вторичных навыка и т.д. Если заново загрузить сохранение и начать улучшать вторичные навыки в той же последовательности, что и в первом случае, то все окна выбора будут идентичны тем, что были в первый раз! Т.о. можно нарисовать "Дерево Навыков". Например "если на втором уровне выберу Логистику, то на следующем предложат выбрать Стрельбу или Нападение...". Рисование такого дерева полезно, когда нужно, например, обзавестись Экспертом Магии Земли за минимальное количество уровней.</t>
    </r>
  </si>
  <si>
    <r>
      <rPr>
        <b/>
        <sz val="10"/>
        <rFont val="Arial"/>
        <family val="2"/>
        <charset val="204"/>
      </rPr>
      <t>Внимание (!):</t>
    </r>
    <r>
      <rPr>
        <sz val="10"/>
        <rFont val="Arial"/>
        <family val="2"/>
        <charset val="204"/>
      </rPr>
      <t xml:space="preserve"> На Учёного не распространяются классовые возможности изучения определённых вторичных навыков, т.е.герой любого класса может получить любой вторичный навык. Например, кто угодно может получить Чародейство, Ведьмы могут получить Сопротивление, Варвары - Магию воды, Боевые маги - Навигацию и т.д.</t>
    </r>
  </si>
  <si>
    <t>Если герой знает предлагаемое заклинание</t>
  </si>
  <si>
    <t>Если герой не знает предлагаемое заклинание, но у него нет Книги магии.</t>
  </si>
  <si>
    <t>Если герой не знает предлагаемое заклинание, но у него не хватает уровня Мудрости для изучения</t>
  </si>
  <si>
    <t>Если герой не знает предлагаемого заклинания, у него достаточный уровень Мудрости и есть Книга магии.</t>
  </si>
  <si>
    <t>Учёный обучает заклинанию</t>
  </si>
  <si>
    <r>
      <t>2.</t>
    </r>
    <r>
      <rPr>
        <sz val="10"/>
        <rFont val="Arial"/>
        <family val="2"/>
        <charset val="204"/>
      </rPr>
      <t>Обучение новому заклинанию.</t>
    </r>
  </si>
  <si>
    <r>
      <t>3.</t>
    </r>
    <r>
      <rPr>
        <sz val="10"/>
        <rFont val="Arial"/>
        <family val="2"/>
        <charset val="204"/>
      </rPr>
      <t>Повышение первичного навыка.</t>
    </r>
  </si>
  <si>
    <t>Учёный повышает на 1 случайный первичный навык героя, даже если этот навык равен у него 99 - появится сообщение, но цифра останется 99.</t>
  </si>
  <si>
    <t>ЛАГЕРЬ НАЁМНИКОВ.</t>
  </si>
  <si>
    <t>Атака героя +1. Можно посещать только 1 раз за игру для каждого героя.</t>
  </si>
  <si>
    <t>БАШНЯ МАРЛЕТТО.</t>
  </si>
  <si>
    <t>Защита героя +1. Можно посещать только 1 раз за игру для каждого героя.</t>
  </si>
  <si>
    <t>ЗВЁЗДНОЕ КОЛЕСО.</t>
  </si>
  <si>
    <t>Сила магии героя +1. Можно посещать только 1 раз за игру для каждого героя.</t>
  </si>
  <si>
    <t>САД ОТКРОВЕНИЯ.</t>
  </si>
  <si>
    <t>Знание героя +1. Можно посещать только 1 раз за игру для каждого героя.</t>
  </si>
  <si>
    <t>За 1000 золота можно получить на выбор: Сила магии +1 или Знание +1. Можно посещать только 1 раз за игру для каждого героя.</t>
  </si>
  <si>
    <t>ШКОЛА ВОЙНЫ.</t>
  </si>
  <si>
    <t>За 1000 золота можно получить на выбор: Атака +1 или Защита +1. Можно посещать только 1 раз за игру для каждого героя.</t>
  </si>
  <si>
    <t>АРЕНА.</t>
  </si>
  <si>
    <t>На выбор: Атака +2 или Защита +2. Можно посещать только 1 раз за игру для каждого героя.</t>
  </si>
  <si>
    <t>Герой обучается предлагаемому заклинанию 1 уровня, если он имеет Книгу магии и не знает его.</t>
  </si>
  <si>
    <t>Герой обучается предлагаемому заклинанию 2 уровня, если он имеет Книгу магии и не знает его.</t>
  </si>
  <si>
    <t>Герой обучается предлагаемому заклинанию 3 уровня, если он имеет Книгу магии, Базовую Мудрость и не знает его.</t>
  </si>
  <si>
    <t>ПИРАМИДА.</t>
  </si>
  <si>
    <t>Охрана: 40 Золотых големов и 20 Алмазных големов.</t>
  </si>
  <si>
    <t>Награда: Герой обучается предлагаемому заклинанию 5 уровня, если он имеет Книгу магии, Экспертную Мудрость и не знает его.</t>
  </si>
  <si>
    <t>Посещение разграбленной Пирамиды: Удача героя -2 до ближайшей битвы. Если герой уже имеет "проклятие" Пирамиды, то ещё -2 к удаче не добавляется.</t>
  </si>
  <si>
    <t>ХИЖИНА ВЕДЬМЫ.</t>
  </si>
  <si>
    <t>Герой обучается предлагаемому вторичному навыку, если он имеет свободный слот вторичных навыков и не знает его.</t>
  </si>
  <si>
    <r>
      <rPr>
        <b/>
        <sz val="10"/>
        <rFont val="Arial"/>
        <family val="2"/>
        <charset val="204"/>
      </rPr>
      <t>Внимание (!):</t>
    </r>
    <r>
      <rPr>
        <sz val="10"/>
        <rFont val="Arial"/>
        <family val="2"/>
        <charset val="204"/>
      </rPr>
      <t xml:space="preserve"> Получение вторичного навыка у Учёного вне "Дерева навыков" нарушает его последовательность.</t>
    </r>
  </si>
  <si>
    <r>
      <rPr>
        <b/>
        <sz val="10"/>
        <rFont val="Arial"/>
        <family val="2"/>
        <charset val="204"/>
      </rPr>
      <t>Внимание (!):</t>
    </r>
    <r>
      <rPr>
        <sz val="10"/>
        <rFont val="Arial"/>
        <family val="2"/>
        <charset val="204"/>
      </rPr>
      <t xml:space="preserve"> Получение вторичного навыка в Хижине ведьмы вне "Дерева навыков" нарушает его последовательность.</t>
    </r>
  </si>
  <si>
    <r>
      <rPr>
        <b/>
        <sz val="10"/>
        <rFont val="Arial"/>
        <family val="2"/>
        <charset val="204"/>
      </rPr>
      <t>Внимание (!):</t>
    </r>
    <r>
      <rPr>
        <sz val="10"/>
        <rFont val="Arial"/>
        <family val="2"/>
        <charset val="204"/>
      </rPr>
      <t xml:space="preserve"> На Хижину ведьмы не распространяются классовые возможности изучения определённых вторичных навыков, т.е.герой любого класса может получить любой вторичный навык. Например, кто угодно может получить Чародейство, Ведьмы могут получить Сопротивление, Варвары - Магию воды, Боевые маги - Навигацию и т.д.</t>
    </r>
  </si>
  <si>
    <t>УНИВЕРСИТЕТ.</t>
  </si>
  <si>
    <t>Герой может изучить до 4 предлагаемых вторичных навыков Базового уровня по 2000 золота за каждый, если он имеет свободные слоты вторичных навыков и не знает их.</t>
  </si>
  <si>
    <t>В Университете соблюдаются классовые возможности изучения определённых вторичных навыков.</t>
  </si>
  <si>
    <t>Чародейство, Магия воды</t>
  </si>
  <si>
    <t>Чародейство, Сопротивление</t>
  </si>
  <si>
    <t>Чародейство, Навигация</t>
  </si>
  <si>
    <t>1.4</t>
  </si>
  <si>
    <t>1.5.1</t>
  </si>
  <si>
    <t>1.5.2</t>
  </si>
  <si>
    <t>ЖИЛИЩА СУЩЕСТВ.</t>
  </si>
  <si>
    <t xml:space="preserve">Чтобы взять под контроль, не принадлежащее ему жилище существ, игроку достаточно просто посетить его одним из своих героев (для жилищ существ 1...4 уровней), либо победить охрану из существ этого жилища (для жилищ существ 5...7 уровней), состоящую из тройного базового прироста этих существ. В начале каждой недели в каждом жилище появляется базовый прирост существ. Все существа в жилищах, кроме существ 1 уровня, присоединяются к герою по обычной цене, а существа 1 уровня - бесплатно. В общем случае, базовый прирост для каждого из уровней равен: </t>
  </si>
  <si>
    <t>12…25</t>
  </si>
  <si>
    <t>Скелеты, Гноллы - 12; Копейщики, Кентавры, Троглодиты - 12; Бесы, Гоблины, Хоббиты - 15; Гремлины - 16; Маленькие феи - 20; Крестьяне - 25.</t>
  </si>
  <si>
    <t>6…9</t>
  </si>
  <si>
    <t>Элементали воздуха - 6; Гномы, Живые мертвецы, Гарпии, Гоги, Наездники на кабанах, Воры - 8; Арбалетчики, Каменные горгульи, Наездники на волках, Ящеры - 9.</t>
  </si>
  <si>
    <t>5…8</t>
  </si>
  <si>
    <t>Адские гончие - 5; Каменные големы, Элементали воды - 6; Грифоны, Лесные эльфы, Стражи, Бехолдеры, Орки, Кочевники, Мумии - 7; Змии - 8.</t>
  </si>
  <si>
    <t>4…5</t>
  </si>
  <si>
    <t>Пегасы, Элементали огня - 5; Все остальные - 4.</t>
  </si>
  <si>
    <t>3…4</t>
  </si>
  <si>
    <t>Элементали земли - 4; Все остальные - 3.</t>
  </si>
  <si>
    <t>Все существа 6 уровня.</t>
  </si>
  <si>
    <t>1…2</t>
  </si>
  <si>
    <t>Огненные птицы - 2; Все остальные - 1.</t>
  </si>
  <si>
    <t>Если у игрока есть внешнее жилище существ, то прирост этих существ во всех его городах того же типа увеличивается на 1. На этот дополнительный прирост не распространяется бонус Цитадели, Замка, бонус Статуи легиона, однако распространяется бонус Храма Грааля - +50% (округление вниз).</t>
  </si>
  <si>
    <t>ЛАГЕРЬ БЕЖЕНЦЕВ.</t>
  </si>
  <si>
    <t>Герой может нанять базовый прирост случайных существ. Тип наёмников меняется в начале каждой недели.</t>
  </si>
  <si>
    <t>Таким образом на седьмом дне игрок может сохраниться, закончить ход, посмотреть, какие существа появились в Лагере беженцев, и, если не нравится - загрузить сохранение.</t>
  </si>
  <si>
    <t>ФОРТ НА ХОЛМЕ.</t>
  </si>
  <si>
    <t>Герой может улучшить имеющихся у него существ по особым ценам, зависящим от их уровня:</t>
  </si>
  <si>
    <t>Стоимость улучшения</t>
  </si>
  <si>
    <t>5, 6 и 7</t>
  </si>
  <si>
    <t>1/4 стоимости</t>
  </si>
  <si>
    <t>1/2 стоимости</t>
  </si>
  <si>
    <t>3/4 стоимости</t>
  </si>
  <si>
    <t>Под стоимостью улучшения понимается цена, которую придётся заплатить в случае улучшения существ в городе - разница между ценой улучшенного существа и неулучшенного. Следует помнить, что существа 7 уровня, помимо золота, требуют траты ресурсов.</t>
  </si>
  <si>
    <t>КОНЮШНЯ.</t>
  </si>
  <si>
    <t>Герой получает 400 очков движения (МР) и Кавалеристы в его армии бесплатно автоматически улучшаются до Чемпионов.</t>
  </si>
  <si>
    <t>КОНСЕРВАТОРИЯ ГРИФОНОВ.</t>
  </si>
  <si>
    <t>ПОКИНУТЫЙ КОРАБЛЬ.</t>
  </si>
  <si>
    <t>КОРАБЛЕКРУШЕНИЕ.</t>
  </si>
  <si>
    <t>УТОПИЯ ДРАКОНОВ.</t>
  </si>
  <si>
    <t>СКЕЛЕТ НА ЗЕМЛЕ.</t>
  </si>
  <si>
    <t>ТЕЛЕГА.</t>
  </si>
  <si>
    <t>ПОТЕРПЕВШИЙ КОРАБЛЕКРУШЕНИЕ.</t>
  </si>
  <si>
    <t>МОГИЛА ВОИНА.</t>
  </si>
  <si>
    <t>МОРСКОЙ СУНДУК.</t>
  </si>
  <si>
    <t>СУНДУК С СОКРОВИЩАМИ.</t>
  </si>
  <si>
    <t>Существуют 4 типа Консерваторий грифонов:</t>
  </si>
  <si>
    <t>50 Грифонов</t>
  </si>
  <si>
    <t>100 Грифонов</t>
  </si>
  <si>
    <t>150 Грифонов</t>
  </si>
  <si>
    <t>200 Грифонов</t>
  </si>
  <si>
    <t>В любом типе Консерватории грифонов существует 50% вероятность, что вместо одного отряда Грифонов появится отряд Королевских грифонов в том же количестве.</t>
  </si>
  <si>
    <t>Жёлтые - войска героя; Красная - Грифоны/ Королевские грифоны; Синие - Грифоны.</t>
  </si>
  <si>
    <t>УЛЕЙ ЗМИЕВ.</t>
  </si>
  <si>
    <t>Существуют 4 типа Ульев змиев:</t>
  </si>
  <si>
    <t>30 Стрекоз</t>
  </si>
  <si>
    <t>45 Стрекоз</t>
  </si>
  <si>
    <t>60 Стрекоз</t>
  </si>
  <si>
    <t>90 Стрекоз</t>
  </si>
  <si>
    <t>4 Виверны</t>
  </si>
  <si>
    <t>6 Виверн</t>
  </si>
  <si>
    <t>8 Виверн</t>
  </si>
  <si>
    <t>12 Виверн</t>
  </si>
  <si>
    <t>Жёлтые - войска героя; Зелёные - Змии.</t>
  </si>
  <si>
    <t>Объекты, позволяющие получить существ.</t>
  </si>
  <si>
    <t>Объекты, артефакты и военные машины.</t>
  </si>
  <si>
    <t>СОПРЯЖЕНИЕ.</t>
  </si>
  <si>
    <t>Охрана: 12 Элементалей земли (аналогично жилищу Элементалей земли - Алтарю земли).</t>
  </si>
  <si>
    <t>Сопряжение позволяет герою нанимать Элементалей воздуха, воды, огня и земли.</t>
  </si>
  <si>
    <t>Также Сопряжение увеличивает прирост Элементалей воздуха и Штормовых элементалей на 1 во всех городах владельца.</t>
  </si>
  <si>
    <t>ФАБРИКА ГОЛЕМОВ.</t>
  </si>
  <si>
    <t>Охрана: 9 Золотых големов, 6 Алмазных големов (аналогично захвату жилищ).</t>
  </si>
  <si>
    <t>Фабрика големов позволяет герою нанимать Каменных, Стальных, Золотых и Алмазных големов.</t>
  </si>
  <si>
    <t>Также Фабрика големов увеличивает прирост Каменных и Стальных големов на 1 во всех городах владельца.</t>
  </si>
  <si>
    <t>ПОРТАЛ ВЫЗОВА.</t>
  </si>
  <si>
    <t>Только среди строений Темницы можно найти Портал вызова.</t>
  </si>
  <si>
    <t>1 раз в неделю позволяет призывать существ одного из принадлежащих игроку внешних жилищ (определяется случайным образом для каждой недели). Однако если у игрока всего 1 внешнее жилище, то в Портале вызова появятся существа именно из него! При этом, даже будучи выкупленными через портал, существа остаются доступными и при посещении этого жилища на карте. Другими словами, Портал вызова создает для игрока из ниоткуда войско, равное недельному приросту существ.</t>
  </si>
  <si>
    <t>ШАХТЫ РЕСУРСОВ.</t>
  </si>
  <si>
    <t>При посещении шахты, не принадлежащей игроку, она переходит под его контроль, либо, если на шахту поставлена охрана, сначала ему придется победить охранников. Посетив свою шахту, игрок получает возможность оставить на шахте охрану. Всего существует 7 типов шахт, как и типов ресурсов:</t>
  </si>
  <si>
    <t>Доход ресурсов</t>
  </si>
  <si>
    <t>Пруд драгоценных камней</t>
  </si>
  <si>
    <t>+2 древесины в день</t>
  </si>
  <si>
    <t>+1 сера в день</t>
  </si>
  <si>
    <t>ЗАБРОШЕННАЯ ШАХТА.</t>
  </si>
  <si>
    <t>Охрана: 100…249 Троглодитов (расстановка как в битве с нейтралами).</t>
  </si>
  <si>
    <t>Заброшенная шахта после освобождения превращается в случайную шахту, но не в Лесопилку.</t>
  </si>
  <si>
    <t>После этого освобождённая Заброшенная шахта действует как обычная.</t>
  </si>
  <si>
    <t>Герой получает 500 золота или 5 самоцветов с равной вероятностью. Можно посещать 1 раз в неделю.</t>
  </si>
  <si>
    <t>МИСТИЧЕСКИЙ САД.</t>
  </si>
  <si>
    <t>ВОДЯНАЯ МЕЛЬНИЦА.</t>
  </si>
  <si>
    <t>При посещении на первой неделе, герой получает 500 золота, на второй и последующих - 1000 золота. Можно посещать 1 раз в неделю.</t>
  </si>
  <si>
    <t>ВЕТРЯНАЯ МЕЛЬНИЦА.</t>
  </si>
  <si>
    <t>Герой получает 3…6 случайного ресурса, кроме золота и древесины. Можно посещать 1 раз в неделю.</t>
  </si>
  <si>
    <t>КОСТЁР.</t>
  </si>
  <si>
    <t>Герой получает 400…600 золота и 4…6 случайного ресурса. Костёр исчезает после первого посещения.</t>
  </si>
  <si>
    <t>НАВЕС.</t>
  </si>
  <si>
    <t>Герой получает 1…5 случайного ресурса. Можно посещать только 1 раз за игру.</t>
  </si>
  <si>
    <t>ОБЛОМКИ КОРАБЛЕКРУШЕНИЯ.</t>
  </si>
  <si>
    <t>Возможны 4 варианта находок в обломках:</t>
  </si>
  <si>
    <t>Найденные ресурсы</t>
  </si>
  <si>
    <t>Герой получает 5 древесины</t>
  </si>
  <si>
    <t>Герой получает 5 древесины и 200 золота</t>
  </si>
  <si>
    <t>Герой получает 10 древесины и 500 золота</t>
  </si>
  <si>
    <t>Обломки кораблекрушения исчезают после первого посещения.</t>
  </si>
  <si>
    <t>ОТДЕЛЬНО ЛЕЖАЩИЕ РЕСУРСЫ.</t>
  </si>
  <si>
    <t>Куча</t>
  </si>
  <si>
    <t>Древесина</t>
  </si>
  <si>
    <t>500…1000 золота</t>
  </si>
  <si>
    <t>5…10 древесины</t>
  </si>
  <si>
    <t>5…10 руды</t>
  </si>
  <si>
    <t>3…6 ртути</t>
  </si>
  <si>
    <t>3…6 серы</t>
  </si>
  <si>
    <t>3…6 самоцветов</t>
  </si>
  <si>
    <t>3…6 кристаллов</t>
  </si>
  <si>
    <t>Кучи ресурсов исчезают после первого посещения.</t>
  </si>
  <si>
    <t>СОКРОВИЩНИЦЫ РЕСУРСОВ.</t>
  </si>
  <si>
    <t>Под этим обобщающим термином имеются ввиду все объекты, в которых приходится сражаться с охраной для того, чтобы получить награду в виде ресурсов или чего-нибудь ещё. Причём расстановка при захвате Сокровищниц отличается от стандартной.</t>
  </si>
  <si>
    <t>Расстановка армии героя выглядит следующим образом:</t>
  </si>
  <si>
    <t>1, 2, 3, 4, 5, 6 и 7 - порядковые номера существ в окне героя слева-направо; Красные клетки - возможные места появления вражеских существ.</t>
  </si>
  <si>
    <t>Последовательность хода вражеских существ зависит от их скорости.</t>
  </si>
  <si>
    <t>Если среди охраны Сокровищницы есть существа с одинаковой скоростью, то очерёдность их ходов будет следующей: оранжевая клетка, синяя клетка, фиолетовая клетка, красная клетка, зелёная клетка.</t>
  </si>
  <si>
    <r>
      <t>Внимание (!):</t>
    </r>
    <r>
      <rPr>
        <sz val="10"/>
        <rFont val="Arial"/>
        <family val="2"/>
        <charset val="204"/>
      </rPr>
      <t xml:space="preserve"> В Сокровищницах ресурсов не действует вторичный навык Тактика.</t>
    </r>
  </si>
  <si>
    <r>
      <t>Внимание (!):</t>
    </r>
    <r>
      <rPr>
        <sz val="10"/>
        <rFont val="Arial"/>
        <family val="2"/>
        <charset val="204"/>
      </rPr>
      <t xml:space="preserve"> Баллиста не принимает участия в захвате Сокровищниц ресурсов.</t>
    </r>
  </si>
  <si>
    <t>1.Тайник бесов:</t>
  </si>
  <si>
    <t>100 Бесов</t>
  </si>
  <si>
    <t>150 Бесов</t>
  </si>
  <si>
    <t>200 Бесов</t>
  </si>
  <si>
    <t>300 Бесов</t>
  </si>
  <si>
    <t>1000 золота + 2 ртути</t>
  </si>
  <si>
    <t>1500 золота + 3 ртути</t>
  </si>
  <si>
    <t>2000 золота + 4 ртути</t>
  </si>
  <si>
    <t>3000 золота + 6 ртути</t>
  </si>
  <si>
    <t>2.Сокровищница гномов:</t>
  </si>
  <si>
    <t>50 Гномов</t>
  </si>
  <si>
    <t>75 Гномов</t>
  </si>
  <si>
    <t>100 Гномов</t>
  </si>
  <si>
    <t>150 Гномов</t>
  </si>
  <si>
    <t>2500 золота + 2 кристалла</t>
  </si>
  <si>
    <t>4000 золота + 3 кристалла</t>
  </si>
  <si>
    <t>5000 золота + 5 кристаллов</t>
  </si>
  <si>
    <t>7500 золота + 10 кристаллов</t>
  </si>
  <si>
    <t>В некоторых Сокровищницах может появляться улучшенный отряд существ на фиолетовой клетке с вероятностью 50%.</t>
  </si>
  <si>
    <t>20 Медуз</t>
  </si>
  <si>
    <t>30 Медуз</t>
  </si>
  <si>
    <t>40 Медуз</t>
  </si>
  <si>
    <t>50 Медуз</t>
  </si>
  <si>
    <t>2000 золота + 5 серы</t>
  </si>
  <si>
    <t>3000 золота + 6 серы</t>
  </si>
  <si>
    <t>4000 золота + 8 серы</t>
  </si>
  <si>
    <t>5000 + 10 серы</t>
  </si>
  <si>
    <t>4.Склады циклопов:</t>
  </si>
  <si>
    <t>3.Хранилище медуз:</t>
  </si>
  <si>
    <t>20 Циклопов</t>
  </si>
  <si>
    <t>30 Циклопов</t>
  </si>
  <si>
    <t>40 Циклопов</t>
  </si>
  <si>
    <t>50 Циклопов</t>
  </si>
  <si>
    <t>по 4 серы, ртути, кристаллов и самоцветов</t>
  </si>
  <si>
    <t>по 6 серы, ртути, кристаллов и самоцветов</t>
  </si>
  <si>
    <t>по 8 серы, ртути, кристаллов и самоцветов</t>
  </si>
  <si>
    <t>по 10 серы, ртути, кристаллов и самоцветов</t>
  </si>
  <si>
    <t>5.Банк наг:</t>
  </si>
  <si>
    <t>10 Наг</t>
  </si>
  <si>
    <t>15 Наг</t>
  </si>
  <si>
    <t>20 Наг</t>
  </si>
  <si>
    <t>30 Наг</t>
  </si>
  <si>
    <t>6000 золота + 12 серы</t>
  </si>
  <si>
    <t>8000 золота + 16 серы</t>
  </si>
  <si>
    <t>12000 золота + 24 серы</t>
  </si>
  <si>
    <t>По логике наградой в Банке наг должны были являться самоцветы, а не сера. Этот баг исправлен в WoGе.</t>
  </si>
  <si>
    <r>
      <t xml:space="preserve">Это интересно: </t>
    </r>
    <r>
      <rPr>
        <sz val="10"/>
        <rFont val="Arial"/>
        <family val="2"/>
        <charset val="204"/>
      </rPr>
      <t>Узнать численность охраны сокровищницы можно не вступая с ними в бой. Достаточно просто посетить их и отказаться от сражения. После этого при наведении курсора на эту сокровищницу в строке статуса можно увидеть примерное количество охранников, а также сообщение имеются ли среди них улучшенные существа.</t>
    </r>
  </si>
  <si>
    <r>
      <t xml:space="preserve">Это интересно: </t>
    </r>
    <r>
      <rPr>
        <sz val="10"/>
        <rFont val="Arial"/>
        <family val="2"/>
        <charset val="204"/>
      </rPr>
      <t>Если герой перебил охрану, но и ни одно из его существ не выжило (например вследствие применения Армагеддона или Цепной молнии), то награду он не получит. Следующему вошедшему в такую сокровищницу герою остается только согласиться на бой, имея хотя бы одно существо в армии и, автоматически победив, получить награду.</t>
    </r>
  </si>
  <si>
    <t>РЫНОК.</t>
  </si>
  <si>
    <t>Операция</t>
  </si>
  <si>
    <t>Продажа ценных ресурсов</t>
  </si>
  <si>
    <t>Продажа обычных ресурсов</t>
  </si>
  <si>
    <t>Покупка ценных ресурсов</t>
  </si>
  <si>
    <t>Покупка обычных ресурсов</t>
  </si>
  <si>
    <t>Герой может менять ресурсы друг на друга по цене в 3 раза ниже обычной:</t>
  </si>
  <si>
    <t>ГИЛЬДИЯ НАЁМНЫХ РАБОТНИКОВ.</t>
  </si>
  <si>
    <r>
      <t>ТОРГОВЦЫ АРТЕФАКТАМИ и РЫНОК</t>
    </r>
    <r>
      <rPr>
        <sz val="10"/>
        <rFont val="Arial"/>
        <family val="2"/>
        <charset val="204"/>
      </rPr>
      <t xml:space="preserve"> (см.раздел 1.10)</t>
    </r>
    <r>
      <rPr>
        <b/>
        <sz val="10"/>
        <rFont val="Arial"/>
        <family val="2"/>
        <charset val="204"/>
      </rPr>
      <t>.</t>
    </r>
  </si>
  <si>
    <t>СТРОЕНИЯ В ГОРОДАХ.</t>
  </si>
  <si>
    <t>Объекты, позволяющие получить ресурсы.</t>
  </si>
  <si>
    <r>
      <t xml:space="preserve">1.Сокровищница </t>
    </r>
    <r>
      <rPr>
        <sz val="10"/>
        <rFont val="Arial"/>
        <family val="2"/>
        <charset val="204"/>
      </rPr>
      <t>(Оплот)</t>
    </r>
    <r>
      <rPr>
        <b/>
        <sz val="10"/>
        <rFont val="Arial"/>
        <family val="2"/>
        <charset val="204"/>
      </rPr>
      <t>:</t>
    </r>
  </si>
  <si>
    <t>В начале каждой недели Сокровищница добавляет 10% золото. Процент исчисляется от количества золота игрока на конец 7 дня недели (округление вниз).</t>
  </si>
  <si>
    <r>
      <t xml:space="preserve">2.Таинственный пруд </t>
    </r>
    <r>
      <rPr>
        <sz val="10"/>
        <rFont val="Arial"/>
        <family val="2"/>
        <charset val="204"/>
      </rPr>
      <t>(Оплот)</t>
    </r>
    <r>
      <rPr>
        <b/>
        <sz val="10"/>
        <rFont val="Arial"/>
        <family val="2"/>
        <charset val="204"/>
      </rPr>
      <t>:</t>
    </r>
  </si>
  <si>
    <t>В начале каждой недели приносит игроку 1…4 единицы случайного ценного ресурса: сера, ртуть, кристаллы или самоцветы.</t>
  </si>
  <si>
    <t>3.Хранилище ресурсов:</t>
  </si>
  <si>
    <t>+1 древесины и руда в день</t>
  </si>
  <si>
    <t>Объекты на карте, позволяющие получить опыт.</t>
  </si>
  <si>
    <t>КАМЕНЬ ЗНАНИЙ.</t>
  </si>
  <si>
    <t>Герой получат 1000 опыта. Можно посещать только 1 раз для каждого героя.</t>
  </si>
  <si>
    <t>ДРЕВО ЗНАНИЙ.</t>
  </si>
  <si>
    <t>Герой получает некоторое количество очков опыта, равное разности между текущим уровнем герои и следующим (это фиксированные значения и они приплюсовываются к текущему значению опыта независимо от того, сколько очков опыта осталось до следующего уровня). Может получиться такая ситуация, что после посещения Древа знаний количество опыта будет чуть-чуть выше требуемого для следующего уровня. Дело в том, что Древо знаний не принимает в расчёт стартовое количество опыта у героев, которое находится в диапазоне от 0 до 100 единиц.</t>
  </si>
  <si>
    <t>Для получения опыта от Древа знаний может потребоваться определённая плата:</t>
  </si>
  <si>
    <t>Требование</t>
  </si>
  <si>
    <r>
      <t xml:space="preserve">Внимание (!): </t>
    </r>
    <r>
      <rPr>
        <sz val="10"/>
        <rFont val="Arial"/>
        <family val="2"/>
        <charset val="204"/>
      </rPr>
      <t>Описанная выше схема работы Древа знаний корректно работает лишь до 75 уровня героя. После 75 уровня Древо знаний однократно увеличивает опыт героя на 1 777 278 601 очко и опыт уходит в отрицательные значения, при этом не имеет значения текущий опыт героя (оно может лежать в интервале от 1810034207 до 2147483647). Дальнейшее посещение Деревьев знаний неэффективно, т.к. прирост опыта составляет 105 очков.</t>
    </r>
  </si>
  <si>
    <t>АЛТАРЬ ЖЕРТВОПРИНОШЕНИЙ.</t>
  </si>
  <si>
    <t>1.Герои Замка, Оплота и Башни могут обменять артефакты на опыт:</t>
  </si>
  <si>
    <t>Количество полученного опыта зависит от класса жертвуемого артефакта и того имеет ли герой навык Обучение. Если у героя имеется навык Обучение, то количество полученного опыта увеличивается на 5% за каждый уровень навыка (105% от базового значения при Базовом Обучении, 110% - при Продвинутом и 115% - при Экспертном уровне).</t>
  </si>
  <si>
    <t>Опыт при навыке Обучение</t>
  </si>
  <si>
    <t>1050 / 1100 / 1150</t>
  </si>
  <si>
    <t>1575 / 1650 / 1725</t>
  </si>
  <si>
    <t>3150 / 3300 / 3450</t>
  </si>
  <si>
    <t>6300 / 6600 / 6900</t>
  </si>
  <si>
    <t>Жертвуемые существа</t>
  </si>
  <si>
    <t>Дракон-привидение, Красный дракон</t>
  </si>
  <si>
    <t>Чемпион, Чёрный рыцарь</t>
  </si>
  <si>
    <t>Боевой единорог, Нага, Магический элементаль</t>
  </si>
  <si>
    <t>Ифрит, Психический элементаль</t>
  </si>
  <si>
    <t>Адское отродье, Чародей</t>
  </si>
  <si>
    <t>Могущественный лич, Король минотавров</t>
  </si>
  <si>
    <t>Птица рух, Могучая горгона, Тролль</t>
  </si>
  <si>
    <t>Джинн, Горгона</t>
  </si>
  <si>
    <t>Дендроид-солдат, Минотавр</t>
  </si>
  <si>
    <t>Порождение зла, Вампир-лорд, Алмазный голем</t>
  </si>
  <si>
    <t>Архимаг, Великий василиск</t>
  </si>
  <si>
    <t>Крестоносец, Маг, Королева медуз, Снайпер</t>
  </si>
  <si>
    <t>Серебряный пегас, Вампир, Василиск</t>
  </si>
  <si>
    <t>Монах, Пегас, Дендроид-страж, Рогатый демон, Медуза, Штормовой элементаль, Магмовый элементаль</t>
  </si>
  <si>
    <t>Королевский грифон, Рыцарь, Демон, Энергетический элементаль</t>
  </si>
  <si>
    <t>Стальной голем, Огр</t>
  </si>
  <si>
    <t>Цербер, Созерцатель, Ледяной элементаль</t>
  </si>
  <si>
    <t>Грифон, Великий эльф, Адская гончая, Бехолдер, Элементаль воздуха, Элементаль огня, Элементаль земли, Кочевник</t>
  </si>
  <si>
    <t>Привидение, Стрекоза, Элементаль воды</t>
  </si>
  <si>
    <t>Каменный голем, Магог, Страж, Орк-вождь, Змий, Мумия</t>
  </si>
  <si>
    <t>Боевой гном, Лесной эльф, Обсидиановая горгулья, Гарпия-ведьма, Налётчик</t>
  </si>
  <si>
    <t>Стрелок, Каменная горгулья, Орк</t>
  </si>
  <si>
    <t>Арбалетчик, Капитан кентавров, Гном, Гог, Зомби, Гарпия, Наездник на волке, Ящер, Ящер-воин, Вор, Наездник на кабане</t>
  </si>
  <si>
    <t>Копейщик, Алебардщик, Кентавр, Скелет-воин, Живой мертвец, Адский троглодит, Гнолл-мародёр, Фея</t>
  </si>
  <si>
    <t>Гремлин, Мастер-гремлин, Бес, Чёрт, Скелет, Троглодит, Гоблин, Хобгоблин, Гнолл, Маленькая фея, Хоббит</t>
  </si>
  <si>
    <t>На количество опыта, полученное посредством обмена существ на Алтаре жертвоприношений, также влияет навык Обучение. Обладая им, герой получает на 5, 10 или 15% опыта больше, в зависимости от уровня развития навыка.</t>
  </si>
  <si>
    <t>СЕРЕНЫ.</t>
  </si>
  <si>
    <t>При посещении Сирен, в отрядах героя, где больше 1 существа, погибают 30% существ. Если таких отрядов нет, ничего не происходит. Герой получает 1 единицу опыта за каждую единицу здоровья погибших существ. Вторичный навык Обучение увеличивает количество опыта на 5, 10 или 15%. За каждого Крестьянина, в отличие от Алтаря жертвоприношений, опыт начисляется. Сирен можно посетить 1 раз за игру для каждого героя, но после боя, можно посещать их повторно.</t>
  </si>
  <si>
    <t>Объекты, позволяющие получить боевой дух, удачу, ману и очки движения.</t>
  </si>
  <si>
    <t>Свойства</t>
  </si>
  <si>
    <r>
      <t>-1...+3</t>
    </r>
    <r>
      <rPr>
        <sz val="10"/>
        <rFont val="Arial"/>
        <family val="2"/>
        <charset val="204"/>
      </rPr>
      <t xml:space="preserve"> к удаче. Значение выбирается случайно в начале каждой недели.</t>
    </r>
  </si>
  <si>
    <r>
      <t xml:space="preserve">+1 </t>
    </r>
    <r>
      <rPr>
        <sz val="10"/>
        <rFont val="Arial"/>
        <family val="2"/>
        <charset val="204"/>
      </rPr>
      <t>к боевому духу, +400 очков движения (MP) до конца дня.</t>
    </r>
  </si>
  <si>
    <r>
      <t>+2</t>
    </r>
    <r>
      <rPr>
        <sz val="10"/>
        <rFont val="Arial"/>
        <family val="2"/>
        <charset val="204"/>
      </rPr>
      <t xml:space="preserve"> к удаче. Герой теряет все оставшиеся очки движения (МР).</t>
    </r>
  </si>
  <si>
    <r>
      <t>+1</t>
    </r>
    <r>
      <rPr>
        <sz val="10"/>
        <rFont val="Arial"/>
        <family val="2"/>
        <charset val="204"/>
      </rPr>
      <t xml:space="preserve"> к боевому духу и удаче, +400 очков движения (MP) до конца дня.</t>
    </r>
  </si>
  <si>
    <r>
      <rPr>
        <sz val="10"/>
        <rFont val="Arial"/>
        <family val="2"/>
        <charset val="204"/>
      </rPr>
      <t xml:space="preserve">На первый-шестой день недели: </t>
    </r>
    <r>
      <rPr>
        <sz val="10"/>
        <color indexed="10"/>
        <rFont val="Arial"/>
        <family val="2"/>
        <charset val="204"/>
      </rPr>
      <t>+1</t>
    </r>
    <r>
      <rPr>
        <sz val="10"/>
        <rFont val="Arial"/>
        <family val="2"/>
        <charset val="204"/>
      </rPr>
      <t xml:space="preserve"> к боевому духу; На седьмой день: </t>
    </r>
    <r>
      <rPr>
        <sz val="10"/>
        <color indexed="10"/>
        <rFont val="Arial"/>
        <family val="2"/>
        <charset val="204"/>
      </rPr>
      <t>+2</t>
    </r>
    <r>
      <rPr>
        <sz val="10"/>
        <rFont val="Arial"/>
        <family val="2"/>
        <charset val="204"/>
      </rPr>
      <t xml:space="preserve"> к боевому духу.</t>
    </r>
  </si>
  <si>
    <r>
      <rPr>
        <sz val="10"/>
        <rFont val="Arial"/>
        <family val="2"/>
        <charset val="204"/>
      </rPr>
      <t xml:space="preserve">На первый, третий и пятый дни недели: </t>
    </r>
    <r>
      <rPr>
        <sz val="10"/>
        <color indexed="10"/>
        <rFont val="Arial"/>
        <family val="2"/>
        <charset val="204"/>
      </rPr>
      <t>+1</t>
    </r>
    <r>
      <rPr>
        <sz val="10"/>
        <rFont val="Arial"/>
        <family val="2"/>
        <charset val="204"/>
      </rPr>
      <t xml:space="preserve"> к удаче; На второй, четвёртый и шестой дни: </t>
    </r>
    <r>
      <rPr>
        <sz val="10"/>
        <color indexed="10"/>
        <rFont val="Arial"/>
        <family val="2"/>
        <charset val="204"/>
      </rPr>
      <t>+1</t>
    </r>
    <r>
      <rPr>
        <sz val="10"/>
        <rFont val="Arial"/>
        <family val="2"/>
        <charset val="204"/>
      </rPr>
      <t xml:space="preserve"> к боевому духу; На седьмой день: </t>
    </r>
    <r>
      <rPr>
        <sz val="10"/>
        <color indexed="10"/>
        <rFont val="Arial"/>
        <family val="2"/>
        <charset val="204"/>
      </rPr>
      <t>+1</t>
    </r>
    <r>
      <rPr>
        <sz val="10"/>
        <rFont val="Arial"/>
        <family val="2"/>
        <charset val="204"/>
      </rPr>
      <t xml:space="preserve"> к боевому духу и удаче.</t>
    </r>
  </si>
  <si>
    <r>
      <t>+1</t>
    </r>
    <r>
      <rPr>
        <sz val="10"/>
        <rFont val="Arial"/>
        <family val="2"/>
        <charset val="204"/>
      </rPr>
      <t xml:space="preserve"> к боевому духу, +400 очков движения (MP) до конца дня. После любого боя можно посетить вновь в течение того же дня. Сумма бонусов запаса хода при этом накапливается.</t>
    </r>
  </si>
  <si>
    <r>
      <t>+1</t>
    </r>
    <r>
      <rPr>
        <sz val="10"/>
        <rFont val="Arial"/>
        <family val="2"/>
        <charset val="204"/>
      </rPr>
      <t xml:space="preserve"> к боевому духу, +800 очков движения (MP) до конца дня. После любого боя можно посетить вновь в течение того же дня. Сумма бонусов запаса хода при этом накапливается.</t>
    </r>
  </si>
  <si>
    <r>
      <t>+1</t>
    </r>
    <r>
      <rPr>
        <sz val="10"/>
        <rFont val="Arial"/>
        <family val="2"/>
        <charset val="204"/>
      </rPr>
      <t xml:space="preserve"> к боевому духу.</t>
    </r>
  </si>
  <si>
    <r>
      <t>+1</t>
    </r>
    <r>
      <rPr>
        <sz val="10"/>
        <rFont val="Arial"/>
        <family val="2"/>
        <charset val="204"/>
      </rPr>
      <t xml:space="preserve"> к удаче.</t>
    </r>
  </si>
  <si>
    <t>Далее приведены типы магических ландшафтов, влияющих на удачу и/или мораль героя. Следует помнить, что такие ландшафты в игре накладываются поверх основного типа земли, свойства которой не прекращают своего действия при нахождении героя на любом магическом ландшафте.</t>
  </si>
  <si>
    <t>Нейтрализует удачу, боевой дух и бонусы родной земли всех существ во время боя. Запрещает использование в бою любых заклинаний выше 1 уровня. Блокирует действие некоторых способностей существ (подробнее см.разделы 2.3 и 3.13).</t>
  </si>
  <si>
    <t>Существа Крепости, Цитадели и Сопряжению получают +2 к удаче во время боя.</t>
  </si>
  <si>
    <t>Существа Замка, Оплота и Башни получают +1 к боевому духу во время боя. Существа Инферно и Темницы получают -1 к боевому духу во время боя.</t>
  </si>
  <si>
    <t>Существа Замка, Оплота и Башни получают -1 к боевому духу во время боя. Существа Инферно и Темницы получают +1 к боевому духу во время боя.</t>
  </si>
  <si>
    <t>Далее приведены объекты, в которых можно получить артефакты или ресурсы, но лишь однажды. Во всех этих объектах нужно победить охрану, чтобы забрать награду. После получения награды такой объект становится "разграбленным". При посещении "разграбленного" объекта любым героем, его удача или боевой дух могут быть понижены. Посещение Могилы воина всегда снижает боевой дух, независимо от того, "разграблена" она или нет. Если герой уже имеет штраф от посещения "разграбленного" объекта, то при повторном посещении этого же или подобного "разграбленного" объекта он не получит ещё один штраф.</t>
  </si>
  <si>
    <t>Боевой дух героя -3.</t>
  </si>
  <si>
    <t>Склеп (разграбленный)</t>
  </si>
  <si>
    <t>Боевой дух героя -1.</t>
  </si>
  <si>
    <t>Посещение разграбленного Склепа: Боевой дух героя -1.</t>
  </si>
  <si>
    <t>Пирамида (разграбленная)</t>
  </si>
  <si>
    <t>Удача героя -2, до ближайшей битвы.</t>
  </si>
  <si>
    <t>Покинутый корабль (разграбленный)</t>
  </si>
  <si>
    <t>Посещение разграбленного Покинутого корабля: Боевой дух героя -1.</t>
  </si>
  <si>
    <t>Посещение разграбленного Кораблекрушения: Боевой дух героя -1.</t>
  </si>
  <si>
    <r>
      <rPr>
        <b/>
        <sz val="10"/>
        <color indexed="8"/>
        <rFont val="Arial"/>
        <family val="2"/>
        <charset val="204"/>
      </rPr>
      <t xml:space="preserve">Это интересно: </t>
    </r>
    <r>
      <rPr>
        <sz val="10"/>
        <color indexed="8"/>
        <rFont val="Arial"/>
        <family val="2"/>
        <charset val="204"/>
      </rPr>
      <t xml:space="preserve">Вы набрали в армию существ из пяти типов городов, включая нежить, а у героя нет ни Лидерства, ни артефактов? Тогда Вам просто необходимо посетить пару-тройку объектов, повышающих боевой дух и принять бой на своей территории, да и увеличение скорости и удачи совсем не повредит. Впрочем, если хотите дать сопернику фору, для этого тоже найдется пара-тройка способов. Бонусы (и штрафы) удачи и боевого духа, полученные при посещении объектов на карте, действуют до следующей битвы. Повторное посещение объектов, улучшающих/ухудшающих боевой дух и/или удачу не принесет эффекта, если у героя на момент посещения такой бонус/штраф уже есть. В случае с объектами, которые помимо повышения боевого духа дают некоторое количество очков движения (МР), то бонус движения после битвы не теряется, - теряется только бонус боевого духа. </t>
    </r>
    <r>
      <rPr>
        <b/>
        <sz val="10"/>
        <color indexed="8"/>
        <rFont val="Arial"/>
        <family val="2"/>
        <charset val="204"/>
      </rPr>
      <t xml:space="preserve">Это дает возможность посетить такие объекты несколько раз в день и получить при этом бонус движения (МР) за каждое посещение. </t>
    </r>
  </si>
  <si>
    <t>-В битве на Святой земле существа добра получают +1 к боевому духу, а существа зла - -1 к боевому духу. В битве на Дьявольском тумане существа зла получают +1 к боевому духу, а существа добра - -1 к боевому духу. В битве на Клеверном поле нейтральные существа получают +2 к удаче.</t>
  </si>
  <si>
    <t>На значения удачи и боевого духа могут повлиять следующие артефакты:</t>
  </si>
  <si>
    <t>Значок смелости</t>
  </si>
  <si>
    <t>Боевой дух героя +1.</t>
  </si>
  <si>
    <t>Удача героя +1.</t>
  </si>
  <si>
    <t>Боевой дух и удача героя +1.</t>
  </si>
  <si>
    <t>Боевой дух и удача героя +3.</t>
  </si>
  <si>
    <t>Нейтрализует удачу всех существ на поле боя.</t>
  </si>
  <si>
    <t>Нейтрализует положительный боевой дух всех существ на поле боя.</t>
  </si>
  <si>
    <t>Боевой дух героя +1. Защита от Слепоты, Берсерка, Бешенства, Гипноза, Радости, Забывчивости и Печали.</t>
  </si>
  <si>
    <t>Далее приведены объекты, позволяющие пополнить герою запас маны.</t>
  </si>
  <si>
    <t>При каждом посещении герой восполняет свой запас маны до максимума.</t>
  </si>
  <si>
    <t>Доступна для строительства в любом городе. При "ночёвке" героя в городе, его запас маны восполняется до максимума.</t>
  </si>
  <si>
    <t>Факторы, увеличивающие прирост существ в городе.</t>
  </si>
  <si>
    <t>Фактор</t>
  </si>
  <si>
    <t>Наличие Цитадели в городе</t>
  </si>
  <si>
    <t>Наличие Замка в городе</t>
  </si>
  <si>
    <t>Построенные жилища существ</t>
  </si>
  <si>
    <t>Особые строения</t>
  </si>
  <si>
    <t>Внешние жилища существ</t>
  </si>
  <si>
    <t>Артефакты у находящегося в городе героя, увеличивающие прирост</t>
  </si>
  <si>
    <t>Статуя легиона у любого героя</t>
  </si>
  <si>
    <t>Построенный Храм Грааля</t>
  </si>
  <si>
    <t>Повышает прирост всех существ в городе на 50% от базового. Округление вниз.</t>
  </si>
  <si>
    <t>Позволяют нанимать существ и подготавливают базовый их прирост в неделю.</t>
  </si>
  <si>
    <t>Дополнительно повышают прирост определённых существ на 2…10 единиц. Каждый тип города имеет свои особые строения для повышения прироста тех или иных существ.</t>
  </si>
  <si>
    <t>Повышают во всех городах прирост существ того же типа на 1.</t>
  </si>
  <si>
    <t>Баз - базовый прирост существ при строительстве их жилища;</t>
  </si>
  <si>
    <t>О - дополнительный прирост от особых строений в городе (например Бастион грифонов или Клетки);</t>
  </si>
  <si>
    <t>В - дополнительный прирост от внешних жилищ существ, находящихся под контролем игрока;</t>
  </si>
  <si>
    <t>Пример:</t>
  </si>
  <si>
    <t>С городе класса Сопряжение построена Цитадель, Сад жизни, Храм Грааля (Радуга). Герой имеет Статую Легиона.</t>
  </si>
  <si>
    <t>Баз = 20</t>
  </si>
  <si>
    <t>О = 10</t>
  </si>
  <si>
    <t>Если мы берем под контроль 4 внешних жилища существ (Волшебный фонарь):</t>
  </si>
  <si>
    <t>В = 4</t>
  </si>
  <si>
    <t>Статуя легиона повышает прирост всех существ на 50%, с учётом базового прироста и дополнительного прироста от наличия Цитадели или Замка, во всех городах игрока. Округление вниз. Герой с артефактом не обязан быть в городе на конец седьмого дня недели. Однако находясь в городе прирост будет повышен, благодаря действию составляющих Статуи легиона.</t>
  </si>
  <si>
    <t>Храм Грааля повышает текущий прирост всех существ, с учётом всех дополнительных приростов, на 50% в городе, где он установлен. Каждый тип города имеет свой Храм Грааля, который помимо повышения прироста приносит 5000 золота в день и даёт уникальные бонусы.</t>
  </si>
  <si>
    <t>Артефакты, их виды и свойства.</t>
  </si>
  <si>
    <r>
      <t xml:space="preserve">Всего в игре существует </t>
    </r>
    <r>
      <rPr>
        <sz val="10"/>
        <color indexed="10"/>
        <rFont val="Arial"/>
        <family val="2"/>
        <charset val="204"/>
      </rPr>
      <t>122</t>
    </r>
    <r>
      <rPr>
        <sz val="10"/>
        <color indexed="8"/>
        <rFont val="Arial"/>
        <family val="2"/>
        <charset val="204"/>
      </rPr>
      <t xml:space="preserve"> артефакта (некоторые из них являются составной частью одного из </t>
    </r>
    <r>
      <rPr>
        <sz val="10"/>
        <color indexed="10"/>
        <rFont val="Arial"/>
        <family val="2"/>
        <charset val="204"/>
      </rPr>
      <t>12</t>
    </r>
    <r>
      <rPr>
        <sz val="10"/>
        <color indexed="8"/>
        <rFont val="Arial"/>
        <family val="2"/>
        <charset val="204"/>
      </rPr>
      <t xml:space="preserve"> сборных артефактов). Помимо этого насчитывается </t>
    </r>
    <r>
      <rPr>
        <sz val="10"/>
        <color indexed="10"/>
        <rFont val="Arial"/>
        <family val="2"/>
        <charset val="204"/>
      </rPr>
      <t>7</t>
    </r>
    <r>
      <rPr>
        <sz val="10"/>
        <color indexed="8"/>
        <rFont val="Arial"/>
        <family val="2"/>
        <charset val="204"/>
      </rPr>
      <t xml:space="preserve"> специальных артефактов. Все их можно разделить на следующие типы:</t>
    </r>
  </si>
  <si>
    <t>Специальные</t>
  </si>
  <si>
    <t>Не имеют класса, не могут попадаться в объектах на карте приключений.</t>
  </si>
  <si>
    <t>Сокровища</t>
  </si>
  <si>
    <t>Второстепенные</t>
  </si>
  <si>
    <t>Реликты</t>
  </si>
  <si>
    <t>Сборные</t>
  </si>
  <si>
    <t>Наименее ценные и наиболее частые артефакты.</t>
  </si>
  <si>
    <t>Более ценные и редкие артефакты.</t>
  </si>
  <si>
    <t>Очень ценные и редкие артефакты.</t>
  </si>
  <si>
    <t>Самые ценные и редкие артефакты.</t>
  </si>
  <si>
    <t>Комбо-артефакты состоящие из нескольких более простых.</t>
  </si>
  <si>
    <t>Цена*</t>
  </si>
  <si>
    <t>Слот**</t>
  </si>
  <si>
    <t>Класс***</t>
  </si>
  <si>
    <t>Свойства****</t>
  </si>
  <si>
    <t>Книга магии</t>
  </si>
  <si>
    <t>Специальный</t>
  </si>
  <si>
    <t>Герой получает возможность изучать заклинания.</t>
  </si>
  <si>
    <t>Свиток с заклинанием</t>
  </si>
  <si>
    <t>Содержит случайное заклинание. Добавляет это заклинание в Книгу магии героя.</t>
  </si>
  <si>
    <t>Рюкзак</t>
  </si>
  <si>
    <t>Позволяет построить в городе, в котором находится героя, Храм Грааля. Исчезает после строительства.</t>
  </si>
  <si>
    <t>Боевая машина 1</t>
  </si>
  <si>
    <t>Имеется у любого героя. Помогает разрушать городские укрепления при осаде города.</t>
  </si>
  <si>
    <t>Боевая машина 2</t>
  </si>
  <si>
    <t>Атакует вражеские существа на расстоянии. Не используется при обороне города и захвате сокровищниц.</t>
  </si>
  <si>
    <t>Боевая машина 3</t>
  </si>
  <si>
    <t>Присутствует на поле боя. Даёт всем дружественным стрелкам бесконечный запас выстрелов.</t>
  </si>
  <si>
    <t>Боевая машина 4</t>
  </si>
  <si>
    <t>Присутствует на поле боя. В конце каждого раунда лечит дружественное существо и снимает с него отрицательные заклинания.</t>
  </si>
  <si>
    <t>Оружие</t>
  </si>
  <si>
    <t>Секира кентавра</t>
  </si>
  <si>
    <t>Правая рука</t>
  </si>
  <si>
    <t>Атака героя +2.</t>
  </si>
  <si>
    <t>Блэкшард мёртвого рыцаря</t>
  </si>
  <si>
    <t>Атака героя +3.</t>
  </si>
  <si>
    <t>Атака героя +4.</t>
  </si>
  <si>
    <t>Атака героя +5.</t>
  </si>
  <si>
    <t>Адский меч</t>
  </si>
  <si>
    <t>Атака героя +6.</t>
  </si>
  <si>
    <t>Атака героя +12, Защита героя -3.</t>
  </si>
  <si>
    <t>Щит гномьих богов</t>
  </si>
  <si>
    <t>Левая рука</t>
  </si>
  <si>
    <t>Защита героя +2.</t>
  </si>
  <si>
    <t>Защита героя +3.</t>
  </si>
  <si>
    <t>Великий щит гнолла</t>
  </si>
  <si>
    <t>Защита героя +4.</t>
  </si>
  <si>
    <t>Защита героя +5.</t>
  </si>
  <si>
    <t>Защита героя +6.</t>
  </si>
  <si>
    <t>Головные уборы</t>
  </si>
  <si>
    <t>Голова</t>
  </si>
  <si>
    <t>Знание героя +1.</t>
  </si>
  <si>
    <t>Знание героя +2.</t>
  </si>
  <si>
    <t>Знание героя +3.</t>
  </si>
  <si>
    <t>Знание героя +4.</t>
  </si>
  <si>
    <t>Знание героя +5.</t>
  </si>
  <si>
    <t>Знание героя +10, Сила магии героя -2.</t>
  </si>
  <si>
    <t>Доспех из окаменелого дерева</t>
  </si>
  <si>
    <t>Туловище</t>
  </si>
  <si>
    <t>Сила магии героя +1.</t>
  </si>
  <si>
    <t>Доспехи из рёбер</t>
  </si>
  <si>
    <t>Сила магии героя +2.</t>
  </si>
  <si>
    <t>Кольчуга великого василиска</t>
  </si>
  <si>
    <t>Сила магии героя +3.</t>
  </si>
  <si>
    <t>Сила магии героя +4.</t>
  </si>
  <si>
    <t>Доспехи из серного камня</t>
  </si>
  <si>
    <t>Сила магии героя +5.</t>
  </si>
  <si>
    <t>Латы титана</t>
  </si>
  <si>
    <t>Сила магии героя +10, Знание героя -2.</t>
  </si>
  <si>
    <t>Артефакты из набора "Альянс ангелов", повышающие все первичные навыки героя</t>
  </si>
  <si>
    <t>Атака, Защита, Сила магии и Знание героя +1.</t>
  </si>
  <si>
    <t>Сандали святого</t>
  </si>
  <si>
    <t>Ноги</t>
  </si>
  <si>
    <t>Атака, Защита, Сила магии и Знание героя +2.</t>
  </si>
  <si>
    <t>Шея</t>
  </si>
  <si>
    <t>Атака, Защита, Сила магии и Знание героя +3.</t>
  </si>
  <si>
    <t>Атака, Защита, Сила магии и Знание героя +4.</t>
  </si>
  <si>
    <t>Атака, Защита, Сила магии и Знание героя +5.</t>
  </si>
  <si>
    <t>Шлем небесного просвещения</t>
  </si>
  <si>
    <t>Атака, Защита, Сила магии и Знание героя +6.</t>
  </si>
  <si>
    <t>Кольцо</t>
  </si>
  <si>
    <t>Атака и Защита героя +1.</t>
  </si>
  <si>
    <t>Языки пламени красного дракона</t>
  </si>
  <si>
    <t>Атака и Защита героя +2.</t>
  </si>
  <si>
    <t>Атака и Защита героя +3.</t>
  </si>
  <si>
    <t>Атака и Защита героя +4.</t>
  </si>
  <si>
    <t>Наколенники из драконьей кости</t>
  </si>
  <si>
    <t>Сила магии и Знание героя +1.</t>
  </si>
  <si>
    <t>Плащ из драконьих крыльев</t>
  </si>
  <si>
    <t>Плащ</t>
  </si>
  <si>
    <t>Сила магии и Знание героя +2.</t>
  </si>
  <si>
    <t>Сила магии и Знание героя +3.</t>
  </si>
  <si>
    <t>Корона из зубов дракона</t>
  </si>
  <si>
    <t>Сила магии и Знание героя +4.</t>
  </si>
  <si>
    <t>Удача и боевой дух героя +1.</t>
  </si>
  <si>
    <t>Артефакты из набора "Мощь отца драконов", повышающие две характеристики героя</t>
  </si>
  <si>
    <t>Артефакты удачи и боевого духа</t>
  </si>
  <si>
    <t>Удача и боевой дух героя +3.</t>
  </si>
  <si>
    <t>Радиус обзора героя +1 клетка.</t>
  </si>
  <si>
    <t>Усиливает навык Чародейства, если он есть у героя, на 5%.</t>
  </si>
  <si>
    <t>Мантия вампира</t>
  </si>
  <si>
    <t>Усиливает навык Чародейства, если он есть у героя, на 10%.</t>
  </si>
  <si>
    <t>Усиливает навык Чародейства, если он есть у героя, на 15%.</t>
  </si>
  <si>
    <t>Колье отрицания</t>
  </si>
  <si>
    <t>Существа в армии героя получают 5% шанс блокировать заклинание, являясь его целью.</t>
  </si>
  <si>
    <t>Существа в армии героя получают 10% шанс блокировать заклинание, являясь его целью.</t>
  </si>
  <si>
    <t>Существа в армии героя получают 15% шанс блокировать заклинание, являясь его целью.</t>
  </si>
  <si>
    <t>Лук из вишнёвого дерева эльфов</t>
  </si>
  <si>
    <t>Усиливает навык Стрельбы, если он есть у героя, на 5%.</t>
  </si>
  <si>
    <t>Тетива из волоса гривы единорога</t>
  </si>
  <si>
    <t>Усиливает навык Стрельбы, если он есть у героя, на 10%.</t>
  </si>
  <si>
    <t>Усиливает навык Стрельбы, если он есть у героя, на 15%.</t>
  </si>
  <si>
    <t>Усиливает навык Зоркости, если он есть у героя, на 5%.</t>
  </si>
  <si>
    <t>Усиливает навык Зоркости, если он есть у героя, на 10%.</t>
  </si>
  <si>
    <t>Усиливает навык Зоркости, если он есть у героя, на 15%.</t>
  </si>
  <si>
    <t>Стоимость откупа при побеге с поля боя             -10%.</t>
  </si>
  <si>
    <t>Дополнительно восстанавливает по 1 мане в день.</t>
  </si>
  <si>
    <t>Дополнительно восстанавливает по 2 маны в день.</t>
  </si>
  <si>
    <t>Дополнительно восстанавливает по 3 маны в день.</t>
  </si>
  <si>
    <t>Увеличивает длительность всех заклинаний героя на 1 раунд.</t>
  </si>
  <si>
    <t>Увеличивает длительность всех заклинаний героя на 2 раунда.</t>
  </si>
  <si>
    <t>Магическая накидка</t>
  </si>
  <si>
    <t>Увеличивает длительность всех заклинаний героя на 3 раунда.</t>
  </si>
  <si>
    <t>Артефакты, улучшающие навыки героя</t>
  </si>
  <si>
    <t>Артефакты, влияющие на скорость существ или запас хода героя</t>
  </si>
  <si>
    <t>Скорость всех существ в армии героя +1.</t>
  </si>
  <si>
    <t>Скорость всех существ в армии героя +2.</t>
  </si>
  <si>
    <t>Увеличивает запас хода героя на суше на 300 МР.</t>
  </si>
  <si>
    <t>Увеличивает запас хода героя на суше на 600 МР.</t>
  </si>
  <si>
    <t>Увеличивает запас хода героя по воде на 1000 МР.</t>
  </si>
  <si>
    <t>Увеличивает запас хода героя по воде на 500 МР. Обучает героя заклинаниям Вызов корабля и Затопить корабль. Защищает существ героя от потерь в Водовороте.</t>
  </si>
  <si>
    <t>Прочие объекты на карте приключений.</t>
  </si>
  <si>
    <t>Крылья ангела</t>
  </si>
  <si>
    <t>Герой постоянно находится под действием заклинания Полёт Экспертного уровня, что позволяет ему перемещаться через препятствия и воду, но не останавливаться на них.</t>
  </si>
  <si>
    <t>Герой постоянно находится под действием заклинания Хождение по воде Экспертного уровня, что позволяет ему перемещаться через воду, но не останавливаться на ней.</t>
  </si>
  <si>
    <t>Артефакты, связанные с магией героя</t>
  </si>
  <si>
    <t>Сфера небесного свода</t>
  </si>
  <si>
    <t>Увеличивает урон от заклинаний воздуха на 50%.</t>
  </si>
  <si>
    <t>Увеличивает урон от заклинаний земли на 50%.</t>
  </si>
  <si>
    <t>Сфера бушующего огня</t>
  </si>
  <si>
    <t>Увеличивает урон от заклинаний огня на 50%.</t>
  </si>
  <si>
    <t>Увеличивает урон от заклинаний воды на 50%.</t>
  </si>
  <si>
    <t>Книга магии огня</t>
  </si>
  <si>
    <t>Обучает героя всем заклинаниям огня.</t>
  </si>
  <si>
    <t>Книга магии воздуха</t>
  </si>
  <si>
    <t>Обучает героя всем заклинаниям воздуха.</t>
  </si>
  <si>
    <t>Книга магии воды</t>
  </si>
  <si>
    <t>Обучает героя всем заклинаниям воды.</t>
  </si>
  <si>
    <t>Книга магии земли</t>
  </si>
  <si>
    <t>Обучает героя всем заклинаниям земли.</t>
  </si>
  <si>
    <t>Шар постоянства</t>
  </si>
  <si>
    <t>Защищает существ героя от Снятия заклинаний.</t>
  </si>
  <si>
    <t>Медаль уязвимости</t>
  </si>
  <si>
    <t>Обучает героя всем заклинания 5 уровня, даже если у него не хватает уровня Мудрости.</t>
  </si>
  <si>
    <t>Запрещает использовать в бою любые заклинания и большинство магических способностей.</t>
  </si>
  <si>
    <t>Артефакты из набора "Эликсир жизни", повышающие здоровье существ</t>
  </si>
  <si>
    <t>Увеличивает максимальное здоровье всех существ героя на 1.</t>
  </si>
  <si>
    <t>Кольцо жизненной силы</t>
  </si>
  <si>
    <t>Увеличивает максимальное здоровье всех существ героя на 2.</t>
  </si>
  <si>
    <t>Артефакты-амулеты, дающие защиту от заклинаний</t>
  </si>
  <si>
    <t>Амулет хладнокровия</t>
  </si>
  <si>
    <t>Защищает существ героя от заклинания Берсерк.</t>
  </si>
  <si>
    <t>Амулет ясновидения</t>
  </si>
  <si>
    <t>Защищает существ героя от заклинания Слепота.</t>
  </si>
  <si>
    <t>Священный амулет</t>
  </si>
  <si>
    <t>Защищает существ героя от заклинания Проклятие.</t>
  </si>
  <si>
    <t>Защищает существ героя от заклинания Волна смерти.</t>
  </si>
  <si>
    <t>Защищает существ героя от заклинания Уничтожение мертвецов.</t>
  </si>
  <si>
    <t>Защищает существ героя от заклинания Гипноз.</t>
  </si>
  <si>
    <t>Амулет отрицательности</t>
  </si>
  <si>
    <t>Амулет абсолютной памяти</t>
  </si>
  <si>
    <t>Защищает существ героя от заклинания Забывчивость.</t>
  </si>
  <si>
    <t>Артефакты, увеличивающие доход ресурсов</t>
  </si>
  <si>
    <t>Приносит по 1 кристаллу в день.</t>
  </si>
  <si>
    <t>Приносит по 1 самоцвету в день.</t>
  </si>
  <si>
    <t>Приносит по 1 ртути в день.</t>
  </si>
  <si>
    <t>Приносит по 1 сере в день.</t>
  </si>
  <si>
    <t>Приносит по 1 руде в день.</t>
  </si>
  <si>
    <t>Неистощимая подвода леса.</t>
  </si>
  <si>
    <t>Приносит по 1 древесине в день.</t>
  </si>
  <si>
    <t>Неистощимый мешок золота</t>
  </si>
  <si>
    <t>Приносит по 1000 золота в день.</t>
  </si>
  <si>
    <t>Неистощимая сума золота</t>
  </si>
  <si>
    <t>Приносит по 750 золота в день.</t>
  </si>
  <si>
    <t>Неистощимая сумка золота</t>
  </si>
  <si>
    <t>Приносит по 500 золота в день.</t>
  </si>
  <si>
    <t>Артефакты из набора "Статуя легиона", увеличивающие прирост существ</t>
  </si>
  <si>
    <t>Ноги легиона</t>
  </si>
  <si>
    <t>Если артефакт находится в городе, то прирост существ 2 уровня увеличивается на 5.</t>
  </si>
  <si>
    <t>Поясница легиона</t>
  </si>
  <si>
    <t>Если артефакт находится в городе, то прирост существ 3 уровня увеличивается на 4.</t>
  </si>
  <si>
    <t>Туловище легиона</t>
  </si>
  <si>
    <t>Если артефакт находится в городе, то прирост существ 4 уровня увеличивается на 3.</t>
  </si>
  <si>
    <t>Руки легиона</t>
  </si>
  <si>
    <t>Если артефакт находится в городе, то прирост существ 5 уровня увеличивается на 2.</t>
  </si>
  <si>
    <t>Голова легиона</t>
  </si>
  <si>
    <t>Если артефакт находится в городе, то прирост существ 6 уровня увеличивается на 1.</t>
  </si>
  <si>
    <t>Прочие артефакты</t>
  </si>
  <si>
    <t>Стрелки в армии героя не имеют штрафа за расстояние и при стрельбе через стены.</t>
  </si>
  <si>
    <t>Запрещает обоим героям откупаться или сбегать с поля боя.</t>
  </si>
  <si>
    <t>Пузырёк с кровью дракона</t>
  </si>
  <si>
    <t>Все драконы в армии героя получают +5 к атаке и защите.</t>
  </si>
  <si>
    <t>Атака, Защита и Сила магии героя +3. Знание героя +6. Обучает героя заклинанию Армагеддон Экспертного уровня. Защищает существ героя от заклинания Армагеддон.</t>
  </si>
  <si>
    <t>Сборные артефакты</t>
  </si>
  <si>
    <t>Сборный</t>
  </si>
  <si>
    <t>Правая рука (Туловище, Ноги, Шея, Левая рука и Шлем, находятся "под замком")</t>
  </si>
  <si>
    <t>Плащ (Шея и Ноги находятся "под замком")</t>
  </si>
  <si>
    <t>Состоит из Амулета гробовщика, Мантии вампира и Сапогов мертвеца. Усиливает навык Чародейства, если он есть у героя, на 30%. Воскрешает 30% погибших в бою вражеских существ в виде Скелетов, которые присоединяются к армии героя, если он не имеет Чародейства. При Базовом уровне Чародейства вместо Скелетов воскрешаются Живые мертвецы. При Продвинутом Чародействе - Стражи. При Экспертном Чародействе - Личи.</t>
  </si>
  <si>
    <t>Разное (2 слота Кольцо находятся "под замком")</t>
  </si>
  <si>
    <t>Туловище (Голова, Правая и Левая рука находятся "под замком")</t>
  </si>
  <si>
    <t>Разное (все слоты Разное находятся "под замком")</t>
  </si>
  <si>
    <t>Состоит из Ног легиона, Поясницы легиона, Туловища легиона, Рук легиона и Головы легиона. Прирост всех существ во всех городах игрока увеличивается на 50% от базового (включая прирост Цитадели и Замка). Если артефакт находится в городе, то дополнительно увеличивается прирост существ 2 уровня на 5, существ 3 уровня на 4, существ 4 уровня на 3, существ 5 уровня на 2 и существ 6 уровня на 1.</t>
  </si>
  <si>
    <t>Правая рука (Туловище, Голова и Левая рука находятся "под замком")</t>
  </si>
  <si>
    <t>Состоит из Гладиуса титана, Щита часового, Шлема небесного грома и Лат титана. Атака и Защита героя +9. Сила магии и Знание героя +8. Обучает героя заклинанию Гром титана. Бесплатно даёт герою Книгу магии.</t>
  </si>
  <si>
    <t>Голова (Шея находится "под замком")</t>
  </si>
  <si>
    <t>Состоит из Ожерелья морского проведения и Шляпы морского капитана. Увеличивает запас хода героя по воде на 1500 МР. Обучает героя заклинаниям Вызов корабля и Затопить корабль. Защищает существ героя от потерь в Водовороте. Запас хода героя не тратится на посадку и высадку с корабля.</t>
  </si>
  <si>
    <t>Разное (2 слота Разное находятся "под замком")</t>
  </si>
  <si>
    <t>Состоит из Лука из вишнёвого дерева эльфов, Тетивы из волоса гривы единорога и Стрел из ангельских перьев. Усиливает навык Стрельбы, если он есть у героя, на 30%. Стрелки в армии героя не имеют штрафа за расстояние, при стрельбе через стены и в ближнем бою. Т.е.стрелки продолжают стрелять будучи "перекрытыми" вражескими существами.</t>
  </si>
  <si>
    <t>Кольцо (Шея и Плащ находятся "под замком")</t>
  </si>
  <si>
    <t>Состоит из Амулета маны, Талисмана маны и Магической медали маны. В начале каждого дня восстанавливает ману героя до максимума.</t>
  </si>
  <si>
    <t>Состоит из Магического кольца, Магического ошейника и Магической накидки. Увеличивает длительность всех заклинаний героя на 50 раундов.</t>
  </si>
  <si>
    <t>Разное (Плащ и 2 слота Кольцо находятся "под замком")</t>
  </si>
  <si>
    <t>Состоит из Плаща бесконечных кристаллов, Кольца драгоценных камней, Бесконечной склянки ртути и Вечного кольца серы. Приносит по 5 кристаллов, самоцветов, ртути и серы в день.</t>
  </si>
  <si>
    <t>Плащ (Шея и Кольцо находятся "под замком")</t>
  </si>
  <si>
    <t>Завязший в нейтральности</t>
  </si>
  <si>
    <t>Туловище (Шея и Ноги находятся "под замком")</t>
  </si>
  <si>
    <t>Правая рука (Голова, Туловище и Левая рука находятся "под замком")</t>
  </si>
  <si>
    <t>Состоит из Дубины яростного огра, Щита яростного огра, Короны верховного мага и Туники короля циклопов. Атака и Защита героя +5. Сила магии и Знание героя +4. Дополнительные свойства неизвестны.</t>
  </si>
  <si>
    <t>Состоит из Колье отрицания, Мантии равновесия и Сапогов противодействия. Существа в армии героя получают 30% шанс блокировать заклинание, являясь его целью. Дополнительные свойства неизвестны.</t>
  </si>
  <si>
    <t>Состоит из Кольца дипломата, Медали дипломата и Ленты посла. Стоимость откупа при побеге с поля боя -30%. Дополнительные свойства неизвестны.</t>
  </si>
  <si>
    <t>Туловище (Голова, Правая и Левая рука, 2 слота Кольцо, Плащ, Шея и Ноги находятся "под замком")</t>
  </si>
  <si>
    <r>
      <t xml:space="preserve">** В колонке </t>
    </r>
    <r>
      <rPr>
        <b/>
        <sz val="10"/>
        <rFont val="Arial"/>
        <family val="2"/>
        <charset val="204"/>
      </rPr>
      <t>Слот</t>
    </r>
    <r>
      <rPr>
        <sz val="10"/>
        <rFont val="Arial"/>
        <family val="2"/>
        <charset val="204"/>
      </rPr>
      <t xml:space="preserve"> приведены условные названия ячеек на "кукле" героя, которые занимает тот или иной артефакт. У героя имеется 2 слота Кольцо и 5 слотов Разное. При получении артефакта-кольца, игрок может поместить его в любой из слотов Кольцо. Аналогично и с артефактами типа Разное. Боевые машины и Книга магии имеют каждая свой индивидуальные слот. Любой артефакт, кроме боевых машин и Книги магии, может быть помещен в рюкзак, где он хранится, но не используется. Грааль  может находиться только в рюкзаке. Сборные артефакты занимают несколько слотов, при этом сам артефакт находится только в одном, а остальные слоты закрыты для других артефактов. В таблице закрытые слоты обозначены как "под замком".</t>
    </r>
  </si>
  <si>
    <r>
      <t xml:space="preserve">*** В колонке </t>
    </r>
    <r>
      <rPr>
        <b/>
        <sz val="10"/>
        <rFont val="Arial"/>
        <family val="2"/>
        <charset val="204"/>
      </rPr>
      <t>Класс</t>
    </r>
    <r>
      <rPr>
        <sz val="10"/>
        <rFont val="Arial"/>
        <family val="2"/>
        <charset val="204"/>
      </rPr>
      <t xml:space="preserve"> приведены обозначения типов, к которым принадлежат артефакты. Класс артефакта означает некую качественную его характеристику, от которой зависит с какой вероятностью он может встречаться в объектах или сокровищницах, таких как Могила воина, Склеп, Утопия драконов, Кораблекрушение и т.п. Чем выше класс артефакта, тем меньше вероятность его появления на карте (за исключением случаев, если он там установлен автором). Специальные и Сборные артефакты не могут появиться ни на карте приключений, ни в объектах. Классы артефактов в порядке возрастания их ценности: Сокровище, Второстепенный, Основной, Реликт.</t>
    </r>
  </si>
  <si>
    <r>
      <t xml:space="preserve">**** В колонке </t>
    </r>
    <r>
      <rPr>
        <b/>
        <sz val="10"/>
        <rFont val="Arial"/>
        <family val="2"/>
        <charset val="204"/>
      </rPr>
      <t>Свойства</t>
    </r>
    <r>
      <rPr>
        <sz val="10"/>
        <rFont val="Arial"/>
        <family val="2"/>
        <charset val="204"/>
      </rPr>
      <t xml:space="preserve"> указано воздействие, которое артефакт оказывает на героя будучи надетым на его "куклу". Находясь в рюкзаке артефакты не работают.</t>
    </r>
  </si>
  <si>
    <r>
      <t>Внимание (!):</t>
    </r>
    <r>
      <rPr>
        <sz val="10"/>
        <color indexed="8"/>
        <rFont val="Arial"/>
        <family val="2"/>
        <charset val="204"/>
      </rPr>
      <t xml:space="preserve"> При генерации сохранений, на картах, созданных в редакторе для "Возрождение Эрафии" замечена одна особенность в некорректном отображении сборных артефактов. Сами сборные артефакты в этом редакторе недоступны (они появились только в "Дыхании Смерти"), но существует возможность их размещения - при установке картостроителем случайных артефактов четвертого уровня (Реликт), программа на свое усмотрение может поместить туда и сборные артефакты, хотя графически будут отображены совсем другие. При генерации сохранений, на картах, созданных в редакторе для "Клинка Армагеддона", сборные артефакты никак нельзя установить - только их составные части.</t>
    </r>
  </si>
  <si>
    <t>Анимация артефакта</t>
  </si>
  <si>
    <t>Артефакт, который получит герой на самом деле</t>
  </si>
  <si>
    <t>Использование сборного артефакта ограничивает одновременное использование других артефактов. Далее приведена таблица, по которой можно определить, какие из сборных артефактов герой сможет применить одновременно.</t>
  </si>
  <si>
    <t>Составляющие артефакта и Сборный артефакт</t>
  </si>
  <si>
    <t>Одновременное использование Сборных артефактов</t>
  </si>
  <si>
    <t>[№2 или №4 + №3 или №9] или №10</t>
  </si>
  <si>
    <t>[№2 или №4 + №3] или [№10 + №7 или №8]</t>
  </si>
  <si>
    <t>№2 или №4 или №10 + №7 или №8</t>
  </si>
  <si>
    <t>[№2 или №4 + (№3 + №5) или №6 или №9] или [№6 + №10]</t>
  </si>
  <si>
    <t>№2 или №3 или №4 или №10</t>
  </si>
  <si>
    <t>№2 или №4 или №10</t>
  </si>
  <si>
    <t>№2 или №4 + [№5 + №7 или №8] или №1 или №11</t>
  </si>
  <si>
    <t>№2 или №4 + №1 или №7 или №8 или №11</t>
  </si>
  <si>
    <t>[№1 + №9] или №12 или [№3 + №1 или №5 или №11] или [№3 или №5 или №6 + №7 или №8]</t>
  </si>
  <si>
    <t>[№1 + №9] или №12 или [№3 + №1 или №5 или № 11] или [№3 или №5 или №6 +  №7 или №8]</t>
  </si>
  <si>
    <t>[№1 или №11 или №12] или [№5 или №6 + №7 или №8]</t>
  </si>
  <si>
    <t>Истории при поднятии артефактов.</t>
  </si>
  <si>
    <t>ФАБРИКА ВОЕННОЙ ТЕХНИКИ.</t>
  </si>
  <si>
    <t>При посещении Фабрики военной техники герой может купить любую боевую машину: Баллиста - за 2500 золота; Палатка первой помощи - за 750 золота; Тележка с боеприпасами - за 1000 золота.</t>
  </si>
  <si>
    <t>ВРАТА ПОДЗЕМНОГО МИРА.</t>
  </si>
  <si>
    <t>МОНОЛИТ ВХОДА.</t>
  </si>
  <si>
    <t>МОНОЛИТ ВЫХОДА.</t>
  </si>
  <si>
    <t>При посещении Монолита выхода ничего не происходит. Он предназначен для перемещения к нему героев, вошедших в соответствующий Монолит входа. Виды Монолитов выхода приведены на картинке справа (2 и 3 столбцы).</t>
  </si>
  <si>
    <t>ДВУСТОРОННИЙ МОНОЛИТ.</t>
  </si>
  <si>
    <t>ВУАЛЬ ТЬМЫ.</t>
  </si>
  <si>
    <t>ОБСЕРВАТОРИЯ КРАСНОГО ДЕРЕВА.</t>
  </si>
  <si>
    <t>ОГНЕННЫЙ СТОЛП.</t>
  </si>
  <si>
    <t>После посещения Обсерватории красного дерева вокруг героя мгновенно открывается терра инкогнито в радиусе 20 клеток. На случайных картах Обсерватория генерируется только на поверхности.</t>
  </si>
  <si>
    <t>После посещения Огненного столпа вокруг героя мгновенно открывается терра инкогнито в радиусе 20 клеток. На случайных картах Огненный столп генерируется только в подземелье.</t>
  </si>
  <si>
    <t>ГИЛЬДИЯ ВОРОВ.</t>
  </si>
  <si>
    <t>После посещения Двустороннего монолита герой мгновенно переносится в другому такому же монолиту. Если одинаковых монолитов на карте несколько, то конечный выбирается случайно при каждом посещении. Двусторонний монолит используется как для входа, так и для выхода. Если конечный монолит перекрыт героем, то ничего не происходит.</t>
  </si>
  <si>
    <t>В отличие от городской, Гильдия воров на карте приключений открывает всю информацию о противниках:</t>
  </si>
  <si>
    <t>-Место в рейтинге по количеству городов;</t>
  </si>
  <si>
    <t>-Место в рейтинге по количеству героев;</t>
  </si>
  <si>
    <t>-Место в рейтинге по текущему количеству золота;</t>
  </si>
  <si>
    <t>-Место в рейтинге по текущему количеству древесины и руды;</t>
  </si>
  <si>
    <t>-Место в рейтинге по текущему количеству серы, ртути, кристаллов и самоцветов;</t>
  </si>
  <si>
    <t>-Место в рейтинге по количеству найденных обелисков;</t>
  </si>
  <si>
    <t>-Место в рейтинге по количеству артефактов;</t>
  </si>
  <si>
    <t>-Место в рейтинге по суммарной мощи армии королевства;</t>
  </si>
  <si>
    <t>-Место в рейтинге по ежедневному доходу;</t>
  </si>
  <si>
    <t>-Показывается лучший герой и его первичные навыки;</t>
  </si>
  <si>
    <t>-Показывается личность лучших героев: Исследователь, Строитель, Воин.</t>
  </si>
  <si>
    <t>-Показывается лучшее существо в армии лучшего героя.</t>
  </si>
  <si>
    <t>ХИЖИНА МАГА.</t>
  </si>
  <si>
    <t>После посещения Хижины мага вокруг всех Глаз мага на карте приключений мгновенно открывается терра инкогнито в радиусе 20 клеток. Если имеется несколько Глаз мага на карте, то они показываются игроку по очереди.</t>
  </si>
  <si>
    <t>ГЛАЗ МАГА.</t>
  </si>
  <si>
    <t>При посещении Глаза мага ничего не происходит. Он предназначен для открытия терры инкогнито при посещении героями Хижины мага.</t>
  </si>
  <si>
    <t>КАРТОГРАФ.</t>
  </si>
  <si>
    <t>Картограф за 1000 золота открывает для игрока всю подконтрольную ему территорию. Существует 3 вида Картографов на карте:</t>
  </si>
  <si>
    <t>-Наземный - открывает всю карту приключений, кроме воды и подземелья;</t>
  </si>
  <si>
    <t>-Подземный - открывает всё подземелье;</t>
  </si>
  <si>
    <t>-Водный - открывает всю территорию воды.</t>
  </si>
  <si>
    <t>ГАРНИЗОН.</t>
  </si>
  <si>
    <t>.</t>
  </si>
  <si>
    <t>Кроме того Гарнизон может изначально принадлежать одному из игроков и содержать существ, которых можно будет взять, прибыв сюда героем. В настройках Гарнизона можно поставить "неудаляемых солдат". В таком случае оставленные в Гарнизоне войска нельзя будет взять обратно в армию.</t>
  </si>
  <si>
    <t>ГАРНИЗОН АНТИМАГИИ.</t>
  </si>
  <si>
    <t>Помимо обычных Гарнизонов существуют Гарнизоны антимагии, с аналогичными возможностями. Отличие таких гарнизонов состоит в том, что при их захвате нельзя использовать заклинания и большинство магических способностей существ.</t>
  </si>
  <si>
    <t>СТРАЖ ГРАНИЦЫ.</t>
  </si>
  <si>
    <t>ПОГРАНИЧНЫЕ ВОРОТА.</t>
  </si>
  <si>
    <t>СТРАЖ ПРОХОДА.</t>
  </si>
  <si>
    <t>Страж границы обычно блокирует узкий проход для героев. Стражи границы различаются по цвету: голубой, зелёный, красный, синий, коричневый, фиолетовый, белый и чёрный. Чтобы пройти через Стража границы нужно предварительно посетить Палатку ключника соответствующего цвета. После этого можно пройти через Стража границы, который, получив ключ, исчезает открывая проход.</t>
  </si>
  <si>
    <t>Страж прохода, как и Страж границы, обычно блокирует узкий проход для героев. Однако, чтобы открыть герою путь он требует не ключ, а выполнение его задания. Задание выбирается случайно или устанавливается автором карты. После выполнения задания можно пройти через Стража прохода, который исчезает открывая путь. Далее приведены типы заданий Стража прохода:</t>
  </si>
  <si>
    <t>-Получить определённый уровень героя. Требуемый уровень может быть установлен от 1 до 99;</t>
  </si>
  <si>
    <t>-Развить первичный параметр. Страж может требовать развития одного или нескольких первичных параметров героя до определённых значений от 1 до 99;</t>
  </si>
  <si>
    <t>-Разгромить героя. При этом указывается его имя и класс;</t>
  </si>
  <si>
    <t>-Уничтожить монстра. При этом указывается отряд нейтральных существ на карте приключений;</t>
  </si>
  <si>
    <t>-Принести артефакт (один или несколько);</t>
  </si>
  <si>
    <t>-Принести существ (одного или нескольких типов в определённом количестве);</t>
  </si>
  <si>
    <t>-Принести ресурсы (одного типа или нескольких в определённом количестве);</t>
  </si>
  <si>
    <t>-Быть героем (определённым);</t>
  </si>
  <si>
    <t>-Принадлежать флагу (один или несколько цветов).</t>
  </si>
  <si>
    <t>ПАЛАТКА КЛЮЧНИКА.</t>
  </si>
  <si>
    <t>После посещения Палатки ключника определённого цвета, герой получает возможность миновать Стражей границы и Пограничные ворота аналогичного цвета.</t>
  </si>
  <si>
    <t>ТЮРЬМА.</t>
  </si>
  <si>
    <t>СВЯТИЛИЩЕ.</t>
  </si>
  <si>
    <t>До тех пор пока герой находится в Святилище, на него не может напасть никакой вражеский герой. Однако с ним могут вступать в контакт дружественные герои.</t>
  </si>
  <si>
    <t>ХИЖИНА ПРОВИДЦА.</t>
  </si>
  <si>
    <t>Как и Страж прохода, в Хижине провидца можно получить задание. Типы заданий в Хижине и у Стража совпадают, но в отличие от Стража прохода, Хижина провидца обычно не перекрывает проход, а за выполнение задания может быть назначена награда:</t>
  </si>
  <si>
    <t>-Опыт (от 1 до 32767 единиц);</t>
  </si>
  <si>
    <t>-Мана (возможно сверх максимума, от 1 до 999 единиц);</t>
  </si>
  <si>
    <t>-Боевой дух (от +1 до +3);</t>
  </si>
  <si>
    <t>-Удача (от +1 до +3);</t>
  </si>
  <si>
    <t>-Ресурс (только один тип, в отличие от заданий);</t>
  </si>
  <si>
    <t>-Первичный параметр (только один тип, в отличие от заданий);</t>
  </si>
  <si>
    <t>-Вторичный навык (один, но любого уровня);</t>
  </si>
  <si>
    <t>-Артефакт (только класса Сокровище, Второстепенный, Основной или Реликт);</t>
  </si>
  <si>
    <t>-Заклинание (любое, кроме Грома титана);</t>
  </si>
  <si>
    <t>-Существо (любое и в любом количестве).</t>
  </si>
  <si>
    <t>ТАВЕРНА.</t>
  </si>
  <si>
    <t>Свойства Таверны на карте приключений аналогичны городской Таверне. Тут можно нанять новых героев, почитать слухи и посетить Гильдию воров.</t>
  </si>
  <si>
    <t>ВЕРФЬ.</t>
  </si>
  <si>
    <t>Верфь должна находиться рядом с водой, чтобы она работала. Посетив её, герой воздвигает над ней свой флаг и может за 2500 золота и 10 древесины построить корабль, который появиться на воде рядом с Верфью. Если Верфь уже принадлежит игроку, то он может построить корабль в любое время, не посещая её героем, по левому клику на ней.</t>
  </si>
  <si>
    <t>ОБЕЛИСК.</t>
  </si>
  <si>
    <t>ЗНАК.</t>
  </si>
  <si>
    <t>Автором карты на Знаке может быть написан любой текст.</t>
  </si>
  <si>
    <t>МОРСКОЙ БУТЫЛЬ.</t>
  </si>
  <si>
    <t>Автором карты в записке из Морского бутыля может быть написан любой текст. В отличие от Знака, Морской бутыль исчезает после прочтения текста.</t>
  </si>
  <si>
    <t>В этом разделе приведены тексты историй, которые появляются, когда герой подбирает отдельно лежащий на карте артефакт.</t>
  </si>
  <si>
    <t>История</t>
  </si>
  <si>
    <t>Вы находите тяжелую секиру, погруженную в землю по самую рукоять. После некоторых безуспешных попыток ваших воинов вы беретесь за рукоять и с легкостью вытаскиваете ее из земли.</t>
  </si>
  <si>
    <t xml:space="preserve">Вдова бывшего капитана гвардейцев вручает вам меч своего погибшего мужа, чтобы помочь вам разгромить противника.  </t>
  </si>
  <si>
    <t xml:space="preserve">Неуклюжий гнолл зашиб себя собственным кистенем. Зная, что вы более опытны в обращении с этим оружием, вы незаметно берете этот прекрасный кистень из рук погибшего. </t>
  </si>
  <si>
    <t xml:space="preserve">В придорожной таверне к вам начинает приставать пьяный огр. Не желая причинить ему вреда, вы связываете его и забираете его огромную дубину, чтобы он не беспокоил окружающих. </t>
  </si>
  <si>
    <t>Неожиданно начинается буря, молния бьет в дерево и раскалывает его на куски. Внутри дерева вы обнаруживаете таинственный меч.</t>
  </si>
  <si>
    <t xml:space="preserve">Во время исследования одной из горных шахт вы находите и освобождаете группу гномов, попавших в ловушку. В знак благодарности предводитель гномов дарит вам отлично сработанный щит. </t>
  </si>
  <si>
    <t xml:space="preserve">Ваши солдаты находят мрачную усыпальницу, посвященную культу Смерти. Вы освящаете усыпальницу, из-за чего изображение щита над алтарем трескается. За ним вы находите настоящий щит, который вы решаете забрать из этого дьявольского места. </t>
  </si>
  <si>
    <t>Каменная статуя изображает воина, держащего щит. Когда вы берете щит статуя разваливается на куски.</t>
  </si>
  <si>
    <t>Вы переходите по мосту глубокий овраг. Неожиданно, на другой стороне моста появляется огромный, взбешенный огр, которого вам приходится убить. В качестве трофея вы берете его щит.</t>
  </si>
  <si>
    <t>Забравшись на вершину небольшого холма вы обнаруживаете забавную картину. Маленькая фея пытается нести щит, размером с нее саму. Сдерживая смех, вы спрашиваете: "Вам помочь?". Фея бросает взгляд в вашу сторону и отвечает: "Ты думаешь это смешно?"</t>
  </si>
  <si>
    <t>Вы находите большой ящик, который кажется сделанным из какого-то странного метала. Когда вы коснулись его, ящик открылся. Внутри вы находите блестящий щит.</t>
  </si>
  <si>
    <t>Путешествующий кузнец предлагает вам шлем с рогом единорога в обмен на провизию и воду, которых у него совсем не осталось. Вы соглашаетесь и позже узнаете, что шлем наделен магической силой.</t>
  </si>
  <si>
    <t>Во время вашей короткой остановки на постоялом дворе вы начинаете обмениваться рассказами и, случайно, вещами. Вскоре вы обнаруживаете, что среди них есть и волшебные.</t>
  </si>
  <si>
    <t>На вашу армию напало небольшое племя диких (и не особо умных) орков. Вы легко разделываетесь с ними и оставшиеся в живых враги разбегаются. Среди трофеев вы находите шлем с рогом и берете его с собой в качестве сувенира.</t>
  </si>
  <si>
    <t>Сумасшедший волшебник, терроризировавший всю округу, сегодня решил напасть на вас. Поняв, что вся его сила исходит от короны у него на голове, вы сбиваете ее стрелой из лука и тем самым снимаете с него проклятье. В благодарность он позволяет вам оставить эту корону себе.</t>
  </si>
  <si>
    <t>Ваше внимание привлекает какой-то отблеск. Вы исследуете местность и под одним из кустов находите золотой шлем.</t>
  </si>
  <si>
    <t>ВОДОВОРОТ.</t>
  </si>
  <si>
    <t>Вы застаете циклопа, купающегося голышом и, шутки ради, забираете его тунику. Позже вы узнаете, что она волшебная.</t>
  </si>
  <si>
    <t xml:space="preserve">Вы встречаете кузнеца, который плавит остатки старых доспехов и оружия, чтобы получить железо для новых изделий. Он узнает о вашем походе и отдает вам нагрудник, который не плавился, и, следовательно, не был ему нужен. </t>
  </si>
  <si>
    <t>Шайка бродяг роется в вещах погибших воинов. После того, как вы спугнули их вы обнаруживаете, что они не заметили грязные, но надежные доспехи на одном из погибших.</t>
  </si>
  <si>
    <t>Вы помогаете торговцу-кочевнику избавиться от нападок гоблинов. В знак благодарности он дарит вам пару искусно сделанных сандалий из очень мягкой кожи. При более близком рассмотрении вы обнаруживаете, что на них нанесены древние руны.</t>
  </si>
  <si>
    <t>Вы спасаете волшебницу из заколдованной могилы, за что она награждает вас изысканным ожерельем с бриллиантами.</t>
  </si>
  <si>
    <t>Вы становитесь свидетелем схватки паладина и некроманта. Последний почти одолел паладина, но вы вмешались и поразили служителя зла. В знак благодарности паладин дарует вам щит, спасший его.</t>
  </si>
  <si>
    <t>Вы оказываетесь на поле боя, на котором смертельно раненый паладин отбивается от нескольких зомби. Умирая он отдает вам свой меч с просьбой закончить его дело. Когда вы берете меч он начинает гудеть, а ваш взор затмевает пелена. Придя в себя вы обнаруживаете, что меч в крови, а все зомби мертвы. Вы кладете меч в ножны.</t>
  </si>
  <si>
    <t>Вы замечаете какой-то светящийся предмет, выступающий из земли. Вы посылаете одного из ваших солдат осмотреть это место. Вскоре он возвращается с золотым шлемом в руках. Вы догадываетесь, что это золотой Шлем Божественного Просвещения.</t>
  </si>
  <si>
    <t>В одной из ветхих избушек вы обнаруживаете скелет давно умершей ведьмы. При более детальном рассмотрении вы обнаруживаете кольцо с глазом дракона.</t>
  </si>
  <si>
    <t>В одном из узких лестных проходов неожиданно вспыхивает куст. Прямо на ваших глазах пламя принимает форму прекрасной женщины. Она вручает вам великолепный меч.</t>
  </si>
  <si>
    <t>Вы встречаете старого оружейника, который утверждает, что должен вам за что-то отплатить. Вы соглашаетесь и он, соединив вместе несколько чешуек дракона, отдает вам отличный щит.</t>
  </si>
  <si>
    <t>Вы встречаете старого оружейника, который утверждает, что должен вам за что-то отплатить. Вы соглашаетесь и он, соединив вместе несколько чешуек дракона, отдает вам отличные доспехи.</t>
  </si>
  <si>
    <t>Вы натыкаетесь на кости какого-то крупного животного, скорее всего - дракона. При более близком рассмотрении вы обнаруживаете, что это не просто кости, а наголенники.</t>
  </si>
  <si>
    <t>За освобождение окрестностей от злобного дракона, который развлекался пожирая рыцарей, вас награждают плащом из крыльев дракона.</t>
  </si>
  <si>
    <t>Вы встречаете старого шамана, который стоит на дороге и что-то кричит вам на непонятном языке. Неожиданно он исчезает в клубе дыма. Вы подходите ближе и обнаруживаете ожерелье из клыков дракона на месте, где он стоял.</t>
  </si>
  <si>
    <t>Во время охоты вы находите корону, каким-то образом висящую в воздухе. Подойдя ближе вы замечаете надпись: "Разум есть сила, а магия - власть. Слушай меня - я не дам тебе пасть".</t>
  </si>
  <si>
    <t>Проходя по высохшему полю вы с удивлением обнаруживаете четырехлистный клевер, которого совсем не затронула засуха.</t>
  </si>
  <si>
    <t>Вы встречаете путешественника, который предлагает вам выбрать любую из странных карт, колоду которых он несет с собой. Когда вы отказываетесь он сам вытаскивает карту. Он смотрит на карту, затем с удивлением на вас и, бросив карты, исчезает. Вы собираете их.</t>
  </si>
  <si>
    <t>Старая ведьма, которая по всей видимости ожидала вашего появления, отдает вам маленькую статуэтку и уходит, не сказав ни слова.</t>
  </si>
  <si>
    <t>Вы спасаете маленького мальчика от стаи злобных волков и возвращаете его в поместье родителей. Благодарный отец награждает вас медалью - За Отвагу.</t>
  </si>
  <si>
    <t>Вы спасаете принцессу близлежащего королевства от работорговцев, за что она награждает вас Гербом Доблести.</t>
  </si>
  <si>
    <t>За освобождение окрестностей от злостного минотавра, который развлекался пожирая рыцарей, вас награждают Знаком Отваги.</t>
  </si>
  <si>
    <t>Торговец из далеких стран продает вам новое изобретение своего народа, помогающее при путешествиях. Оно позволяет зрительно приближать удаленные объекты. Он называет его... Зеркало.</t>
  </si>
  <si>
    <t>Старик-изобретатель предлагает вам опробовать его последнюю разработку. Он называет его... Подзорная Труба.</t>
  </si>
  <si>
    <t>Неподалеку от только что вырытой могилы вы находите грязный амулет. При более близком рассмотрении вы обнаруживаете, что это магический Амулет Гробовщика, который давно был утерян.</t>
  </si>
  <si>
    <t>Вы обнаружили дневное убежище вампира и с легкостью разделались с ним. Чтобы не быть голословным в своих рассказах вы берете его сутану.</t>
  </si>
  <si>
    <t>Вы находите пару изящно украшенных сапог. Помянув добрым словом неизвестного покровителя, вы забираете сапоги с собой.</t>
  </si>
  <si>
    <t>Случайная встреча с известным лучником заканчивается состязанием по борьбе на пальцах. На кон ставятся ваша лошадь и его лук. Вы побеждаете.</t>
  </si>
  <si>
    <t>Вы находите единорога, попавшего в западню. Пытаясь успокоить испуганное животное вы освобождаете его и оно мгновенно скрывается из виду. Вы замечаете, что на месте Единорога осталась отличная тетива для лука.</t>
  </si>
  <si>
    <t>Не мучаясь угрызениями совести по поводу судьбы ангела, чьи перья использованы для изготовления этих стрел, вы берете их с собой и быстро покидаете это место.</t>
  </si>
  <si>
    <t>Старая ведьма, которая по всей видимости ожидала вашего появления, отдает вам маленький талисман и уходит, не сказав ни слова.</t>
  </si>
  <si>
    <t>Вы помогаете послу разобраться с поломкой его повозки. В знак благодарности он дарит вам медаль, обладающую магическими свойствами. При этом он говорит: "Она позволит вам доказать другим вашу точку зрения".</t>
  </si>
  <si>
    <t>Вы помогаете послу разобраться с поломкой его повозки. В знак благодарности он дарит вам кольцо, обладающее магическими свойствами. При этом он говорит: "Оно позволит вам доказать другим вашу точку зрения".</t>
  </si>
  <si>
    <t>Вы помогаете послу разобраться с поломкой его повозки. В знак благодарности он дарит вам ленту, обладающую магическими свойствами. При этом он говорит: "Она позволит вам доказать другим вашу точку зрения".</t>
  </si>
  <si>
    <t xml:space="preserve">При встрече с местным мудрецом вы рассказываете ему о цели вашего путешествия. Он открывает свой мешок и достает оттуда странное кольцо, которое затем передает вам. </t>
  </si>
  <si>
    <t>Во время вашей короткой остановки на постоялом дворе вы начинаете обмениваться рассказами и, случайно, вещами. Вскоре вы обнаруживаете, что среди них есть волшебные перчатки.</t>
  </si>
  <si>
    <t>Вы освобождаете старого капитана, которого мучили огры. Он дарит вам ожерелье, которое поможет вам в морских путешествиях.</t>
  </si>
  <si>
    <t>Не мучаясь угрызениями совести по поводу судьбы ангела, крылья которого вы нашли, вы берете их с собой и быстро покидаете это место.</t>
  </si>
  <si>
    <t>Вы встречаете караван цыган, которые устроили пир. Подогретые спиртным, они подзывают вас и говорят: "Если ты сможешь станцевать Рама-Буту, то мы наградим тебя". Этот танец вам неизвестен, но вы все равно пытаетесь что-то изобразить. Все падают со смеха, но за смелость вы получаете странный амулет.</t>
  </si>
  <si>
    <t>Вы встречаете караван цыган, которые устроили пир. Подогретые спиртным, они подзывают вас и говорят: "Если ты сможешь станцевать Рама-Буту, то мы наградим тебя". Этот танец вам неизвестен, но вы все равно пытаетесь что-то изобразить. Все падают со смеха,  но за смелость вы получаете странный талисман.</t>
  </si>
  <si>
    <t>Вы встречаете караван цыган, которые устроили пир. Подогретые спиртным, они подзывают вас и говорят: "Если ты сможешь станцевать Рама-Буту, то мы наградим тебя". Этот танец вам неизвестен, но вы все равно пытаетесь что-то изобразить. Все падают со смеха,  но за смелость вы получаете странную сферу.</t>
  </si>
  <si>
    <t>Вы находите стеклянный ящик, каким-то образом висящий в воздухе. Внутри вы видите золотой воротник. При прикосновении ящик открывается и воротник летит к вам.</t>
  </si>
  <si>
    <t>Вы находите небольшое дерево, которое чем-то похоже на колдуна Бримстона, на одном из ветвей которого вы видите кольцо. Обрывки одежды наводят вас на мысль, что это и есть Бримстон, только заколдованный. Вы берете кольцо с собой.</t>
  </si>
  <si>
    <t>Вы находите стеклянный ящик, каким-то образом висящий в воздухе. Внутри вы видите аккуратно сложенный плащ. При прикосновении ящик открывается и плащ летит к вам.</t>
  </si>
  <si>
    <t>Вы встречаете фокусника, который умоляет вас взять его с собой, чтобы быть в безопасности. Вы соглашаетесь и он отдает вам в качестве оплаты таинственную Сферу Элементов.</t>
  </si>
  <si>
    <t>Вы слышите крики о помощи и вскоре видите как молодая женщина убегает от медведя. Вы мгновенно убиваете зверюгу и благодарная волшебница создает магический плащ из его шкуры.</t>
  </si>
  <si>
    <t>Во время исследования руин древнего города с крепостными стенами вы находите оружие, уничтожившее его - Дух Уныния.</t>
  </si>
  <si>
    <t>За очередным поворотом дороги вы натыкаетесь на страшную картину - поле боя с останками воинов, пожираемых хищниками. Вы осматриваете вещи погибших и находите песочные часы.</t>
  </si>
  <si>
    <t>Вы встречаете фокусника, который умоляет вас взять его с собой, чтобы быть в безопасности. Вы соглашаетесь и он отдает вам в качестве оплаты копию Книги Элементов.</t>
  </si>
  <si>
    <t>Вы становитесь свидетелем схватки паладина и некроманта. Некромант произнес заклинание огненного заряда, которое повергло паладина на колени. Действуя быстро, вы уничтожили злодея перед финальным ударом. Благодарный паладин дает вам доспех, который спас его.</t>
  </si>
  <si>
    <t>Вы становитесь свидетелем схватки паладина и некроманта. Некромант произнес заклинание огненного заряда, которое повергло паладина на колени. Действуя быстро, вы уничтожили злодея перед финальным ударом. Благодарный паладин дает вам плащ, который спас его.</t>
  </si>
  <si>
    <t>Вы помогаете торговцу-кочевнику избавиться от нападок гоблинов. В знак благодарности он дарит вам пару искусно сделанных сапог из очень мягкой кожи. При более близком рассмотрении вы обнаруживаете, что на них нанесены древние руны.</t>
  </si>
  <si>
    <t>При встрече с местным мудрецом вы рассказываете ему о цели вашего путешествия. Он открывает свой сундук и достает оттуда пару странных ботинок, которые он затем передает вам.</t>
  </si>
  <si>
    <t>Случайная встреча с известным лучником заканчивается состязанием по борьбе на пальцах. На кон ставятся ваша лошадь и его лук. Вы победили.</t>
  </si>
  <si>
    <t>Вы встречаете своего старого друга - волшебника. Он дарит вам подарок: шар, позволяющий защитить ваших людей от воздействия заклинания "Снятие заклинаний".</t>
  </si>
  <si>
    <t>Вы встречаете своего старого друга - волшебника. Он дарит вам подарок: шар, позволяющий воздействовать на создания, которые обычно невосприимчивы к магии.</t>
  </si>
  <si>
    <t>На привале вы замечаете как рысь пытается добраться до гнезда вороны на дереве. Не задумываясь вы сами взбираетесь на дерево и прогоняете хищника. Между тем в самом гнезде вы находите несколько блестящих камешков и кольцо.</t>
  </si>
  <si>
    <t>В гуще деревьев вы находите таинственную усыпальницу. В воздухе над алтарем висит чаша, в которой якобы находится кровь жизни. Вы аккуратно забираете ее, стараясь не привлекать к себе дополнительного внимания.</t>
  </si>
  <si>
    <t>При встрече с местным мудрецом вы рассказываете ему о цели вашего путешествия. Он открывает свой мешок и достает оттуда странное ожерелье, которое затем он передает вам.</t>
  </si>
  <si>
    <t>Во время вашей короткой остановки на постоялом дворе вы начинаете обмениваться рассказами и, случайно, вещами. Вскоре вы обнаруживаете, что в вашем новом мешке находится волшебный плащ.</t>
  </si>
  <si>
    <t>Вы слышите звуки боя и вскоре видите сражающихся - варвара и восьмиглавую гидру. Ваше своевременное вмешательство склоняет чашу весов в пользу человека, за что он награждает вас кулоном, который помогал ему подготовиться к сражению.</t>
  </si>
  <si>
    <t>Вы находите умирающей старую, слепую женщину и помогаете ей спокойно отойти в мир иной, обещая также похоронить ее. В знак благодарности она отдает вам кулон, позволяющий видеть с закрытыми глазами.</t>
  </si>
  <si>
    <t>В своих путешествиях вы находите маленькую избушку отшельника. Пораженный вашей смелостью он благословляет вас и дает вам амулет, защищающий от проклятий.</t>
  </si>
  <si>
    <t>Сильная буря срывает растительность со скрытого входа в гробницу. Вы обнаруживаете, что ее уже разграбили, однако при этом воры не заметили спрятанную золотую цепь.</t>
  </si>
  <si>
    <t>После недолгой, но жестокой битвы с некромантом вы завладеваете его волшебным амулетом. Позже вы узнаете, что он позволяет вам защитить ваших солдат-мертвецов от заклинаний, которые направлены на них.</t>
  </si>
  <si>
    <t>Вы встречаете небольшой караван. Выиграв у одного из торговцев борьбе на пальцах, вы завладеваете его волшебным амулетом. Бывший владелец говорит вам, что он помогает противостоять гипнозу.</t>
  </si>
  <si>
    <t>Вы находите остатки небольшой избушки, которая была явно разрушена ударом молнии. При более близком осмотре вы находите амулет, который слегка дрожит в вашей руке.</t>
  </si>
  <si>
    <t>Неподалеку от остатков сожженной ведьмы вы находите прекрасный амулет. Вы осторожно подбираете его и кладете в свой мешок.</t>
  </si>
  <si>
    <t>Вы слышите крики о помощи и вскоре обнаруживаете водных фей, которые ради развлечения топят человека. В ярости, вы спасаете беднягу и хватаете одну из фей. Оказавшись вне воды фея просит вас отпустить ее и отдает вам волшебный амулет.</t>
  </si>
  <si>
    <t>Укрываясь от дождя в одной из пещер вы находите россыпь кристаллов. При более близком рассмотрении вы обнаруживаете, что это плащ, покрытый кристаллами, которые вновь и вновь появляются на нем, если их оторвать от плаща. Вы берете его с собой.</t>
  </si>
  <si>
    <t>Вы слышите крик о помощи и вскоре обнаруживаете кентавра, попавшего в ловушку. В знак благодарности за освобождение он дарит вам мешочек, в котором вы находите изумительное кольцо с бриллиантами.</t>
  </si>
  <si>
    <t>При кратком осмотре башни волшебника, которую почему-то оставили без присмотра, вы находите колбу со ртутью, в которой всегда остается немного жидкости на дне. Понимая всю ценность этой вещи вы забираете ее с собой.</t>
  </si>
  <si>
    <t>Вы находите гоблинскую кузницу, в которой делают оружие для войны с людьми. Вы нападаете на их лагерь и завладеваете волшебной тачкой, в которой никогда не кончается руда.</t>
  </si>
  <si>
    <t>Вы посещаете алхимика, который узнав о вашем походе, желает примкнуть к вам. Ваш новый подчиненный вручает вам кольцо серы, чтобы помочь вам в войне.</t>
  </si>
  <si>
    <t>Вы остановились на привал и разожгли костер. Подкладывая дрова из оказавшейся поблизости подводы вы обнаруживаете, что они появляются там вновь и вновь. Вы забираете с собой эту полезную магическую вещь.</t>
  </si>
  <si>
    <t>Вы обнаруживаете лепрекона, радостно танцующего вокруг волшебного мешка. Увидев вас ему ничего не остается кроме бегства. Вы забираете мешок.</t>
  </si>
  <si>
    <t>Женщина из знатного рода, отставшая от своих спутников, просит вас помочь ей добраться до дома. В конце вашего путешествия она вручает вам мешок с золотом.</t>
  </si>
  <si>
    <t>Вы находите кожаный кошель, набитый золотом. Позже вы узнаете, что он принадлежал великому королю-воителю, который мог превратить любой предмет в золото.</t>
  </si>
  <si>
    <t>Обыскивая развалины вы с удивлением обнаруживаете часть Статуи Легиона. Вы аккуратно смахиваете с нее пыль перед тем как положить ее в ваш мешок.</t>
  </si>
  <si>
    <t>Старый моряк рассказывает вам о волшебной шляпе, которая заставляла его команду работать сверх своих обычных возможностей. Затем он дает вам потрепанную карту, указывающую ее местоположение. После долгих поисков вы находите ее под ближайшим камнем.</t>
  </si>
  <si>
    <t>Мимо вас проносится волшебник, удирающий от дракона. Волшебник открывает портал между мирами и прыгает в него, теряя при этом свою шляпу. Дракон следует за ним, после чего портал исчезает. Вы подбираете шляпу, смахиваете пыль и одеваете ее.</t>
  </si>
  <si>
    <t>Во время исследования руин древнего города с крепостными стенами вы находите оружие, уничтожившее его - Оковы Войны.</t>
  </si>
  <si>
    <t>Вы помогаете крестьянину поймать убежавшую лошадь. В знак благодарности он дарит вам маленький шар. Как только вы дотрагиваетесь до него вы ощущаете, что ваши магические силы покидают вас…</t>
  </si>
  <si>
    <t>Вы обнаруживаете, что пещера охраняется древним драконом. После лютой битвы вы убиваете его. Предположительно, кровь дракона обладает магическими свойствами, поэтому вы аккуратно собираете кровь в бутылочку.</t>
  </si>
  <si>
    <t>Глубоко под землей вы обнаруживаете убежище Древних. Внутри вы обнаруживаете запечатанную шкатулку с глубоко выгравированными предупреждениями. Не обращая внимание на предупреждения, ломаете печать. В шкатулке вы находите Клинок Армагеддона.</t>
  </si>
  <si>
    <t>Вы наткнулись на Альянс Ангелов, стряхнули с него пыль и положили в свой ранец.</t>
  </si>
  <si>
    <t>Вы наткнулись на Плащ Короля Нежити, стряхнули с него пыль и положили в свой ранец.</t>
  </si>
  <si>
    <t>Вы наткнулись на Эликсир Жизни, стряхнули с него пыль и положили в свой ранец.</t>
  </si>
  <si>
    <t>Вы наткнулись на Доспехи Проклятого, стряхнули с них пыль и положили в свой ранец.</t>
  </si>
  <si>
    <t>Вы наткнулись на Статую Легиона, стряхнули с нее пыль и положили в свой ранец.</t>
  </si>
  <si>
    <t>Вы наткнулись на Силу Отца Драконов, стряхнули с нее пыль и положили в свой ранец.</t>
  </si>
  <si>
    <t>Вы наткнулись на Гром Титана, стряхнули с него пыль и положили в свой ранец.</t>
  </si>
  <si>
    <t>Вы наткнулись на Шляпу Адмирала, стряхнули с нее пыль и положили в свой ранец.</t>
  </si>
  <si>
    <t>Вы наткнулись на Лук Снайпера, стряхнули с него пыль и положили в свой ранец.</t>
  </si>
  <si>
    <t>Вы наткнулись на Колодец Волшебника, стряхнули с него пыль и положили в свой ранец.</t>
  </si>
  <si>
    <t>Вы наткнулись на Кольцо Волшебника, стряхнули с него пыль и положили в свой ранец.</t>
  </si>
  <si>
    <t>Вы наткнулись на Рог Изобилия, стряхнули с него пыль и положили в свой ранец.</t>
  </si>
  <si>
    <t>Вы натыкаетесь на грудную клетку какого-то крупного животного. При более близком рассмотрении вы обнаруживаете, что это не просто кости, а доспехи.</t>
  </si>
  <si>
    <t>Шайка мародеров копается среди останков воина. Разогнав их, вы замечаете, что они обронили странный нагрудник.</t>
  </si>
  <si>
    <t>Стоимость артефактов в игре.</t>
  </si>
  <si>
    <t>Неиссякаемая склянка ртути</t>
  </si>
  <si>
    <t>Великий Гноллий Кистень</t>
  </si>
  <si>
    <t>Амулет свободной воли</t>
  </si>
  <si>
    <t>1 Рынок</t>
  </si>
  <si>
    <t>9 Рынков</t>
  </si>
  <si>
    <r>
      <t>Чёрный рынок</t>
    </r>
    <r>
      <rPr>
        <sz val="10"/>
        <rFont val="Arial"/>
        <family val="2"/>
        <charset val="204"/>
      </rPr>
      <t xml:space="preserve"> (покупка)</t>
    </r>
  </si>
  <si>
    <t>Грааль.</t>
  </si>
  <si>
    <t>Единственный объект на карте, который нельзя отнести однозначно в какую-либо группу, потому как Грааль сам по себе не имеет строго фиксированного набора свойств. Они у него зависят только от типа города, в котором он будет установлен. Единственные фиксированные свойства Грааля - после установки он приносит в казну Вашего королевства 5000 золота ежедневно, а также увеличивает на 50% прирост существ в замке, где он установлен. Остальные свойства приведены в таблице.</t>
  </si>
  <si>
    <t>После появления этого божества каждая неделя становится Неделей Беса (прирост Бесов и Чертей +15).</t>
  </si>
  <si>
    <t>На 20% улучшает навык Чародейства у всех дружественных героев, обладающих этим навыком.</t>
  </si>
  <si>
    <t>Повышает на 12 баллов Силу магии любого защищающего город героя.</t>
  </si>
  <si>
    <t>Открывает всю карту приключений, а также повышает уровень Знания любого защищающего город героя на 15 баллов.</t>
  </si>
  <si>
    <t>Повышает на 10 баллов Атаку и Защиту любого защищающего город героя.</t>
  </si>
  <si>
    <t>Для того, чтобы отыскать Грааль на карте, необходимо посетить все Обелиски, по мере посещения которых будет постепенно открываться специальная карта-загадка с изображением части ландшафта, где закопан Грааль. Точное местоположение будет отмечено крестиком. Часто бывает так, что крестик становится виден до момента открытия всей карты. В данном случае необходимости посещать оставшиеся Обелиски нет.</t>
  </si>
  <si>
    <r>
      <t>Внимание (!):</t>
    </r>
    <r>
      <rPr>
        <sz val="10"/>
        <color indexed="8"/>
        <rFont val="Arial"/>
        <family val="2"/>
        <charset val="204"/>
      </rPr>
      <t xml:space="preserve"> в случае участия в offline-турнирах, которые проводятся на игровых ресурсах, правила запрещают откапывать Грааль до момента полного открытия карты, даже если его месторасположение уже известно.</t>
    </r>
  </si>
  <si>
    <r>
      <t xml:space="preserve">Для того, чтобы выкопать Грааль необходимо встать любым героем точно над тем местом, где Грааль закопан. В день, когда герой прибыл на место выкопать Грааль он не может*, для этого нужен полный запас хода. После раскопок Вы получите сообщение о том, что Грааль успешно выкопан. Сам же он появится в рюкзаке героя, который вел раскопки. Однако, для этого в рюкзаке должно быть хотя бы одно свободное место. В случае, если Вашему герою по какой-либо причине придется сдаться и погибнуть во время боя - Грааль </t>
    </r>
    <r>
      <rPr>
        <b/>
        <sz val="10"/>
        <color indexed="8"/>
        <rFont val="Arial"/>
        <family val="2"/>
        <charset val="204"/>
      </rPr>
      <t>не</t>
    </r>
    <r>
      <rPr>
        <sz val="10"/>
        <color indexed="8"/>
        <rFont val="Arial"/>
        <family val="2"/>
        <charset val="204"/>
      </rPr>
      <t xml:space="preserve"> сохранится в его рюкзаке после вторичного найма героя в Таверне. Это следует учесть.</t>
    </r>
  </si>
  <si>
    <t xml:space="preserve">Если Вы определились в какой из своих городов хотите доставить Грааль, то тогда Вам остается принести его в этот город и зайти в городскую управу (Капитолий, Муниципалитет или Префектура) - после подтверждения вашего намерения об установке Грааля, в этом городе появится новое строение которое будет действовать как указано выше в таблице. В этот день никаких других построек в этом городе уже сделать будет нельзя. Однако если у Вас имеется необходимость что-либо строить, тогда на вопрос об установке Грааля вы должны ответить "Нет", после этого построить что Вам необходимо в городе. Если Вы выйдете и опять войдете в управу, Вам опять предложат установить Грааль - теперь смело ставьте! </t>
  </si>
  <si>
    <t>Боевые машины.</t>
  </si>
  <si>
    <t>КАТАПУЛЬТА.</t>
  </si>
  <si>
    <t>Атака - 10</t>
  </si>
  <si>
    <t>Защита - 10</t>
  </si>
  <si>
    <t>Здоровье - 1000</t>
  </si>
  <si>
    <t>Выстрелов - 24</t>
  </si>
  <si>
    <t>Эффективность Катапульты зависит от степени развития Баллистики героя:</t>
  </si>
  <si>
    <t>Любое городское укрепление имеет 2 единицы прочности. Катапульта же своим выстрелом может нанести от 0 до 2 единиц урона с разной вероятностью.</t>
  </si>
  <si>
    <t>Цель</t>
  </si>
  <si>
    <t>Боковая башня</t>
  </si>
  <si>
    <t>Фрагмент стены</t>
  </si>
  <si>
    <t>Шанс попадания</t>
  </si>
  <si>
    <r>
      <rPr>
        <b/>
        <sz val="10"/>
        <rFont val="Arial Cyr"/>
        <charset val="204"/>
      </rPr>
      <t>Без навыка Баллистики</t>
    </r>
    <r>
      <rPr>
        <sz val="10"/>
        <rFont val="Arial Cyr"/>
        <charset val="204"/>
      </rPr>
      <t xml:space="preserve"> Катапульта автоматически в начале каждого раунда делает 1 выстрел по случайной цели. Перед выстрелом определяется вероятность попадания по выбранной цели. Если выпадает "не попадание", то Катапульта выбирает другую цель. Вероятности зависят от вида цели. После этого производится выстрел.</t>
    </r>
  </si>
  <si>
    <t>Нанесённый урон</t>
  </si>
  <si>
    <t>Навык Баллистики позволяет игроку контролировать выстрелы Катапульты, исключаются варианты нанесения 0 единиц урона, а на Продвинутом уровне Катапульта будет делать 2 выстрела по одной или разным целям. С повышением уровня Баллистики также повышаются шансы попадания по выбранной цели и вероятности нанесения большего урона.</t>
  </si>
  <si>
    <t>Центр.башня</t>
  </si>
  <si>
    <t>Боков.башня</t>
  </si>
  <si>
    <t>Фрагм.стены</t>
  </si>
  <si>
    <t>Все герои изначально имеют Катапульту. Её нельзя где-либо продать или купить. Если Катапульта уничтожена, то она автоматически появится у героя вновь. Катапульта принимает участие только при захвате героем вражеского города. Она автоматически или под управлением игрока (при наличии навыка Баллистики) может стрелять по укреплениям осаждаемого города (башни, стены и врата). Катапульта не может атаковать существ и отвечать на их атаки. Её нельзя перекрыть. Она находится за пределами поля боя и не может перемещаться.</t>
  </si>
  <si>
    <t>БАЛЛИСТА.</t>
  </si>
  <si>
    <t>Здоровье - 250</t>
  </si>
  <si>
    <t>24 - это максимальное число выстрелов, достаточных для полного уничтожения фортификаций противника. Обычно хватает меньшего числа выстрелов. Минимум - 12 (при Экспертной Баллистике).</t>
  </si>
  <si>
    <t>Баллиста всегда имеет нейтральный Боевой дух, но подвержена действию Удачи.</t>
  </si>
  <si>
    <t>Баллиста имеет защиту от следующих заклинаний: Жажда крови, Жертва, Бешенство, Радость, Клон, Телепорт, Взрыв, Гипноз, Печаль, Слепота, Берсерк, Забывчивость, Ускорение, Медлительность, Контрудар.</t>
  </si>
  <si>
    <t>Урон, наносимый Баллистой рассчитывается по следующей формуле:</t>
  </si>
  <si>
    <t>На фактический урон Баллисты влияет защита цели и уровень Артиллерии героя.</t>
  </si>
  <si>
    <r>
      <rPr>
        <b/>
        <sz val="10"/>
        <rFont val="Arial Cyr"/>
        <charset val="204"/>
      </rPr>
      <t>Базовая Артиллерия</t>
    </r>
    <r>
      <rPr>
        <sz val="10"/>
        <rFont val="Arial Cyr"/>
        <charset val="204"/>
      </rPr>
      <t xml:space="preserve"> даёт герою возможность управления Баллистой и 50% шанс нанести выстрелом двойной урон.</t>
    </r>
  </si>
  <si>
    <r>
      <rPr>
        <b/>
        <sz val="10"/>
        <rFont val="Arial Cyr"/>
        <charset val="204"/>
      </rPr>
      <t>Продвинутая Артиллерия</t>
    </r>
    <r>
      <rPr>
        <sz val="10"/>
        <rFont val="Arial Cyr"/>
        <charset val="204"/>
      </rPr>
      <t xml:space="preserve"> даёт 75% шанс нанести выстрелом двойной урон.</t>
    </r>
  </si>
  <si>
    <r>
      <rPr>
        <b/>
        <sz val="10"/>
        <rFont val="Arial Cyr"/>
        <charset val="204"/>
      </rPr>
      <t>Экспертная Артиллерия</t>
    </r>
    <r>
      <rPr>
        <sz val="10"/>
        <rFont val="Arial Cyr"/>
        <charset val="204"/>
      </rPr>
      <t xml:space="preserve"> даёт 100% шанс нанести выстрелом двойной урон.</t>
    </r>
  </si>
  <si>
    <t>Баллиста не участвует при защите города. Вместо этого навык Артиллерии позволяет игроку управлять огнём Стрелковых башен (подробнее см.в разделе 5.3).</t>
  </si>
  <si>
    <t>ПАЛАТКА ПЕРВОЙ ПОМОЩИ.</t>
  </si>
  <si>
    <t>Здоровье - 75</t>
  </si>
  <si>
    <t>В параметрах Баллисты количество её выстрелов указано как 24, однако в реальности при достижении нулевого уровня Баллиста продолжает стрелять, а отсчет выстрелов становится отрицательным. Это можно считать багом, однако Баллиста компьютерного противника ведет себя точно так же, так что паритет армий в битве сохранен.</t>
  </si>
  <si>
    <t>Изначально Баллисту имеют лишь некоторые герои: Кристиан, Торосар, Пир, Арлаш, Гурниссон и Гервульф. Её нельзя продать, но можно купить на Фабрике военной техники, во Дворе баллист Цитадели и в Кузницах Замка, Темницы и Сопряжения. Если Баллиста уничтожена, то можно купить её повторно. Баллиста принимает участие во всех сражениях героя, кроме захватов сокровищниц и защите города. Она автоматически или под управлением игрока (при наличии навыка Артиллерия) может стрелять по вражеским существам. Баллиста не может отвечать на их атаки. Её нельзя перекрыть. Она находится за пределами поля боя и не может перемещаться. Баллиста имеет штраф за стрельбу на расстояние более 10 клеток, как и обычные стрелки.</t>
  </si>
  <si>
    <r>
      <rPr>
        <b/>
        <sz val="10"/>
        <rFont val="Arial Cyr"/>
        <charset val="204"/>
      </rPr>
      <t>Без навыка Первой помощи</t>
    </r>
    <r>
      <rPr>
        <sz val="10"/>
        <rFont val="Arial Cyr"/>
        <charset val="204"/>
      </rPr>
      <t xml:space="preserve"> Палатка автоматически в конце каждого раунда снимает вражеские заклинания со случайной цели и восстанавливает её здоровье на 1...25 единиц, но не выше максимума и без воскрешения.</t>
    </r>
  </si>
  <si>
    <r>
      <rPr>
        <b/>
        <sz val="10"/>
        <rFont val="Arial Cyr"/>
        <charset val="204"/>
      </rPr>
      <t>Без навыка Артиллерии</t>
    </r>
    <r>
      <rPr>
        <sz val="10"/>
        <rFont val="Arial Cyr"/>
        <charset val="204"/>
      </rPr>
      <t xml:space="preserve"> Баллиста автоматически в конце каждого раунда делает 1 выстрел по случайной цели.</t>
    </r>
  </si>
  <si>
    <t>2…3 * (Атака +1),</t>
  </si>
  <si>
    <t>где 2…3 - случайное значение в диапазоне; Атака - суммарная атака Баллисты и героя.</t>
  </si>
  <si>
    <r>
      <rPr>
        <b/>
        <sz val="10"/>
        <rFont val="Arial Cyr"/>
        <charset val="204"/>
      </rPr>
      <t>Базовая Первая помощь</t>
    </r>
    <r>
      <rPr>
        <sz val="10"/>
        <rFont val="Arial Cyr"/>
        <charset val="204"/>
      </rPr>
      <t xml:space="preserve"> даёт герою возможность управления Палаткой и увеличивает её силу до 1…50 единиц здоровья.</t>
    </r>
  </si>
  <si>
    <r>
      <rPr>
        <b/>
        <sz val="10"/>
        <rFont val="Arial Cyr"/>
        <charset val="204"/>
      </rPr>
      <t>Продвинутая Первая помощь</t>
    </r>
    <r>
      <rPr>
        <sz val="10"/>
        <rFont val="Arial Cyr"/>
        <charset val="204"/>
      </rPr>
      <t xml:space="preserve"> увеличивает силу Палатки до 1…75 единиц здоровья.</t>
    </r>
  </si>
  <si>
    <r>
      <rPr>
        <b/>
        <sz val="10"/>
        <rFont val="Arial Cyr"/>
        <charset val="204"/>
      </rPr>
      <t>Экспертная Первая помощь</t>
    </r>
    <r>
      <rPr>
        <sz val="10"/>
        <rFont val="Arial Cyr"/>
        <charset val="204"/>
      </rPr>
      <t xml:space="preserve"> увеличивает силу Палатки до 1…100 единиц здоровья.</t>
    </r>
  </si>
  <si>
    <t>ТЕЛЕЖКА С БОЕПРИПАСАМИ.</t>
  </si>
  <si>
    <t>Цена - 2500</t>
  </si>
  <si>
    <t>Цена - 750</t>
  </si>
  <si>
    <t>Защита - 5</t>
  </si>
  <si>
    <t>Здоровье - 100</t>
  </si>
  <si>
    <t>Цена - 1000</t>
  </si>
  <si>
    <t>Тележку с боеприпасами нельзя продать, но можно купить на Фабрике военной техники и в Кузницах Башни, Инферно и Цитадели. Если Тележка уничтожена, то можно купить её повторно. Тележка принимает участие во всех сражениях героя. Она автоматически обеспечивает всех дружественных стрелков бесконечными выстрелами. После уничтожения Тележки, запас выстрелов стрелков становится базовым и начинает истощаться.</t>
  </si>
  <si>
    <t>Изначально Палатку первой помощи имеют лишь некоторые герои: Рион, Джем и Вердиш. Её нельзя продать, но можно купить на Фабрике военной техники и в Кузницах Оплота, Некрополиса и Крепости. Если Палатка уничтожена, то можно купить её повторно. Палатка принимает участие во всех сражениях героя. Она автоматически или под управлением игрока (при наличии навыка Первая помощь) может лечить и снимать вражеские заклинания с дружественных существ. Баллиста не может атаковать и отвечать на атаки. Она находится за пределами поля боя и не может перемещаться.</t>
  </si>
  <si>
    <t>Ландшафты, обладающие особыми свойствами:</t>
  </si>
  <si>
    <t>Ландшафт*</t>
  </si>
  <si>
    <t>Скальная земля</t>
  </si>
  <si>
    <t>Все заклинания героев и магические способности существ используются на уровне Эксперт.</t>
  </si>
  <si>
    <t>Проклятая земля**</t>
  </si>
  <si>
    <t>Все заклинания героев и магические способности существ, относящиеся к Магии огня, используются на уровне Эксперт.</t>
  </si>
  <si>
    <t>Все заклинания героев и магические способности существ, относящиеся к Магии воды, используются на уровне Эксперт.</t>
  </si>
  <si>
    <t>Все заклинания героев и магические способности существ, относящиеся к Магии воздуха, используются на уровне Эксперт.</t>
  </si>
  <si>
    <t>Все заклинания героев и магические способности существ, относящиеся к Магии земли, используются на уровне Эксперт.</t>
  </si>
  <si>
    <t>Все существа Темницы и Инферно получают +1 к Боевому духу, а все существа Замка, Оплота и Башни получают -1 к Боевому духу.</t>
  </si>
  <si>
    <t>Все существа Замка, Оплота и Башни получают +1 к Боевому духу, а все существа Темницы и Инферно получают -1 к Боевому духу.</t>
  </si>
  <si>
    <t xml:space="preserve">Снижает расход очков движения (МР) героя по воде на 50%. </t>
  </si>
  <si>
    <r>
      <t xml:space="preserve">* </t>
    </r>
    <r>
      <rPr>
        <sz val="10"/>
        <color indexed="8"/>
        <rFont val="Arial"/>
        <family val="2"/>
        <charset val="204"/>
      </rPr>
      <t>Следует помнить, что все указанные выше ландшафты являются накладными и их особенностью является то, что они проявляют свои свойства только во время боя на территории, укрытой этим ландшафтом, но никоим образом не влияют на логистику перемещения героя по карте, т.е. например если под Магическими полями лежит пустыня (не видимая на карте), значит будут действовать стандартные штрафы на перемещение по пустыне. Если дорога, значит Ваш герой будет иметь бонус логистики.</t>
    </r>
  </si>
  <si>
    <t>Ландшафты без особых свойств.</t>
  </si>
  <si>
    <t>Существуют несколько типов земли, по которым приходится перемещаться герою, если нет дороги. В зависимости от типа, а также в зависимости от происхождения армии, которой обладает герой, определяется будет ли герой иметь штраф при передвижении по этой земле. В случае, если герой имеет армию, тип почвы для которой является родным, штраф для передвижения у героя отсутствует.</t>
  </si>
  <si>
    <t>Классы героев</t>
  </si>
  <si>
    <t>Рыцарь, Священник</t>
  </si>
  <si>
    <t>Рэйнджер, Друид</t>
  </si>
  <si>
    <t>Алхимик, Маг</t>
  </si>
  <si>
    <t>Демон, Еретик</t>
  </si>
  <si>
    <t>Рыцарь смерти, Некромант</t>
  </si>
  <si>
    <t>Лорд, Чернокнижник</t>
  </si>
  <si>
    <t>Варвар, Боевой маг</t>
  </si>
  <si>
    <t>Хозяин зверей, Ведьма</t>
  </si>
  <si>
    <t>Путешественник, Элементалист</t>
  </si>
  <si>
    <t>Подземелье</t>
  </si>
  <si>
    <t>Родная земля***</t>
  </si>
  <si>
    <t>*** Все существа в битве на родной земле получают +1 к Атаке, Защите и Скорости.</t>
  </si>
  <si>
    <r>
      <t xml:space="preserve">Зависимость штрафов и бонусов, которые получает герой при передвижении по местности от типа земли и уровня развития вторичного навыка Поиск пути указана в следующей таблице (указано для случая, когда в армии героя имеются существа, для которых земля не является родной). Для определения дальности перемещения необходимо стартовую величину в MP </t>
    </r>
    <r>
      <rPr>
        <b/>
        <sz val="10"/>
        <color indexed="8"/>
        <rFont val="Arial"/>
        <family val="2"/>
        <charset val="204"/>
      </rPr>
      <t>разделить</t>
    </r>
    <r>
      <rPr>
        <sz val="10"/>
        <color indexed="8"/>
        <rFont val="Arial"/>
        <family val="2"/>
        <charset val="204"/>
      </rPr>
      <t xml:space="preserve"> на коэффициент, указанный в таблице. Очевидно, что имеются типы почвы, которая не несет никаких штрафов при передвижении (k=1), также некоторые снижают длину хода (k&gt;1), а дороги увеличивают длину хода (k&lt;1)</t>
    </r>
  </si>
  <si>
    <t>Уровень развития Поиска пути</t>
  </si>
  <si>
    <t>Земляная дорога</t>
  </si>
  <si>
    <t>Гравийная дорога</t>
  </si>
  <si>
    <t>Ландшафты и типы земли.</t>
  </si>
  <si>
    <t>Строения в городах.</t>
  </si>
  <si>
    <t>Единые для всех городов строения:</t>
  </si>
  <si>
    <t>Приносит 1000 золота в день.</t>
  </si>
  <si>
    <t>Приносит 2000 золота в день.</t>
  </si>
  <si>
    <t>Приносит 500 золота в день. Сельская управа всегда имеется в городе изначально.</t>
  </si>
  <si>
    <t>Приносит 4000 золота в день. У игрока может быть только один Капитолий.</t>
  </si>
  <si>
    <t>Позволяет строить жилища существ. Даёт городу стены при обороне.</t>
  </si>
  <si>
    <t>Увеличивает прирост всех существ на 50% (округление вниз). Даёт городу ров и центральную стрелковую башню при обороне.</t>
  </si>
  <si>
    <t>Увеличивает прирост всех существ на 50% (итого, вместе с Цитаделью, +100% от базового, округление вниз). Даёт 2 боковые башни при обороне.</t>
  </si>
  <si>
    <t>Позволяет покупать, продавать и менять друг на друга ресурсы. Курс обмена зависит от количества Рынков во всех городах игрока. Позволяет передавать ресурсы другим игрокам.</t>
  </si>
  <si>
    <t>Позволяет приобрести герою Книгу магии за 500 золота. Позволяет изучить 5 заклинаний 1 уровня.</t>
  </si>
  <si>
    <t>Позволяет приобрести герою Книгу магии за 500 золота. Позволяет изучить 4 заклинания 2 уровня.</t>
  </si>
  <si>
    <t>Количество Таверн</t>
  </si>
  <si>
    <t>Показываемая информация</t>
  </si>
  <si>
    <t>Суммарная стоимость</t>
  </si>
  <si>
    <t>Уникальные строения:</t>
  </si>
  <si>
    <t>Башня арбалетчиков</t>
  </si>
  <si>
    <t>Улучшенная башня арбалетчиков</t>
  </si>
  <si>
    <t>Боевой дух защищающего город героя +2.</t>
  </si>
  <si>
    <t>Приносит 1 древесину и руду в день.</t>
  </si>
  <si>
    <t>Братство меча*</t>
  </si>
  <si>
    <t>Хранилище ресурсов**</t>
  </si>
  <si>
    <t>Бастион грифонов***</t>
  </si>
  <si>
    <t>Прирост грифонов +3.</t>
  </si>
  <si>
    <t>Верфь****</t>
  </si>
  <si>
    <t>Маяк*****</t>
  </si>
  <si>
    <t>Позволяет строить корабли за 2500 золота и 10 древесины.</t>
  </si>
  <si>
    <t>При посещении увеличивает максимальный запас хода героя по суше на 400 единиц (МР) до конца недели.</t>
  </si>
  <si>
    <t>* Братство меча является улучшением Таверны.</t>
  </si>
  <si>
    <t>** Хранилище ресурсов является улучшением Рынка.</t>
  </si>
  <si>
    <t>*** Бастион грифонов является улучшением Башни грифонов.</t>
  </si>
  <si>
    <t>**** Верфь доступна для строительства только если клетка входа в город граничит с водой.</t>
  </si>
  <si>
    <t>***** Маяк является улучшением Верфи.</t>
  </si>
  <si>
    <t>Приносит 1…4 серы, ртути, кристаллов или самоцветов на первый день недели.</t>
  </si>
  <si>
    <t>Прирост гномов +4.</t>
  </si>
  <si>
    <t>Приносит 1 кристалл в день.</t>
  </si>
  <si>
    <t>На первый день недели приносит 10% золота от его запаса на конец седьмого дня недели.</t>
  </si>
  <si>
    <t>Удача защищающего город героя +2.</t>
  </si>
  <si>
    <t>Прирост дендроидов +2.</t>
  </si>
  <si>
    <t>Гильдия горняков*</t>
  </si>
  <si>
    <t>Сокровищница***</t>
  </si>
  <si>
    <t>Молодые дендроиды*****</t>
  </si>
  <si>
    <t>* Гильдия горняков является улучшением Коттеджа гномов.</t>
  </si>
  <si>
    <t>*** Сокровищница является улучшением Гильдии горняков.</t>
  </si>
  <si>
    <t>Фонтан удачи****</t>
  </si>
  <si>
    <t>**** Фонтан удачи является улучшением Таинственного пруда.</t>
  </si>
  <si>
    <t>***** Молодые дендроиды являются улучшением Арки дендроидов.</t>
  </si>
  <si>
    <t>Предлагает 7 артефактов на продажу.</t>
  </si>
  <si>
    <t>+1 заклинание каждого уровня в Гильдию магов.</t>
  </si>
  <si>
    <t>Прирост горгулий +4.</t>
  </si>
  <si>
    <t>Приносит 1 самоцвет в день.</t>
  </si>
  <si>
    <t>Открывает терру инкогнито в радиусе 20 клеток вокруг входа в город.</t>
  </si>
  <si>
    <t>Знание героя +1. 1 раз для каждого героя.</t>
  </si>
  <si>
    <t>Торговец артефактами*</t>
  </si>
  <si>
    <t>Крылья ваятеля**</t>
  </si>
  <si>
    <t>Хранилище ресурсов***</t>
  </si>
  <si>
    <t>* Торговец артефактами является улучшением Рынка.</t>
  </si>
  <si>
    <t>*** Хранилище ресурсов является улучшением Рынка.</t>
  </si>
  <si>
    <t>** Крылья ваятеля являются улучшением Парапета.</t>
  </si>
  <si>
    <t>Усиливает Чародейство всех героев игрока на 10%.</t>
  </si>
  <si>
    <t>Ежедневно закрывает терру инкогнито для вражеских героев в радиусе 20 клеток вокруг входа в город.</t>
  </si>
  <si>
    <t>Герои могут преобразовывать существ из армии в Скелетов. Все драконы, Гидры и Гидры хаоса превращаются в Костяных драконов.</t>
  </si>
  <si>
    <t>Прирост скелетов +6.</t>
  </si>
  <si>
    <t>Хранилище ресурсов*</t>
  </si>
  <si>
    <t>Верфь**</t>
  </si>
  <si>
    <t>Разрытые могилы***</t>
  </si>
  <si>
    <t>* Хранилище ресурсов является улучшением Рынка.</t>
  </si>
  <si>
    <t>** Верфь доступна для строительства только если клетка входа в город граничит с водой.</t>
  </si>
  <si>
    <t>*** Разрытые могилы являются улучшением Проклятого храма.</t>
  </si>
  <si>
    <t>Опыт героя +1000. 1 раз для каждого героя.</t>
  </si>
  <si>
    <t>Приносит 1 серу в день.</t>
  </si>
  <si>
    <t>Восполняет ману и удваивает её сверх максимума. 1 раз в неделю для каждого героя.</t>
  </si>
  <si>
    <t>Прирост троглодитов +7.</t>
  </si>
  <si>
    <t>Позволяет нанимать существ из случайного жилища игрока в размере их недельного прироста. Тип существ меняется в начале недели. Существа во внешнем жилище также доступны для найма.</t>
  </si>
  <si>
    <t>Грибные кольца**</t>
  </si>
  <si>
    <t>Торговец артефактами***</t>
  </si>
  <si>
    <t>** Грибные кольца являются улучшением Загона.</t>
  </si>
  <si>
    <t>*** Торговец артефактами является улучшением Рынка.</t>
  </si>
  <si>
    <t>Сила магии героя +1. 1 раз для каждого героя.</t>
  </si>
  <si>
    <t>Сила магии защищающего город героя +2.</t>
  </si>
  <si>
    <t>Приносит 1 ртуть в день.</t>
  </si>
  <si>
    <t>Позволяет герою перемещаться между городами Инферно без потери маны и очков движения (МР).</t>
  </si>
  <si>
    <t>Прирост Бесов и Чертей +8.</t>
  </si>
  <si>
    <t>Прирост Адских гончих и Церберов +3.</t>
  </si>
  <si>
    <t>Инкубатор**</t>
  </si>
  <si>
    <t>Клетки***</t>
  </si>
  <si>
    <t>** Инкубатор является улучшением Котла бесов.</t>
  </si>
  <si>
    <t>*** Клетки являются улучшением Псарни.</t>
  </si>
  <si>
    <t>Защита героя +1. 1 раз для каждого героя.</t>
  </si>
  <si>
    <t>Атака защищающего город героя +2.</t>
  </si>
  <si>
    <t>Прирост гноллов +6.</t>
  </si>
  <si>
    <t>Защита защищающего город героя +2.</t>
  </si>
  <si>
    <t>Клетка богов войны*</t>
  </si>
  <si>
    <t>Обелиск крови**</t>
  </si>
  <si>
    <t>Квартира капитанов****</t>
  </si>
  <si>
    <t>Верфь*****</t>
  </si>
  <si>
    <t>* Клетка богов войны является улучшением Знаков страха.</t>
  </si>
  <si>
    <t>** Обелиск крови является улучшением Знаков страха.</t>
  </si>
  <si>
    <t>**** Квартира капитана является улучшением Хижины гноллов.</t>
  </si>
  <si>
    <t>***** Верфь доступна для строительства только если клетка входа в город граничит с водой.</t>
  </si>
  <si>
    <t>Атака героя +1. 1 раз для каждого героя.</t>
  </si>
  <si>
    <t>Защищающий город герой может сдаться или сбежать с поля боя во время осады.</t>
  </si>
  <si>
    <t>Прирост гоблинов +8.</t>
  </si>
  <si>
    <t>Можно купить Баллисту за 2500 золота.</t>
  </si>
  <si>
    <t>Столовая**</t>
  </si>
  <si>
    <t>Двор баллист***</t>
  </si>
  <si>
    <t>** Столовая является улучшением Казармы гоблинов.</t>
  </si>
  <si>
    <t>*** Двор баллист является улучшением Кузницы.</t>
  </si>
  <si>
    <t>Можно изучить Магию воды, Магию воздуха, Магию огня и Магию земли по 2000 золота за каждую.</t>
  </si>
  <si>
    <t>Прирост фей +10.</t>
  </si>
  <si>
    <t>Сад жизни***</t>
  </si>
  <si>
    <t>*** Сад жизни является улучшением Волшебного фонаря.</t>
  </si>
  <si>
    <t>СВОДНАЯ ТАБЛИЦА СТОИМОСТИ ВСЕХ СТРОЕНИЙ В ГОРОДАХ.</t>
  </si>
  <si>
    <t>В городе не доступна Гильдия магов 5 уровня</t>
  </si>
  <si>
    <t>В городе не доступна Гильдия магов 4-5 уровня</t>
  </si>
  <si>
    <t>В городе не доступна Гильдия магов 4-5 уровня, Самый дешёвый город по ресурсоёмкости</t>
  </si>
  <si>
    <t>Строения в городах разных типов. Сводная таблица.</t>
  </si>
  <si>
    <t>Сравнительная таблица стоимости жилищ существ в разных городах.</t>
  </si>
  <si>
    <t>Дерево застройки города:</t>
  </si>
  <si>
    <t>Эквивалент РЕ</t>
  </si>
  <si>
    <t>Ул.сторожевой пост</t>
  </si>
  <si>
    <t>Ул.башня арбалетчиков</t>
  </si>
  <si>
    <t>Ул.башня грифонов</t>
  </si>
  <si>
    <t>Ул.казармы</t>
  </si>
  <si>
    <t>Ул.монастырь</t>
  </si>
  <si>
    <t>Ул.ипподром</t>
  </si>
  <si>
    <t>Ул.портал славы</t>
  </si>
  <si>
    <t>Ул.коттедж гномов</t>
  </si>
  <si>
    <t>Ул.заколдованный ручей</t>
  </si>
  <si>
    <t>Ул.парапет</t>
  </si>
  <si>
    <t>Ул.алтарь желаний</t>
  </si>
  <si>
    <t>Ул.золотой павильон</t>
  </si>
  <si>
    <t>Ул.заоблачный храм</t>
  </si>
  <si>
    <t>Ул.проклятый храм</t>
  </si>
  <si>
    <t>Ул.камень душ</t>
  </si>
  <si>
    <t>Ул.мавзолей</t>
  </si>
  <si>
    <t>Ул.дворец тьмы</t>
  </si>
  <si>
    <t>Ул.склеп драконов</t>
  </si>
  <si>
    <t>Ул.загон</t>
  </si>
  <si>
    <t>Ул.чердак гарпий</t>
  </si>
  <si>
    <t>Ул.камень глаз</t>
  </si>
  <si>
    <t>Ул.лабиринт</t>
  </si>
  <si>
    <t>Ул.котел бесов</t>
  </si>
  <si>
    <t>Ул.дворец пороков</t>
  </si>
  <si>
    <t>Ул.провал</t>
  </si>
  <si>
    <t>Ул.покинутый дворец</t>
  </si>
  <si>
    <t>Ул.улей змия</t>
  </si>
  <si>
    <t>Ул.пруд гидр</t>
  </si>
  <si>
    <t>Ул.волчий загон</t>
  </si>
  <si>
    <t>Ул.форт огров</t>
  </si>
  <si>
    <t>Ул.утес чудищ</t>
  </si>
  <si>
    <t>Ул.волшебный фонарь</t>
  </si>
  <si>
    <t>Ул.алтарь воздуха</t>
  </si>
  <si>
    <t>Ул.алтарь воды</t>
  </si>
  <si>
    <t>Ул.алтарь огня</t>
  </si>
  <si>
    <t>Ул.алтарь земли</t>
  </si>
  <si>
    <t>Ул.алтарь мыслей</t>
  </si>
  <si>
    <t>Ул.костер</t>
  </si>
  <si>
    <t>Ул.конюшни кентавров</t>
  </si>
  <si>
    <t>Ул.драконьи скалы</t>
  </si>
  <si>
    <t>Ул.псарни</t>
  </si>
  <si>
    <t>Ул.врата демонов</t>
  </si>
  <si>
    <t>Ул.казармы гоблинов</t>
  </si>
  <si>
    <t>Ул.усадьба</t>
  </si>
  <si>
    <t>Ул.арка дендроидов</t>
  </si>
  <si>
    <t>Ул.лужайка единорогов</t>
  </si>
  <si>
    <t>Ул.мастерская</t>
  </si>
  <si>
    <t>Ул.фабрика големов</t>
  </si>
  <si>
    <t>Ул.башня магов</t>
  </si>
  <si>
    <t>Ул.часовня безмолвия</t>
  </si>
  <si>
    <t>Ул.пещера дракона</t>
  </si>
  <si>
    <t>Ул.хижина гноллов</t>
  </si>
  <si>
    <t>Ул.яма василисков</t>
  </si>
  <si>
    <t>Ул.башня орков</t>
  </si>
  <si>
    <t>Ул.пещера циклопов</t>
  </si>
  <si>
    <t>Ул.кладбище</t>
  </si>
  <si>
    <t>Ул.поместье</t>
  </si>
  <si>
    <t>Ул.логово мантикор</t>
  </si>
  <si>
    <t>Ул.огненное озеро</t>
  </si>
  <si>
    <t>Ул.логово ящериц</t>
  </si>
  <si>
    <t xml:space="preserve">Ул.логово горгоны </t>
  </si>
  <si>
    <t>Ул.гнездо виверн</t>
  </si>
  <si>
    <t>Ул.гнездо на скале</t>
  </si>
  <si>
    <r>
      <t xml:space="preserve">Исходя из приведенной выше таблицы, самым дорогим (по золоту) строением является Улучшенный Портал Славы - </t>
    </r>
    <r>
      <rPr>
        <b/>
        <sz val="10"/>
        <color indexed="8"/>
        <rFont val="Arial"/>
        <family val="2"/>
        <charset val="204"/>
      </rPr>
      <t>53500 золота.</t>
    </r>
    <r>
      <rPr>
        <sz val="10"/>
        <color indexed="8"/>
        <rFont val="Arial"/>
        <family val="2"/>
        <charset val="204"/>
      </rPr>
      <t xml:space="preserve"> Самым ресурсоемким (без учета золота) - Улучшенная Пещера Дракона - </t>
    </r>
    <r>
      <rPr>
        <b/>
        <sz val="10"/>
        <color indexed="8"/>
        <rFont val="Arial"/>
        <family val="2"/>
        <charset val="204"/>
      </rPr>
      <t>385 РЕ.</t>
    </r>
    <r>
      <rPr>
        <sz val="10"/>
        <color indexed="8"/>
        <rFont val="Arial"/>
        <family val="2"/>
        <charset val="204"/>
      </rPr>
      <t xml:space="preserve"> А если учесть, что Улучшенная Пещера Дракона занимает второе место по золоту - </t>
    </r>
    <r>
      <rPr>
        <b/>
        <sz val="10"/>
        <color indexed="8"/>
        <rFont val="Arial"/>
        <family val="2"/>
        <charset val="204"/>
      </rPr>
      <t>52400 золота</t>
    </r>
    <r>
      <rPr>
        <sz val="10"/>
        <color indexed="8"/>
        <rFont val="Arial"/>
        <family val="2"/>
        <charset val="204"/>
      </rPr>
      <t>, можно сделать вывод, что это самое дорогое строение среди всех возможных, причем это жилище строится и улучшается дольше всех остальных.</t>
    </r>
  </si>
  <si>
    <t>По скорости постройки жилищ существ 7 уровня (при наличии достаточного количества ресурсов) города можно распределить следующим образом:</t>
  </si>
  <si>
    <t>Жилище</t>
  </si>
  <si>
    <t>Улучшение</t>
  </si>
  <si>
    <t>Для того, чтобы возвести нужное строение в городе предварительно требуется построить определенное количество других строений на которые придется также потратить ресурсы. Ниже представлена сравнительная характеристика количества ресурсов, необходимых на создание указанного строения с учетом создания всех обязательных предварительных построек. "Эквивалент" рассчитан в условных ресурсных единицах (РЕ). Дерево и руда равны 1 РЕ, остальные ресурсы равны 2 РЕ (Согласно стоимости в золоте). В расчете эквивалента золото не участвует. Красным цветом выделены самые дорогие и долгие жилища, синим - самые дешёвый и быстрые на своём уровне.</t>
  </si>
  <si>
    <t>1+</t>
  </si>
  <si>
    <t>2+</t>
  </si>
  <si>
    <t>3+</t>
  </si>
  <si>
    <t>4+</t>
  </si>
  <si>
    <t>5+</t>
  </si>
  <si>
    <t>6+</t>
  </si>
  <si>
    <t>7+</t>
  </si>
  <si>
    <t>Дерево строений Замка.</t>
  </si>
  <si>
    <r>
      <rPr>
        <sz val="10"/>
        <rFont val="Arial Cyr"/>
        <charset val="204"/>
      </rPr>
      <t xml:space="preserve">Дерево строений </t>
    </r>
    <r>
      <rPr>
        <b/>
        <sz val="10"/>
        <rFont val="Arial Cyr"/>
        <charset val="204"/>
      </rPr>
      <t>Замка.</t>
    </r>
  </si>
  <si>
    <r>
      <t xml:space="preserve">Дерево строений </t>
    </r>
    <r>
      <rPr>
        <b/>
        <sz val="10"/>
        <rFont val="Arial Cyr"/>
        <charset val="204"/>
      </rPr>
      <t>Оплота.</t>
    </r>
  </si>
  <si>
    <t>Дерево строений Оплота.</t>
  </si>
  <si>
    <r>
      <t xml:space="preserve">Дерево строений </t>
    </r>
    <r>
      <rPr>
        <b/>
        <sz val="10"/>
        <rFont val="Arial Cyr"/>
        <charset val="204"/>
      </rPr>
      <t>Башни.</t>
    </r>
  </si>
  <si>
    <t>Дерево строений Башни.</t>
  </si>
  <si>
    <r>
      <t xml:space="preserve">Дерево строений </t>
    </r>
    <r>
      <rPr>
        <b/>
        <sz val="10"/>
        <rFont val="Arial Cyr"/>
        <charset val="204"/>
      </rPr>
      <t>Некрополиса.</t>
    </r>
  </si>
  <si>
    <t>Дерево строений Некрополиса.</t>
  </si>
  <si>
    <r>
      <t xml:space="preserve">Дерево строений </t>
    </r>
    <r>
      <rPr>
        <b/>
        <sz val="10"/>
        <rFont val="Arial Cyr"/>
        <charset val="204"/>
      </rPr>
      <t>Темницы.</t>
    </r>
  </si>
  <si>
    <t>Дерево строений Темницы.</t>
  </si>
  <si>
    <r>
      <t xml:space="preserve">Дерево строений </t>
    </r>
    <r>
      <rPr>
        <b/>
        <sz val="10"/>
        <rFont val="Arial Cyr"/>
        <charset val="204"/>
      </rPr>
      <t>Инферно.</t>
    </r>
  </si>
  <si>
    <t>Дерево строений Инферно.</t>
  </si>
  <si>
    <t>Дерево строений Крепости.</t>
  </si>
  <si>
    <r>
      <t xml:space="preserve">Дерево строений </t>
    </r>
    <r>
      <rPr>
        <b/>
        <sz val="10"/>
        <rFont val="Arial Cyr"/>
        <charset val="204"/>
      </rPr>
      <t>Крепости.</t>
    </r>
  </si>
  <si>
    <r>
      <t xml:space="preserve">Дерево строений </t>
    </r>
    <r>
      <rPr>
        <b/>
        <sz val="10"/>
        <rFont val="Arial Cyr"/>
        <charset val="204"/>
      </rPr>
      <t>Цитадели.</t>
    </r>
  </si>
  <si>
    <t>Дерево строений Цитадели.</t>
  </si>
  <si>
    <r>
      <rPr>
        <sz val="10"/>
        <rFont val="Arial Cyr"/>
        <charset val="204"/>
      </rPr>
      <t xml:space="preserve">Дерево строений </t>
    </r>
    <r>
      <rPr>
        <b/>
        <sz val="10"/>
        <rFont val="Arial Cyr"/>
        <charset val="204"/>
      </rPr>
      <t>Сопряжения.</t>
    </r>
  </si>
  <si>
    <t>Дерево строений Сопряжения.</t>
  </si>
  <si>
    <t>Колосс                  (Храм Грааля)</t>
  </si>
  <si>
    <t>Ул.Сторожевой пост</t>
  </si>
  <si>
    <t>Ул.Башня арбалетчиков</t>
  </si>
  <si>
    <t>Ул.Башня грифонов</t>
  </si>
  <si>
    <t>Ул.Казармы</t>
  </si>
  <si>
    <t>Ул.Монастырь</t>
  </si>
  <si>
    <t>Ул.Портал славы</t>
  </si>
  <si>
    <t>Ул.Ипподром</t>
  </si>
  <si>
    <t>Хранитель духа (Храм Грааля)</t>
  </si>
  <si>
    <t>Ул.Усадьба</t>
  </si>
  <si>
    <t>Ул.Конюшни кентавров</t>
  </si>
  <si>
    <t>Ул.Коттедж гномов</t>
  </si>
  <si>
    <t>Ул.Арка дендроидов</t>
  </si>
  <si>
    <t>Ул.Лужайка единорогов</t>
  </si>
  <si>
    <t>Ул.Драконьи скалы</t>
  </si>
  <si>
    <t>Небесный корабль (Грааль)</t>
  </si>
  <si>
    <t>Ул.Мастерская</t>
  </si>
  <si>
    <t>Ул.Парапет</t>
  </si>
  <si>
    <t>Ул.Фабрика големов</t>
  </si>
  <si>
    <t>Ул.Башня магов</t>
  </si>
  <si>
    <t>Ул.Алтарь желаний</t>
  </si>
  <si>
    <t>Ул.Золотой павильон</t>
  </si>
  <si>
    <t>Ул.Заоблачный храм</t>
  </si>
  <si>
    <t>Темница душ (Храм Грааля)</t>
  </si>
  <si>
    <t>Усилитель чёрной магии</t>
  </si>
  <si>
    <t>Ул.Проклятый храм</t>
  </si>
  <si>
    <t>Ул.Кладбище</t>
  </si>
  <si>
    <t>Ул.Камень душ</t>
  </si>
  <si>
    <t>Ул.Поместье</t>
  </si>
  <si>
    <t>Ул.Мавзолей</t>
  </si>
  <si>
    <t>Ул.Дворец тьмы</t>
  </si>
  <si>
    <t>Ул.Склеп драконов</t>
  </si>
  <si>
    <t>Хранитель земли (Храм Грааля)</t>
  </si>
  <si>
    <t>Ул.Пещера дракона</t>
  </si>
  <si>
    <t>Ул.Логово мантикор</t>
  </si>
  <si>
    <t>Ул.Лабиринт</t>
  </si>
  <si>
    <t>Ул.Часовня безмолвия</t>
  </si>
  <si>
    <t>Ул.Камень глаз</t>
  </si>
  <si>
    <t>Ул.Чердак гарпий</t>
  </si>
  <si>
    <t>Ул.Загон</t>
  </si>
  <si>
    <t>Бог огня           (Храм Грааля)</t>
  </si>
  <si>
    <t>Ул.Покинутый дворец</t>
  </si>
  <si>
    <t>Ул.Провал</t>
  </si>
  <si>
    <t>Ул.Огненное озеро</t>
  </si>
  <si>
    <t>Ул.Псарни</t>
  </si>
  <si>
    <t>Ул.Врата демонов</t>
  </si>
  <si>
    <t>Ул.Дворец пороков</t>
  </si>
  <si>
    <t>Ул.Котёл бесов</t>
  </si>
  <si>
    <t>Ул.Хижина гноллов</t>
  </si>
  <si>
    <t>Ул.Логово ящериц</t>
  </si>
  <si>
    <t>Ул.Улей змиев</t>
  </si>
  <si>
    <t>Ул.Яма василисков</t>
  </si>
  <si>
    <t>Ул.Логово горгоны</t>
  </si>
  <si>
    <t>Ул.Гнездо виверн</t>
  </si>
  <si>
    <t>Ул.Пруд гидр</t>
  </si>
  <si>
    <t>Плотоядное растение</t>
  </si>
  <si>
    <t>Ул.Утёс чудищ</t>
  </si>
  <si>
    <t>Ул.Пещера циклопов</t>
  </si>
  <si>
    <t>Ул.Гнездо на скале</t>
  </si>
  <si>
    <t>Ул.Форт огров</t>
  </si>
  <si>
    <t>Ул.Волчий загон</t>
  </si>
  <si>
    <t>Ул.Казармы гоблинов</t>
  </si>
  <si>
    <t>Ул.Башня орков</t>
  </si>
  <si>
    <t>Ул.Волшебный фонарь</t>
  </si>
  <si>
    <t>Ул.Алтарь воздуха</t>
  </si>
  <si>
    <t>Ул.Алтарь огня</t>
  </si>
  <si>
    <t>Ул.Алтарь воды</t>
  </si>
  <si>
    <t>Ул.Алтарь земли</t>
  </si>
  <si>
    <t>Ул.Алтарь мыслей</t>
  </si>
  <si>
    <t>Ул.Костёр</t>
  </si>
  <si>
    <t>Красная стрелка отображает схему постройки всех жилищ существ города</t>
  </si>
  <si>
    <t>Красная стрелка отображает схему постройки всех  жилищ существ города</t>
  </si>
  <si>
    <r>
      <t>Замок.</t>
    </r>
    <r>
      <rPr>
        <sz val="10"/>
        <rFont val="Arial Cyr"/>
        <charset val="204"/>
      </rPr>
      <t xml:space="preserve"> Тактика и стратегия игры за этот город.</t>
    </r>
  </si>
  <si>
    <r>
      <t xml:space="preserve">Оплот. </t>
    </r>
    <r>
      <rPr>
        <sz val="10"/>
        <rFont val="Arial Cyr"/>
        <charset val="204"/>
      </rPr>
      <t>Тактика и стратегия игры за этот город.</t>
    </r>
  </si>
  <si>
    <r>
      <t>Башня.</t>
    </r>
    <r>
      <rPr>
        <sz val="10"/>
        <rFont val="Arial Cyr"/>
        <charset val="204"/>
      </rPr>
      <t xml:space="preserve"> Тактика и стратегия игры за этот город.</t>
    </r>
  </si>
  <si>
    <r>
      <t xml:space="preserve">Некрополис. </t>
    </r>
    <r>
      <rPr>
        <sz val="10"/>
        <rFont val="Arial Cyr"/>
        <charset val="204"/>
      </rPr>
      <t>Тактика и стратегия игры за этот город.</t>
    </r>
  </si>
  <si>
    <r>
      <t xml:space="preserve">Темница. </t>
    </r>
    <r>
      <rPr>
        <sz val="10"/>
        <rFont val="Arial Cyr"/>
        <charset val="204"/>
      </rPr>
      <t>Тактика и стратегия игры за этот город.</t>
    </r>
  </si>
  <si>
    <r>
      <t xml:space="preserve">Инферно. </t>
    </r>
    <r>
      <rPr>
        <sz val="10"/>
        <rFont val="Arial Cyr"/>
        <charset val="204"/>
      </rPr>
      <t>Тактика и стратегия игры за этот город.</t>
    </r>
  </si>
  <si>
    <r>
      <t xml:space="preserve">Крепость. </t>
    </r>
    <r>
      <rPr>
        <sz val="10"/>
        <rFont val="Arial Cyr"/>
        <charset val="204"/>
      </rPr>
      <t>Тактика и стратегия игры за этот город.</t>
    </r>
  </si>
  <si>
    <r>
      <t xml:space="preserve">Цитадель. </t>
    </r>
    <r>
      <rPr>
        <sz val="10"/>
        <rFont val="Arial Cyr"/>
        <charset val="204"/>
      </rPr>
      <t>Тактика и стратегия игры за этот город.</t>
    </r>
  </si>
  <si>
    <r>
      <t xml:space="preserve">Сопряжение. </t>
    </r>
    <r>
      <rPr>
        <sz val="10"/>
        <rFont val="Arial Cyr"/>
        <charset val="204"/>
      </rPr>
      <t>Тактика и стратегия игры за этот город.</t>
    </r>
  </si>
  <si>
    <t>Тактика и стратегия игры.</t>
  </si>
  <si>
    <t>Замок. Тактика и стратегия игры за этот город.</t>
  </si>
  <si>
    <r>
      <t>Замок</t>
    </r>
    <r>
      <rPr>
        <sz val="10"/>
        <rFont val="Arial"/>
        <family val="2"/>
        <charset val="204"/>
      </rPr>
      <t xml:space="preserve"> - Самый традиционный и наименее меняющийся от серии к серии рыцарский город «Героев» в третьей части отличается гибкостью и сбалансированностью при выраженной воинской ориентации. Заслуживающие отдельного упоминания уникальные строения города ориентированы на повышение мобильности армий – Конюшни дают всем заглянувшим в город героям дополнительный запас хода на неделю, а Маяк увеличивает дальность плавания по морю.</t>
    </r>
  </si>
  <si>
    <r>
      <t>Герои:</t>
    </r>
    <r>
      <rPr>
        <sz val="10"/>
        <rFont val="Arial"/>
        <family val="2"/>
        <charset val="204"/>
      </rPr>
      <t xml:space="preserve"> Рыцари (Knights) и Священники (Clerics) – типичные середняки, среди них нет откровенно слабых, нет и «супергероев», хотя трое считаются дисбалансными и нередко запрещаются на турнирах: заменивший в аддонах лорда Хаарта Сэр Мюллих (Mullich), дающий +2 к скорости всех армий и продвинутое Лидерство (всего один стартовый навык обеспечивает дополнительную гибкость в развитии); Лоинс (Loynis), имеющий в арсенале усиленное заклинание Молитва; Адель (Adela), сверх Дипломатии снабженная усиленным Благословлением.</t>
    </r>
  </si>
  <si>
    <r>
      <t>Магия:</t>
    </r>
    <r>
      <rPr>
        <sz val="10"/>
        <rFont val="Arial"/>
        <family val="2"/>
        <charset val="204"/>
      </rPr>
      <t xml:space="preserve"> Гильдия магов ограничена четвертым уровнем и тяготеет к Магии воды, что с одной стороны усиливает армию и позволяет эффективно нейтрализовать проклятия, а с другой – оставляет желать лучшего по части атакующей магии. Ещё две характерные черты замковой магии – высокая вероятность выпадения Уничтожения мертвецов и Антимагии, что, впрочем, для рыцарской армии не особо полезно. В итоге маги из героев Замка получаются весьма средненькие, и сами по себе особой силы не представляют, зато армию усиливают весьма успешно</t>
    </r>
  </si>
  <si>
    <r>
      <t xml:space="preserve">Отстройка: </t>
    </r>
    <r>
      <rPr>
        <sz val="10"/>
        <rFont val="Arial"/>
        <family val="2"/>
        <charset val="204"/>
      </rPr>
      <t>этот город – самый дорогостоящий в части воинских построек, но это из-за ангелов, а на первых шести уровнях он характеризуется относительной дешевизной при минимальных требованиях к редким ресурсам. Кроме того, дороговизна компенсируется гибкостью постройки: пятый и шестой уровень требуют наличия лишь двух предыдущих, седьмой – только трех. Так что если ресурсы на карте есть, только их трудно отбивать – собрать армию для добычи несложно. Полная отстройка города – средняя по стоимости.</t>
    </r>
  </si>
  <si>
    <t>Особенности существ</t>
  </si>
  <si>
    <r>
      <t>Старт.</t>
    </r>
    <r>
      <rPr>
        <sz val="10"/>
        <rFont val="Arial"/>
        <family val="2"/>
        <charset val="204"/>
      </rPr>
      <t xml:space="preserve"> Если производится выбор героя и бонуса перед началом игры, стоит заранее решить, опираться первую пару недель на Арбалетчиков или Кавалеристов. Для стрелкового варианта лучше выбрать Валеску, которая приводит с собой десяток-два Арбалетчиков и обеспечивает им прирост скорости, бонусом лучше взять золото или артефакт.  Для варианта кавалерийского предпочтительнее Турис (Tyris), которая помимо повышения скорости (что в случае Кавалеристов означает ещё и увеличение наносимого урона) сразу обладает Тактикой, что позволяет расставить конников наиболее выгодным образом, бонусом выгоднее выбрать ресурсы.
Универсальным героем для обеих тактик является Сэр Мюллих. Для опоры на Дипломатию нужна Адель. </t>
    </r>
  </si>
  <si>
    <t>Лоинс может творить чудеса своей Молитвой, но до появления Экспертной Магии воды это колдовство обходится ему дорого, и, соответственно, может применяться лишь в редких битвах. Поэтому при быстром развитии надежнее использовать героев, чья специальность пусть не столь крута, но зато пригодится в каждом бою первых недель.
На предельной сложности, если на карте не особенно много валяющихся ресурсов, полезна Каитлин (Caitlin) со своими ежедневными 350 золотыми и увеличенной маной. Ну и, конечно, в качестве второго героя она всегда очень желанна – в начале игры денег лишних не бывает.</t>
  </si>
  <si>
    <t>При опоре на стрелков обязательным действием помимо стандартного выкупа второго-третьего героя является улучшение Арбалетчиков до Стрелков на первый-второй день (это уж как повезет с жилищем арбалетчиков). 20-30 Стрелков под командой Валески – это весьма приличная сила, и если повезет получить с вторым-третьим героями Грифонов, Адских гончих, Наездников на волках или Кентавров, то Копейщиков можно в армию и не брать, увеличивая её мобильность без особого ущерба для пробивной способности. Большинство нейтралов 1-2 уровня проходятся без проблем, небольшие отряды медленной пехоты старших уровней вплоть до Дендроидов также расстреливается. Возможность пройти стрелков 3-4 уровня зависит от их количества и способности своих существ заблокировать противника. Если это не получится на второй ход – нападение обычно не имеет смысла, слишком быстро тают наши стрелки в дуэли. Ну и возможность пройти летунов всецело зависит от того, успеет ли пехота прикрыть стрелков раньше подлета противника (при навыке Тактики, понятно, проходятся все первые четыре уровня, за исключением, может, улучшенных Вампиров в весомых количествах, да и малые группы пятого уровня – тоже).</t>
  </si>
  <si>
    <t>В городе на первой неделе отстраиваются Рыцари и, в зависимости от наличия ресурсов, либо Грифоны, либо Монахи, а также Цитадель и при особой удаче – Замок. В результате на второй неделе у Валески имеется 50-60 Стрелков под прикрытием Грифонов, или 40-50 Стрелков и 6-9 Монахов, чего опять-таки достаточно, чтобы выиграть почти что любую битву этих дней. 
При опоре на конников (это также и вариант ставки на быструю победу, то есть Rush) в городе отстраиваются Кузница, Рыцари, Конюшни, и, наконец, вожделенные Кавалеристы. Потеря в 2-3 дня при получении ударного отряда по сравнению со стрелковым вариантом – штука малоприятная, также неприятной является и зависимость отстройки от дерева, которого надобно целых 35 единиц. Конечно, дерево часто лежит на карте, но если его не хватает – это на высоких сложностях плохо. Зато если всё сошлось – мы в шоколаде. Турис с двумя конниками без потерь побеждает нейтралов, к которым Валеска со стрелками либо не может подступиться, либо побеждает с неприемлемыми потерями. Тем временем в городе ставится генератор денег, Цитадель и, если получится – Замок. А на восьмой день Кавалеристов становится 5-6 (в зависимости от наличия денег на замок), что для второй недели уже очень серьезная армия.</t>
  </si>
  <si>
    <t>После отправления в путь армии первой недели, первое, что нужно построить – здание, приносящее 1000 золотых в день (Префектура). Конечно, лучше бы с него начинать, но обычно стрелки, появившиеся на день раньше, успевают до конца недели существенно перекрыть упущенный доход. А вот в варианте конников, если вокруг видно мало золота и сундуков, лучше отложить на день их появление, чтобы иметь немного больше золота для выкупа армии в первый день второй недели. Для бедных же карт первый день в любом случае уходит на генератор денег (решение принимается по результатам осмотра видимой местности).
Вот таковы два основных варианта развития. В общем-то, между ними можно переключаться в любой момент, глядя по ситуации с ресурсами (а на конников ещё можно переключиться, если найдена полевая конюшня, которая сразу даст нам чемпионов). Просто в стрелковом варианте любой герой, кроме Валески, будет иметь меньше стрелков и, соответственно, меньшую пробивную силу на первой неделе, да и конникам без бонуса и Тактики Турис будет сложнее бороться со многими нейтралами (хотя Мюллих это компенсирует).</t>
  </si>
  <si>
    <r>
      <t>Типичные армии и тактики последующей игры.</t>
    </r>
    <r>
      <rPr>
        <sz val="10"/>
        <rFont val="Arial"/>
        <family val="2"/>
        <charset val="204"/>
      </rPr>
      <t xml:space="preserve"> После более-менее полной отстройки города возникают различные варианты, кем воевать. В стрелковом варианте прекрасно действует связка Арбалетчики-Грифоны, с последующим добавлением Фанатиков, герой с ними довольно быстро передвигается по карте, побеждает большинство нейтралов, и захватывает слабо укрепленные города.
После появления Архангелов они сначала добавляются в основную армию, обеспечивая прохождение множества боев без потерь, благодаря воскрешению павших. Ну а затем герой может ходить только с ними, как только Архангелов становится более 5 (имея в виду минимум два отряда по три Архангела, каждый из которых может воскресить павшего собрата в другом отряде, а пять Архангелов воскрешают двоих, то есть возмещаемые потери в каждом бою могут составлять до 30-40% общей численности… хотя для таких боев требуется изрядное мастерство, надежнее в них не соваться, ограничиваясь теми, где теряется лишь 1-2 крылатых воина). Тогда получается максимальная мобильность армии при высокой пробивной силе. Можно также архангельскую армию разбавлять Грифонами – это увеличивает пробивную силу и бережет жизни Архангелов, так что их может хватить даже пары-тройки.</t>
    </r>
  </si>
  <si>
    <t xml:space="preserve">В варианте конников к ним добавляются Грифоны и Ангелы, что делает возможным штурм укрепленных городов (хотя для серьезных осад всё же стоит подвозить стрелков).
Алебардщики и Крестоносцы для большинства боев не требуются (да и золота на их выкуп частенько не хватает) и копятся для главных сражений, а также могут прекрасно подойти для взятия Утопий драконов и пробивания нейтральных отрядов летунов седьмого уровня.
В наиболее тяжелых боях, когда сражается уже армия полного состава, главное, на что следует обращать внимание – обеспечение Крестоносцам безответного удара. Если требуется сделать это сразу, ответный удар могут снять Архангелы, Чемпионы или Грифоны, если после ожидания – это прекрасно делают Алебардщики. Также следует крайне внимательно выбирать время для магического вмешательства героя. Это верно для любой армии, но гораздо важнее для особо уязвимых к враждебной магии. Если есть шанс смять врага первым натиском, гарантировав этим победу, высокая скорость Архангелов такую возможность дает, вкупе с фирменным заклинанием школы Воды – Молитва (хотя массовое Ускорение тоже отлично работает), а в идеале – ещё и с Тактикой. </t>
  </si>
  <si>
    <r>
      <t>Оплот</t>
    </r>
    <r>
      <rPr>
        <sz val="10"/>
        <rFont val="Arial"/>
        <family val="2"/>
        <charset val="204"/>
      </rPr>
      <t xml:space="preserve"> - Самый «воинский» замок, как ни парадоксально это звучит. Конечно, у эльфов магия ничем не ограничена, но слабые родные маги и сильная армия с антимагическими специализациями настойчиво подталкивают на путь игры воином с магической поддержкой. А ещё город знаменит самой мощной экономикой – Сокровищница гномов дает 10% прибавки к золотому запасу на последний день недели, а Таинственный пруд еженедельно поставляет некоторое количество случайных ресурсов. Так что городу есть что предъявить и в быстрой и в долгой игре.</t>
    </r>
  </si>
  <si>
    <r>
      <t>Армия</t>
    </r>
    <r>
      <rPr>
        <sz val="10"/>
        <rFont val="Arial"/>
        <family val="2"/>
        <charset val="204"/>
      </rPr>
      <t>: у эльфов превосходна – отличается самой большой «мясистостью» (количеством здоровья армии) и очень мощным ударом (второй по силе удара улучшенной армии после Замка и самый сильный без улучшений), при этом делит третье место по скорости, относительно дешева (третье место по абсолютной дешевизне и первое – по стоимости одного здоровья), плюс обладает превосходным набором магических защит (гномы могут отразить враждебную магию, направленную на них, единороги – на своих соседей, а пегасы удорожают заклинания героям противника). Особого упоминания заслуживают Дендроиды (крепкие и многочисленные, особо ценные способностью «привязать» противника к месту), Серебряные пегасы (очень быстрые, многочисленные и осложняющие вражескую магию), улучшенные эльфы (выдающаяся для младших уровней сила двойного залпа) и улучшенные Кентавры (очень быстрые, крепкие и многочисленные). А поскольку эти замечательные существа появляются рано, понятно, что городу обеспечен легкий старт.</t>
    </r>
  </si>
  <si>
    <r>
      <t>Герои</t>
    </r>
    <r>
      <rPr>
        <sz val="10"/>
        <rFont val="Arial"/>
        <family val="2"/>
        <charset val="204"/>
      </rPr>
      <t xml:space="preserve">: Рейнджеры (Rangers) – отличные воины, прекрасно дополняющие свои войска, Друиды (Druids) – очень слабые маги (даже воин-Алхимик победит Друида в магической дуэли) без хороших навыков. Особое внимание стоит уделить трем выдающимся воинам, имеющим стартовый навык Стрельбы: Киррь (Kyrre) специализируется в Логистике и благодаря этому превосходна на больших картах, Ивор (Ivor) усиливает и ускоряет эльфов, которых с собой может привести до дюжины, и имеет кроме того Нападение, Енова (Jenova) имеет сразу продвинутую Стрельбу, обеспечивая дополнительную гибкость в развитии, и приносит 350 золотых в день, что бесценно при игре на предельной сложности. Ценно и то, что эту троицу, в отличие от супергероев, обычно не запрещают (иногда под запрет попадает Киррь). Всегда же запрещают ещё одного по-своему замечательного героя – Риланда, который сочетает ускорение Дендроидов, и навыки Лидерство и Дипломатия, что позволяет при удачном раскладе резко усилить армию и избежать падения боевого духа из-за совмещения в ней разных мировоззрений. </t>
    </r>
  </si>
  <si>
    <t>Есть и пара экзотических вариантов, которые не рекомендуются новичкам, но могут оказаться крайне неприятным сюрпризом для противника в руках игрока опытного – Торгрим (Thorgrim), который специализируется на сопротивлении магии, и может заставить вражеского мага беситься от бессилия, и Мепхала (Mephala), специалист по Защите, аналогично смущающая любителей нападать.</t>
  </si>
  <si>
    <r>
      <t>Магия</t>
    </r>
    <r>
      <rPr>
        <sz val="10"/>
        <rFont val="Arial"/>
        <family val="2"/>
        <charset val="204"/>
      </rPr>
      <t>: магическая гильдия не имеет ограничений по уровню (хотя в ней недоступен ряд заклинаний) и особых склонностей (если не считать за таковую очень часто встречающееся заклинание Ледяная молния). Проблема не в самой магии, а в героях, точнее их ничтожной магической силе. Конечно, у друидов магическая сила относительно быстро растет, но во-первых, подтягивается лишь до посредственного уровня, а во-вторых, не может толком помочь армии первую пару недель, которые важнее всего, то есть старт с опорой на магию не получится.</t>
    </r>
  </si>
  <si>
    <r>
      <t>Отстройка</t>
    </r>
    <r>
      <rPr>
        <sz val="10"/>
        <rFont val="Arial"/>
        <family val="2"/>
        <charset val="204"/>
      </rPr>
      <t>: город в общем-то средний по стоимости отстройки, очень требователен к кристаллам, но они и в самом городе производятся, и на карте добываются относительно легко (спасибо гномам, создающим свои хранилища). Тем не менее, существует ряд сложностей из-за резких перекосов в требованиях к ресурсам: на первых днях часты проблемы с деревом, при высокой сложности игры и небогатой карте стройка может застопориться из-за нехватки кристаллов на жилище пегасов, единороги требуют весьма ощутимого количества самоцветов, а на драконов нужна прорва руды, не считая второго уровня магической гильдии для постройки и третьего – для улучшения. Каждая из этих проблем не особо критична, но может доставлять неприятности. К счастью, сила эльфийских войск позволяет как успешно решать проблемы ресурсов, так и обходиться без существ, которых не получается построить.</t>
    </r>
  </si>
  <si>
    <r>
      <t>Пегасы (Серебряные пегасы)</t>
    </r>
    <r>
      <rPr>
        <sz val="10"/>
        <rFont val="Arial"/>
        <family val="2"/>
        <charset val="204"/>
      </rPr>
      <t xml:space="preserve"> - повышают цену заклинаний противника на 2 маны</t>
    </r>
  </si>
  <si>
    <r>
      <t>Старт.</t>
    </r>
    <r>
      <rPr>
        <sz val="10"/>
        <rFont val="Arial"/>
        <family val="2"/>
        <charset val="204"/>
      </rPr>
      <t xml:space="preserve"> Если производится выбор героя перед началом игры, стоит подумать об одном из вышеназванных. Предпочтительнее для больших карт – Киррь, для средних и малых – Ивор, для предельной сложности – Енова. Ну и Риланд – где угодно для любителей немного рискнуть и здорово выиграть (иногда весьма долго могут не присоединяться нейтралы, а пробивная сила армии без навыка Стрельба слегка страдает… хотя как раз эльфийская армия может себе позволить отказ от профильных воинских навыков относительно безболезненно).</t>
    </r>
  </si>
  <si>
    <t>Для начала смотрим на войска выбранного героя и героя в Таверне. Чем больше эльфов – тем лучше. Ну и, соответственно, строим эльфов же на первый-второй день, смотря по ресурсам и окружающим нейтралам (во многих случаях, особенно если ближние нейтралы всё равно пробиваются без потерь, в первый день стоит поставить здание, приносящее 1000 золотых в день) и крайне желательно их улучшить. Десяток Великих эльфов – вполне приличная сила, особенно вкупе с полусотней Кентавров. А у Ивора может собраться даже и два десятка, тогда они могут отлично воевать несколько дней даже без улучшения. Тактика элементарная – Кентавры обступают эльфов, эльфы стреляют, кентавры добивают дошедших. Как вариант, если пешеходов много, но они тормозные – в тыл может забежать одиночка-смертник. Он погибнет, но зато нейтралы подойдут под стрелы эльфов по очереди, и к рукопашной с Кентаврами их станет меньше, так что не особенно много убьют, если вообще переживут первый удар. Не работает эта тактика с сильными стрелками и быстрыми летунами (крайне нежелательны потери эльфов), но таких обычно на первой неделе пробивать и не требуется.</t>
  </si>
  <si>
    <t>Если совпало так, что эльфов (в варианте без Ивора) у героев совсем нет, можно сделать ставку на Кентавров, улучшив их. Полсотни кентавров со скоростью 8 (а на траве и все 9), соответствующим здоровьем и отменным ударом – прекрасная ударная сила, даже многих низкоуровневых стрелков могут побить весьма эффективно.</t>
  </si>
  <si>
    <t>В городе на первой неделе строим Пегасов (если хватает кристаллов), Цитадель, а при удаче – и Замок. Если остается заведомо много денег – можно и Дендроидов поставить. Армия второй недели – 20-30 Великих эльфов и до сотни Кентавров, плюс сколько-то Пегасов, если они есть. Ударная сила такой армии очень велика, и мобильность на карте прекрасна. Капитально улучшить её могут навык Тактика (гарантированное прикрытие эльфов, чрезвычайно желательный навык для эльфийских героев) и заклинание Медлительность. Это уже вообще страшное дело.
Вполне можно обидеть соседа, если он неподалеку. Для боев со стреляющими нейтралами и вражескими героями очень полезно улучшить Пегасов – это практически гарантия получения первого хода для колдовства и блокирования стрелков. В осадах очень часто помогает выдвижение Кентавров под стены – башни и стрелки переключаются на них, что позволяет эльфам стрелять как в тире. Особых вариантов у этой тактики нет, да они и не требуются. Разве что подвозить Дендроидов к тем битвам, где приходится иметь дело с сильными рукопашниками, чтобы те постояли связанными и не убивали лишний раз Кентавров… но это редко по-настоящему нужно.</t>
  </si>
  <si>
    <r>
      <t>Типичные армии и тактики последующей игры</t>
    </r>
    <r>
      <rPr>
        <sz val="10"/>
        <rFont val="Arial"/>
        <family val="2"/>
        <charset val="204"/>
      </rPr>
      <t>:
После более-менее полной отстройки города армия эльфов особо не изменяется – просто к Кентаврам, Эльфам и Пегасам добавляются драконы и Единороги (последние – если золота хватает). 
Тактика против нейтралов стереотипна – по пехоте эльфы стреляют, а прочие зачищают подходящих врагов, стрелки блокируются Пегасами и драконами, которые довольно живучи в такой рукопашной, большинство летунов не успевает эльфов заблокировать – опережают Пегасы и драконы, даже если герой не обзавелся Тактикой.</t>
    </r>
  </si>
  <si>
    <t>Дендроиды и гномы обычно главную армию не сопровождают, чтобы не тормозить, и частенько даже не выкупаются. Зато дают весьма весомую гарантию от захвата города неожиданным налетом. Удачно использовав способности существ, можно выдержать осаду вдвое и более превосходящей армии (сильно зависит от её состава и способностей героя… если у того нет мощной магии и баллистики, а в рядах армии мало сильных отрядов летунов и стрелков, то можно и в разы более сильную армию отбить).</t>
  </si>
  <si>
    <t>Кроме того, дендроиды с гномами – замечательная армия для взятия Утопий драконов и добывания Ангелов и Виверн из соответствующих строений на карте. Если их недостаточно для эффективной зачистки охраны, можно подкинуть рукопашников из главной армии.
Даже главные сражения зачастую обходятся без этой блестящей, но тормозящей армию пехоты – ударной силой служат драконы, пегасы и кентавры, а для охраны эльфов кроме единорогов нередко можно нанять крепких пехотинцев с хорошей скоростью в захваченных городах (Королевские наги, Кавалеристы, Скорпикоры, Виверны, Птицы рух, Красные драконы, Огненные птицы, Ангелы, Древние чудища – все они крепки и быстры, и их не так жалко терять, как свои отряды, которые выгоднее копить… главное – брать не больше одной расы, если нет артефактов на мораль или Ангелов… а лучше всего, конечно, Архангелы, которые и в обороне стоят крепко, и мораль не роняют, и первый ход обеспечивают часто, и воскресить павших могут).</t>
  </si>
  <si>
    <t>Оплот. Тактика и стратегия игры за этот город.</t>
  </si>
  <si>
    <t>Башня. Тактика и стратегия игры за этот город.</t>
  </si>
  <si>
    <r>
      <t>Башня</t>
    </r>
    <r>
      <rPr>
        <sz val="10"/>
        <rFont val="Arial"/>
        <family val="2"/>
        <charset val="204"/>
      </rPr>
      <t xml:space="preserve"> - город пропитанный магией, даже уникальные строения тоже носят магический характер: Библиотека добавляет заклинания в магическую гильдию, Стена знаний повышает навык Знания у любого заглянувшего героя, а вместо обычного рва город снабжен магическими минами, что с одной стороны может резко увеличить их силу, если в гарнизоне засел сильный маг, искушенный в Магии огня, но с другой – действие мин однократно и после взрыва стены остаются без дополнительной защиты, не говоря уже о том, что мины снимаются Экспертным Снятием заклинаний. Причем эта магия поддерживается недурной армией. Но прежде чем удастся насладиться этой красотой в полной мере, придется потратить море ресурсов и времени, и это время для развития предстоит отвоевать у противников.</t>
    </r>
  </si>
  <si>
    <r>
      <t>Герои</t>
    </r>
    <r>
      <rPr>
        <sz val="10"/>
        <rFont val="Arial"/>
        <family val="2"/>
        <charset val="204"/>
      </rPr>
      <t>: Алхимики (Alchemists) как воины выглядят весьма скромно, хотя в магическом искусстве вполне могли бы поспорить с доброй половиной магов. Но если уж хочется поколдовать, то в городе имеются урожденные Маги (Wizards), способные потягаться с кем угодно благодаря отменному запасу маны, которую ещё и Маги-существа экономят. Два мага даже подвергаются остракизму на турнирах – Солмир (Solmyr) со своим заклинанием Цепная молния и Кира (Cyra) со своей Дипломатией и усиленным Ускорением.</t>
    </r>
  </si>
  <si>
    <r>
      <t>Магия</t>
    </r>
    <r>
      <rPr>
        <sz val="10"/>
        <rFont val="Arial"/>
        <family val="2"/>
        <charset val="204"/>
      </rPr>
      <t xml:space="preserve">: ну а как может быть с этим у магов? Само собой, всё превосходно – самая богатая магическая гильдия, благодаря Библиотеке нередко дает ощутимое преимущество – если шестое заклинание первого уровня не столь часто оказывается особо полезным, то вот третье заклинание четвертого уровня резко повышает шансы на Воскрешение или Городской портал, а второе заклинание пятого уровня вообще комментариев не требует. Иногда говорят, что магия Башни тяготеет к Воздуху, но это разве что из-за Удара молнии, который появляется очень часто (ну и Магия воздуха выпадает чаще при повышении уровня). На самом деле есть целый ряд заклинаний Магии воздуха, которые проще получить в других городах, а магия Башни почти универсальна (почти – потому что часть заклинаний Магии огня там запрещена). </t>
    </r>
  </si>
  <si>
    <r>
      <t>Горгульи и Големы</t>
    </r>
    <r>
      <rPr>
        <sz val="10"/>
        <rFont val="Arial"/>
        <family val="2"/>
        <charset val="204"/>
      </rPr>
      <t xml:space="preserve"> - являются особыми типами "мертвых" существ, сходных со стихийными элементалями. В частности, на них не действует Воскрешение, Жертва и подобные заклинания, вампиры не могут высасывать из них жизнь и т.п. С другой стороны, на них действуют заклинания разума, такие как Слепота, Проклятие и прочие.</t>
    </r>
  </si>
  <si>
    <r>
      <t>Каменные големы</t>
    </r>
    <r>
      <rPr>
        <sz val="10"/>
        <rFont val="Arial"/>
        <family val="2"/>
        <charset val="204"/>
      </rPr>
      <t xml:space="preserve"> - получают только 50% ущерба от атакующих заклинаний, Стальные големы - 25%</t>
    </r>
  </si>
  <si>
    <r>
      <t>Маги (Архимаги)</t>
    </r>
    <r>
      <rPr>
        <sz val="10"/>
        <rFont val="Arial"/>
        <family val="2"/>
        <charset val="204"/>
      </rPr>
      <t xml:space="preserve"> - снижают цену заклинаний на 2 маны (как Пегасы, но наоборот), нет штрафа за ближний бой. Архимаги также не имеют штрафа за стрельбу через крепостные стены.</t>
    </r>
  </si>
  <si>
    <r>
      <t>Джинны (Мастер-джинны)</t>
    </r>
    <r>
      <rPr>
        <sz val="10"/>
        <rFont val="Arial"/>
        <family val="2"/>
        <charset val="204"/>
      </rPr>
      <t xml:space="preserve"> наносят 150% урон Ифритам (Султанам-ифритам), Мастер-джинны могут накладывать разнообразные дружественные заклинания 3 раза за бой (случайным образом).</t>
    </r>
  </si>
  <si>
    <r>
      <t>Титаны</t>
    </r>
    <r>
      <rPr>
        <sz val="10"/>
        <rFont val="Arial"/>
        <family val="2"/>
        <charset val="204"/>
      </rPr>
      <t xml:space="preserve"> - наносят 150% урон Черным драконам, иммунны к Магии разума (Слепота, Проклятие, Берсерк, Гипноз и т.д.), нет штрафа за ближний бой.</t>
    </r>
  </si>
  <si>
    <r>
      <t>Старт.</t>
    </r>
    <r>
      <rPr>
        <sz val="10"/>
        <rFont val="Arial"/>
        <family val="2"/>
        <charset val="204"/>
      </rPr>
      <t xml:space="preserve"> Если производится выбор героя перед началом игры, стоит думать прежде всего о четырех: Солмир очень хорош, если ожидается ранний бой, где пригодится его фирменное заклинание, Кира – если хочется развлечься с Дипломатией, Аин (Aine), дающая 350 золотых ежедневно – на предельной сложности игры при небогатых картах, ну и Торосар (Torosar) универсален. Вообще-то Алхимик – не самый удачный выбор, но Торосар – случай особый. Во-первых, он имеет Тактику, что гарантирует защиту Гремлинов от рукопашной. Во-вторых, у него со старта имеется Волшебная стрела, что позволяет сразу отправляться в поход, не дожидаясь постройки магической гильдии, и при этом иметь дополнительную ударную силу, причем обычно малополезный Мистицизм как раз в этом случае может нормально работать. В-третьих, у него есть Баллиста, и хотя управлять ею Торосар не умеет, зато нейтралы исправно её атакуют, что сберегает жизни воинов. В результате именно Торосар обеспечивает самый легкий старт.</t>
    </r>
  </si>
  <si>
    <t>В первый день обязательно улучшается жилище Гремлинов, и после выкупа второго героя у нас собирается около 80 стрелков (а если попадется и третий герой своей расы, то и хорошо за сотню), и пусть они весьма слабы индивидуально, их общий выстрел позволяет успешно разбивать медленную и среднескоростную пехоту и летунов, а Торосар обеспечивает и победу над быстрыми без ущерба в стрелковой мощи. Главное – чтобы горгулий хватало на защиту гремлинов. Отменно хороши для защиты гремлинов големы, но армию заметно тормозят, а тратить день и ресурсы на их улучшение невыгодно. Если действие разворачивается не на снежной территории, можно использовать для прикрытия пехоту, пришедшую с чужими героями – Кентавры, Гоблины, Наездники на волках, Гарпии, Грифоны, Адские гончие, Элементали воды и воздуха справляются с этим без замедления армии, да и не жалко их терять – всё равно отряды нечем пополнять. На второй неделе в армию добавляются Маги и Наги, что сразу позволяет сражаться с серьезной пехотой.</t>
  </si>
  <si>
    <r>
      <t>Типичные армии и тактики последующей игры:</t>
    </r>
    <r>
      <rPr>
        <sz val="10"/>
        <rFont val="Arial"/>
        <family val="2"/>
        <charset val="204"/>
      </rPr>
      <t xml:space="preserve">
В часто встречающемся случае, когда из-за дефицита золота для охраны Магов и Гремлинов на восьмой день были выкуплены не все Наги, возможно формирование второй армии только из Королевских наг. Это отменная пробивная сила, особенно они хороши под командой Фафнера (Fafner), который обеспечивает им скорость 8, а на снегу и все 9.</t>
    </r>
  </si>
  <si>
    <t>После появления Титанов становится возможным создать быструю армию с хорошей пробивной силой из них и Джиннов (которые только колдуют). Такая армия может, например, стать второй и пройтись по пропущенным главной армией нейтралам или в ранее неисследованном направлении. А если главный герой уже стал крутым, то и он может воевать с такой армией (хотя, разумеется, для сражения с главными войсками противника придется подтянуть подкрепления).</t>
  </si>
  <si>
    <t xml:space="preserve">Для главной армии в тяжелых сражениях очень хорошо срабатывает формирование трех-четырех ударных отрядов (гремлины-маги-наги-Титаны, на поздних этапах гремлины отцепляются, чтобы не тормозить армию на марше, и подвозятся только для осад, где принимают удары Стрелковых башен, чтобы от них не страдали маги) и заполнение оставшихся слотов Джиннами – одиночками и основным отрядом, ради их колдовства. Джинны не колдуют заведомо бесполезных заклинаний (например защиты от магии против нейтралов или Воздушный щит против пехоты), поэтому в большинстве сражений их магия очень пригождается, даже если сам герой уже очень образованный маг. </t>
  </si>
  <si>
    <t>Единственное исключение – в битвах с вражескими героями не стоит использовать их колдовство на отряды, которые герою заведомо предстоит воскрешать, а то нередко случается Антимагия, и потери становятся безвозвратными. После того, как основной отряд Джиннов достигает весомой численности (несколько десятков), они всё чаще становятся и ударной силой (главное условие их использования – чтобы их удар убивал противника с гарантией, потому что бьют они сильно, но сами хрупки и терять их нерационально).
Если по ходу игры нежданно-негаданно образовалось изобилие денег, можно возвести лавку Торговца артефактами и поменять золото на полезную в хозяйстве вещь.</t>
  </si>
  <si>
    <t>Некрополис. Тактика и стратегия игры за этот город.</t>
  </si>
  <si>
    <r>
      <t>Некрополис -</t>
    </r>
    <r>
      <rPr>
        <sz val="10"/>
        <rFont val="Arial"/>
        <family val="2"/>
        <charset val="204"/>
      </rPr>
      <t xml:space="preserve"> Самый парадоксальный город – по статистике полный аутсайдер, а на деле – один из двух запрещаемых на турнирах, наравне с дисбалансным Сопряжением. Необычны и уникальные строения – Вуаль Тьмы закрывает противнику карту вокруг города, Усилитель чёрной магии помогает поднимать больше нежити после битвы, а Преобразователь скелетов превращает в костяки любые чужие войска.</t>
    </r>
  </si>
  <si>
    <t>Так что в итоге она при равной квалификации игроков может проиграть лишь при ошибках или ранней атаке противника. Из существ особого упоминания заслуживают Рыцари смерти (очень мощные для шестого уровня, имеющие шанс проклясть противника и нанести ему двойной урон), Личи (сильные стрелки, поражающие облаком смерти все соседние с целью клетки), улучшенные Вампиры (безответный удар и восстановление за счет жизни убитых ими врагов), и Скелеты (совершенно заурядные, но прирастающие за счет Некромантии до огромных количеств, и решающие исход сражений).</t>
  </si>
  <si>
    <r>
      <t>Герои:</t>
    </r>
    <r>
      <rPr>
        <sz val="10"/>
        <rFont val="Arial"/>
        <family val="2"/>
        <charset val="204"/>
      </rPr>
      <t xml:space="preserve">  как классы и Рыцари смерти (Death Knights), и Некроманты (Necromancers) посредственны, но отлично подходят к своей армии. А выдающихся личностей хватает. Аислин (Aislinn) даже запрещается на турнирах из-за своего заклинания Метеоритный дождь. Помимо неё очень сильными героями являются Тант (Thant), изначально имеющий усиленное Поднятие мертвецов, Исра (Isra) и Видомина (Vidomina), изначально имеющие продвинутую Некромантию и имеющие бонус к ней, и Галтран, ускоряющий и усиливающий скелетов, которых может привести с собой до 90 штук (но обычно просто более полусотни).</t>
    </r>
  </si>
  <si>
    <r>
      <t>Отстройка:</t>
    </r>
    <r>
      <rPr>
        <sz val="10"/>
        <rFont val="Arial"/>
        <family val="2"/>
        <charset val="204"/>
      </rPr>
      <t xml:space="preserve"> недорогая (шестое место по стоимости, причем что касается воинских жилищ, то стоит ближе к трем дешевым городам, чем к остальной пятерке) и не особо требовательная к ресурсам, хотя имеет три «подводных камня» на трех старших уровнях. Для Личей требуется много серы, что может надолго затягивать отстройку при высоких сложностях и неудачных раскладах по ресурсам. Очень дорого обходится строительство Черных рыцарей (часто приходится выбирать между ними и Замком, и практически всегда – в их пользу). Наконец, для Костяных драконов при средней цене постройки требуются все шесть ресурсов, что не всегда удается обеспечить к требуемому сроку. К счастью, эти препятствия не очень критичны для армии Некрополиса, которой есть чем компенсировать временное отсутствие старших воинов.</t>
    </r>
  </si>
  <si>
    <t>Все существа имеют иммунитет к Слепоте, Проклятию, Берсерку, Благословению, Гипнозу и Воскрешению. Боевой дух их всегда нейтрален, но наличие этих существ в войске снижает боевой дух войска на единицу.</t>
  </si>
  <si>
    <r>
      <t>Зомби</t>
    </r>
    <r>
      <rPr>
        <sz val="10"/>
        <rFont val="Arial"/>
        <family val="2"/>
        <charset val="204"/>
      </rPr>
      <t xml:space="preserve"> - имеют 20% шанс "заразить" противника. Показатели атаки и защиты такого существа будут снижены на 2 в течение 3 ходов</t>
    </r>
  </si>
  <si>
    <r>
      <t>Стражи (Привидения)</t>
    </r>
    <r>
      <rPr>
        <sz val="10"/>
        <rFont val="Arial"/>
        <family val="2"/>
        <charset val="204"/>
      </rPr>
      <t xml:space="preserve"> - излечивают сами себя в начале хода. Каждый отряд Привидений отнимает у противника 2 маны за ход</t>
    </r>
  </si>
  <si>
    <r>
      <t>Вампиры</t>
    </r>
    <r>
      <rPr>
        <sz val="10"/>
        <rFont val="Arial"/>
        <family val="2"/>
        <charset val="204"/>
      </rPr>
      <t xml:space="preserve"> - атакуют безответно. Вампиры-лорды способны восстанавливать себя в соответствии с уроном, нанесенным противнику.</t>
    </r>
  </si>
  <si>
    <r>
      <t>Личи</t>
    </r>
    <r>
      <rPr>
        <sz val="10"/>
        <rFont val="Arial"/>
        <family val="2"/>
        <charset val="204"/>
      </rPr>
      <t xml:space="preserve"> - стреляют Облаком смерти, наносящим урон цели, а также всем существам, окружающим цель (кроме нежити, горгулий, големов и элементалей).</t>
    </r>
  </si>
  <si>
    <r>
      <t>Костяные драконы (Драконы-привидения)</t>
    </r>
    <r>
      <rPr>
        <sz val="10"/>
        <rFont val="Arial"/>
        <family val="2"/>
        <charset val="204"/>
      </rPr>
      <t xml:space="preserve"> снижают боевой дух противника на единицу. Драконы-привидения имеют 20% шанс "состарить" противника - в два раза снизить у него стандартный запас здоровья.</t>
    </r>
  </si>
  <si>
    <r>
      <t>Старт.</t>
    </r>
    <r>
      <rPr>
        <sz val="10"/>
        <rFont val="Arial"/>
        <family val="2"/>
        <charset val="204"/>
      </rPr>
      <t xml:space="preserve"> Если производится выбор героя перед началом игры, то пять отличных кандидатур уже названы. Для максимальной сложности на бедных ресурсами картах также очень хорош Клавиус (Clavius), приносящий ежедневно 350 золотых, имеющий навык Нападения и заклинание Магическая стрела (этот город, как и Сопряжение, имеет двух денежных героев, но некромант Нагаш (Nagash) предпочтителен как вторичный герой, поскольку без навыка и боевого заклинания, да с худшими боевыми параметрами, он меньше помогает армии). Выбор также в значительной мере может зависеть от необходимости быстрого развития. </t>
    </r>
  </si>
  <si>
    <t>Некрополис очень медленно наращивает силу армии на первой неделе из-за того, что не имеет сильных ударных отрядов: Личи появляются поздно, а младшие существа слабы, немногочисленны, и имеют низкую скорость, из-за чего скелеты при не особо умелом управлении постоянно несут потери, превышающие их приход от некромантии. Магия также мало помогает на этом этапе – слабы пока заклинания и мало маны. Поэтому, если карта не обещает возможность долгой раскачки, лучший выбор – Галтран. Его орда скелетов имеет скорость 5, а на родной земле и все 6, что резко меняет ход боя во многих случаях (Скелеты смогут «переждать» множество противников со скоростью 4-5), плюс увеличиваются их навыки, да и навык Защита с заклинанием Щит тоже иногда могут внести свой вклад. Галтран в этом случае может нападать на довольно сильные отряды нейтралов, избегая только сильных стрелков. Остальным же героям стоит быть осторожнее, нападая в основном на слабые отряды низкоуровневых пехотинцев и летунов.</t>
  </si>
  <si>
    <t xml:space="preserve">Первые дни развития имеет одну особенность в зависимости от героев в Таверне – если имеющихся сил маловато для пробивания обнаруженных нейтралов (из-за малой пробивной силы будут большие потери), а в Таверне маячат Шакти или Гретчин со своими ордами существ (в этой роли могут выступить также Игнат и Дракон, если с ними много войск), то целесообразно первым делом построить Преобразователь скелетов (Skeleton Transformer), нанять героя и превратить его многочисленный отряд в скелеты. Это резко увеличивает пробивную силу армии, и, как следствие, ускоряет развитие главного героя и города. </t>
  </si>
  <si>
    <t xml:space="preserve">Аналогично, очень имеет смысл потратить день на это строение, если вдруг присоединится многочисленный отряд низкоуровневых существ. В остальном отстройка первых дней стереотипна – Живые мертвецы, Вампиры, магическая гильдия. После этого стоит оценить имеющиеся ресурсы и те, что ещё успеете добыть за оставшиеся дни. Если золото, дерево и руда имеются в изобилии, строим Личей и Черных рыцарей (при удаче возможны также Цитадель, или даже Замок). Если ресурсов маловато, ограничиваемся Личами, Цитаделью и при удаче - Замком. Наконец, если возникли проблемы с серой (случается на высшей сложности и неудачном раскладе ресурсов на карте), можно попробовать выстроить Замок и по возможности произвести улучшение Вампиров (когда кристаллы с самоцветами имеются в нужном количестве). 
На второй неделе главную партию в битвах исполняют 6-9 Личей, которые поливают врагов смертельными выстрелами, а остальные добивают подошедших. </t>
  </si>
  <si>
    <t>При наличии Черных рыцарей, и если главный герой не Галтран, Скелетов из армии можно даже высадить – большую часть боев второй недели армия и без них выиграет, не неся потерь, зато получит дополнительную мобильность. Скелетов, в том числе получаемых за счет некромантии, может за главной армией возить другой герой. Ещё один вариант – отрядить скелетов во вторую армию, которая будет действовать самостоятельно (если Галтран занят главной армией, лучше всего это получится у Изры или Видомины, которые быстро пополняют ряды скелетов).</t>
  </si>
  <si>
    <t>Во всех битвах, если не удается обеспечить Скелетам превосходство в скорости, стоит действовать ими очень осторожно – любые противники будут использовать все возможности для сокращения их числа (если только рядом не окажется более безопасная цель), и весьма легко при неточной игре вместо прироста Скелетов получить уменьшение их отряда. В городе строятся сначала денежные здания (частенько хватает Муниципалитета) и затем оставшиеся воинские жилища. Ну и Усилитель чёрной магии не забыть – вещь сугубо полезная.</t>
  </si>
  <si>
    <r>
      <t>Типичные армии и тактики последующей игры:</t>
    </r>
    <r>
      <rPr>
        <sz val="10"/>
        <rFont val="Arial"/>
        <family val="2"/>
        <charset val="204"/>
      </rPr>
      <t xml:space="preserve">
После полной отстройки замка вполне возможно формирование трех дееспособных армий: одна может состоять из Черных рыцарей и Личей, другая – из Скелетов, третья – только из улучшенных вампиров (имеет смысл, когда их число переваливает за 20, иначе ими воевать трудновато). Драконы и привидения добавляются к первой или второй армии по необходимости. Само собой, это верно против нейтралов, для подавления вражеских армий необходимо объединение своих сил. </t>
    </r>
  </si>
  <si>
    <t>Полезно регулярно объезжать полевые жилища существ первого уровня и скупать слабейших воинов в других замках для превращения их в Скелеты (Гидры и драконы становятся костяными драконами).</t>
  </si>
  <si>
    <t xml:space="preserve">При сражениях с армиями противника стоит формировать армию так, чтобы максимум слотов занимали Привидения, 3-5 их отрядов весьма быстро лишают маны большинство героев. Вампиров, пока их не очень много, или если вражеские отряды очень велики, нужно использовать аккуратно, чтобы враги не навалились все сразу и не сократили отряд настолько, что он не успеет поднимать своих павших. При больших потерях полезно бросить вампиров на большой отряд слабых существ для восстановления (если шанс на такие потери велик, подобный отряд нужно оставлять напоследок, убивая сначала более сильных). </t>
  </si>
  <si>
    <t>Против сильных отрядов, особенно если они состоят из крутых воинов, первый удар целесообразно наносить скелетами, их погибнет от ответного удара много, но зато это сбережет куда более ценные и труднее восполняемые отряды. Драконами нужно пользоваться с особенной аккуратностью, они ценны даже не столько своей силой (не особенно большой удар недельной популяции уступает трем существам шестого уровня и четырем более младшим), сколько высокой скоростью, дающей преимущество при колдовстве. Может пригодиться и их способность состарить пораженного противника (при этом ополовинивается «здоровье» существ в отряде).</t>
  </si>
  <si>
    <t>При осадах вражеских городов привидения и скелеты, выдвинутые вперед, частенько отвлекают на себя огонь башен и даже стрелков противника, позволяя личам действовать безнаказанно. Кроме того, они могут спровоцировать выход противника за стены, под удар черной конницы, которая при осадах обычно скучает.
Комбинированные армии обычно для Некрополиса бесполезны – у чужих отрядов очень плохая мораль и это не дает их толком использовать. Исключением являются «аморальные» элементали – Штормовые, Энергетические и Психические/Магические вполне могут пригодиться армии, которая ходит без скелетов.</t>
  </si>
  <si>
    <t>Темница. Тактика и стратегия игры за этот город.</t>
  </si>
  <si>
    <r>
      <t>Темница</t>
    </r>
    <r>
      <rPr>
        <sz val="10"/>
        <rFont val="Arial"/>
        <family val="2"/>
        <charset val="204"/>
      </rPr>
      <t xml:space="preserve"> - Город самой убойной магии и могущественных Черных драконов к этой магии иммунных, что дает комбинацию большой силы – визитная карточка геройской серии. Незауряден и набор уникальных строений – Водоворот маны удваивает её запас, Портал вызова позволяет получить дополнительные войска, Академия боевых искусств дает героям дополнительный опыт.</t>
    </r>
  </si>
  <si>
    <r>
      <t>Герои:</t>
    </r>
    <r>
      <rPr>
        <sz val="10"/>
        <rFont val="Arial"/>
        <family val="2"/>
        <charset val="204"/>
      </rPr>
      <t xml:space="preserve">  великолепны. С точки зрения классовых навыков Лорды (Overlords) – обычные воины, а вот Чернокнижники (Warlocks) – маги выдающейся силы. И непревзойденный набор выдающихся личностей. Три чернокнижника-супергероя запрещаются на турнирах:  Деемер (Deemer), в активе которого – усиленное заклинание Метеоритный дождь, имеющие усиленное Воскрешение Жеддит (Jeddite) и Аламар (Alamar), причем Аламар ещё знаток Грамотности и может своему заклинанию научить всех остальных. Могут попадать под запреты и два великих воина – Шакти (Shakti), который мало того, что приводит с собою до сотни и более троглодитов, ускоряет их и усиливает, так ещё и обладает двумя отличными стартовыми навыками – Тактика и Нападение, и Гуннар (Gunnar), специалист по Логистике, вторым навыком также имеющий Тактику.</t>
    </r>
  </si>
  <si>
    <r>
      <t>Магия:</t>
    </r>
    <r>
      <rPr>
        <sz val="10"/>
        <rFont val="Arial"/>
        <family val="2"/>
        <charset val="204"/>
      </rPr>
      <t xml:space="preserve"> практически универсальна. Кроме двух уникальных некромантских заклинаний в магической гильдии недоступны лишь Молитва и вызов воздушных элементалей. Выпадение большинства заклинаний примерно равновероятно, только у Удара молнии вероятность очень высока. В комбинации с выдающейся силой магов и магической неуязвимостью черных драконов получается оружие победы. За счет усиленного развития силы магии у Чернокнижников несколько страдает запас маны, но на этот случай в городе есть специальное строение, ману удваивающее, пусть лишь раз в неделю.</t>
    </r>
  </si>
  <si>
    <r>
      <t>Отстройка:</t>
    </r>
    <r>
      <rPr>
        <sz val="10"/>
        <rFont val="Arial"/>
        <family val="2"/>
        <charset val="204"/>
      </rPr>
      <t xml:space="preserve"> как и положено магическому городу, долгая и дорогая. Что касается воинских жилищ, по требованиям к золоту Темница идет третьей после Замка и Инферно, но ресурсов требует больше, и по суммарной стоимости генераторов войск держит малопочетное первое место. Похожая картина и с полной отстройкой города – второе место по золоту и третье по абсолютной стоимости. В воинской отстройке есть три потенциальных препятствия. Во-первых, для Созерцателей требуется по единице всех магических ресурсов, что может тормозить отстройку на высшей сложности: не выдастся в ближайшей доступности одного какого-нибудь вида ресурсов, и все – отстройка затормозилась на втором уровне, хоть плачь. Бывает один раз из пяти, но тем обиднее.  Ладно, если удастся найти полевой рынок, но на единственном городском вульгарно может не хватить других ресурсов для обмена по грабительскому курсу. Во-вторых, на Минотавров требуется 10 самоцветов, что также, бывает, задерживает их постройку (благо, она не требуется ни для чего, кроме драконов). В-третьих, для драконов нужен второй уровень магической гильдии, что изредка опять-таки вызывает проблемы с каким-либо магическим ресурсом.</t>
    </r>
  </si>
  <si>
    <r>
      <t>Троглодиты</t>
    </r>
    <r>
      <rPr>
        <sz val="10"/>
        <rFont val="Arial"/>
        <family val="2"/>
        <charset val="204"/>
      </rPr>
      <t xml:space="preserve"> - иммунны к Слепоте</t>
    </r>
  </si>
  <si>
    <r>
      <t>Гарпии (Гарпии-ведьмы)</t>
    </r>
    <r>
      <rPr>
        <sz val="10"/>
        <rFont val="Arial"/>
        <family val="2"/>
        <charset val="204"/>
      </rPr>
      <t xml:space="preserve"> после атаки возвращаются на прежнее место. Гарпии-ведьмы, в дополнение, атакуют безответно.</t>
    </r>
  </si>
  <si>
    <r>
      <t>Бехолдеры (Созерцатели)</t>
    </r>
    <r>
      <rPr>
        <sz val="10"/>
        <rFont val="Arial"/>
        <family val="2"/>
        <charset val="204"/>
      </rPr>
      <t xml:space="preserve"> - не имеют штрафа за ближний бой</t>
    </r>
  </si>
  <si>
    <r>
      <t xml:space="preserve">Медузы (Королевы медуз) </t>
    </r>
    <r>
      <rPr>
        <sz val="10"/>
        <rFont val="Arial"/>
        <family val="2"/>
        <charset val="204"/>
      </rPr>
      <t>- не имеют штрафа за ближний бой, могут с вероятностью 20% окаменить врага на три хода.</t>
    </r>
  </si>
  <si>
    <r>
      <t>Минотавры (Короли минотавров)</t>
    </r>
    <r>
      <rPr>
        <sz val="10"/>
        <rFont val="Arial"/>
        <family val="2"/>
        <charset val="204"/>
      </rPr>
      <t xml:space="preserve"> - всегда имеют положительную мораль</t>
    </r>
  </si>
  <si>
    <r>
      <t>Старт.</t>
    </r>
    <r>
      <rPr>
        <sz val="10"/>
        <rFont val="Arial"/>
        <family val="2"/>
        <charset val="204"/>
      </rPr>
      <t xml:space="preserve"> Если производится выбор героя перед началом игры, то выбор весьма велик – кроме пяти уже поименованных выдающихся личностей, на высшей сложности хорош Дамакон (Damacon), дающий 350 золотых в день и имеющий продвинутое Нападение, да и другим героям есть что предложить. Тем не менее, самый легкий старт дает Шакти – с учетом снятых с другого героя и купленных в городе у него обычно собирается 100-150 троглодитов, которые представляют собой мощную ударную силу (особенно если их улучшить, что для Шакти весьма полезно), и он способен за счет Тактики и увеличенной скорости войск пробивать даже стрелковые заставы, сохраняя возможность активных боевых действий. У других героев и Троглодитов будет вполовину меньше, и медленнее они, и бьют у большинства слабее – в итоге несколько маленьких минусов дают один большой эффект: либо многие нейтралы, которых Шакти спокойно проходит, будут не по зубам, либо потери будут велики, что очень негативно повлияет на силу армии. Впрочем, если согласиться с менее агрессивным развитием, то можно спокойно растить любого другого героя. </t>
    </r>
  </si>
  <si>
    <t xml:space="preserve">В городе на первой неделе ставится здание, приносящее 1000 золотых (для Темницы очень важно, поскольку золота нужно много), отстраиваются Гарпии, Бехолдеры и Медузы, при удаче также Цитадель или даже Замок (на низкой сложности или при особом богатстве карты можно завести Мантикор и Минотавров, но тогда уже обычно без Замка). Для Шакти в это расписание вклинивается улучшение троглодитов, для других героев очень полезно улучшить Гарпий – это снижение потерь и увеличение пробивной силы. </t>
  </si>
  <si>
    <t>Особая история – если неподалеку обнаружено полевое жилище сильных воинов (идеально – если своих). В таком случае первоочередным заданием для строительства становится Портал вызова. Если захватить лишь одно жилище – в портале еженедельно будут войска именно оттуда. Особенно пикантно, если это жилище драконов – вместо обычных двух драконов в неделю мы получаем трех в замке, одного в портале вызова и одного в полевом жилище – целых пять! Впрочем, даже если это всего лишь Гарпии, и то прирост их удвоится.</t>
  </si>
  <si>
    <t>Тактика стереотипна – против пехоты выстраивается «живая крепость» вокруг Бехолдеров и Гарпий, которые сокращают ряды подходящего противника, затем одиночный Троглодит (или чужое существо, взятое с «неродного» героя) снимает ответный удар и Троглодиты добивают. Более-менее сильных стрелковых отрядов лучше избегать всем, кроме Шакти. Их пора наступает после появления в рядах армии Мантикор (обычно на второй неделе) – те блокируют стрелков очень надежно, обычно обходясь при этом без потерь.</t>
  </si>
  <si>
    <t>На восьмой день предстоит принять самое важное решение – выкупать армию, оставшись без денег и надеясь на трофеи, либо продолжить действия минимальными силами, вкладываясь в строительство. В любом случае программа второй недели – это Муниципалитет как можно скорее, Замок и приближение к драконам (завести их на второй неделе обычно не удается). Минотавры обычно не выкупаются, даже если построены – это блестящая пехота, но денег жестоко не хватает, а Мантикоры лучше против стреляющих нейтралов.</t>
  </si>
  <si>
    <r>
      <t>Типичные армии и тактики последующей игры:</t>
    </r>
    <r>
      <rPr>
        <sz val="10"/>
        <rFont val="Arial"/>
        <family val="2"/>
        <charset val="204"/>
      </rPr>
      <t xml:space="preserve">
После полной отстройки замка вариаций может быть много, в зависимости от задач, которые приходится решать. Можно, например, сформировать чисто летающую армию из Гарпий и Скорпикор, а позднее и драконов – такая армия будет и мобильной, и пробивной, а если её возглавит герой, имеющий Воскрешение (врожденное или выученное в замке либо у Аламара), то ещё и без потерь можно обойтись в большинстве случаев. Неоднозначно решается в таком случае вопрос об апгрейде драконов – с одной стороны, Черные драконы резко прибавляют в здоровье, навыках и скорости, с другой стороны, ударная сила не особо-то вырастает, а возможность воскресить их исчезает, как и возможность усилить с помощью магии, не говоря уже о такой прелести, как Клон, с третьей – у Красных драконов остается уязвимость к магии, и не только ударной – Берсерк может напакостить ещё хуже. Словом, многое зависит от наличной магии и ожидаемых противников. </t>
    </r>
  </si>
  <si>
    <t xml:space="preserve">Если принято решение улучшать драконов, для сбережения их жизни очень полезно первый удар наносить Скорпикорами (с ожидания или после их ускорения). Разумеется, такую летучую армию прекрасно можно пополнять в захваченных городах – Ангелы, эльфийские драконы и Пегасы, Огненные птицы и Фениксы, Дьяволы, Птицы грома, Джинны, Титаны, Стрекозы и улучшенные Виверны скорости армии не снижают, а если в армии есть Гарпии, то и Королевские грифоны с Феями годятся, да и Обсидиановые горгульи на роль камикадзе подойдут. Главное, чтобы отрицательной морали в итоге не получилось (и поэтому обычно не удается безболезненно добавить нежить). Особенно забавно получается, когда наняты Джинны и колдуют на красных драконов (да и Зеленых тоже) – круг заклинаний резко ограничивается, и выбор производится из Молитвы, Огненного щита, Контрудара, Убийцы и Бешенства. Лишь последнее заклинание неоднозначно, прочие помогают. </t>
  </si>
  <si>
    <t>Разумеется, так же, как и у Башни с Сопряжением, имеет смысл построить лавку Торговца артефактами, когда золота становится много (и если такая лавка не найдена в захваченных городах).</t>
  </si>
  <si>
    <t>Инферно. Тактика и стратегия игры за этот город.</t>
  </si>
  <si>
    <r>
      <t>Инферно -</t>
    </r>
    <r>
      <rPr>
        <sz val="10"/>
        <rFont val="Arial"/>
        <family val="2"/>
        <charset val="204"/>
      </rPr>
      <t xml:space="preserve"> Город для настоящих мастеров игры, которые могут превратить заведомого аутсайдера в неожиданного победителя. Если одно уникальное строение, добавляющее Силу магии каждому визитеру, находится в русле общей тенденции, то второе, Врата замка, которые обеспечивают мгновенное перемещение между городами без затраты запаса хода, уникально в квадрате, и может быть как ненужным придатком, если такой город единственный на карте, так и весомой добавкой к силе государства – несколько Инферно, связанных этой сетью, резко увеличивают обороноспособность, поскольку в любой момент все наличные во всех городах войска оказываются в одном гарнизоне.</t>
    </r>
  </si>
  <si>
    <r>
      <t>Армия:</t>
    </r>
    <r>
      <rPr>
        <sz val="10"/>
        <rFont val="Arial"/>
        <family val="2"/>
        <charset val="204"/>
      </rPr>
      <t xml:space="preserve"> по статистике просто никакая – самая хилая по «здоровью», предпоследняя сила удара, отменная дороговизна (самая высокая цена здоровья), лишь одно существо с антимагической защитой… разве что скорость великолепна – по средней скорости уступает лишь Сопряжению и не имеет медленных существо. Но, конечно, как водится в Героях, не всё так просто. Есть и у демонов свои козыри, что легко видеть из перечня примечательных существ: Дьявол (для седьмого уровня слабый по здоровью, но очень быстрый, с безответным ударом, и такими высокими навыками, что в единоборстве любого «толстяка» вполне может завалить), Ифрит (очень быстрый, крепкий, иммунный к Магии лгня и Магической стреле, а улучшенный ещё и окружен Огненным щитом), Адское отродье (с малым здоровьем, но мощным ударом, умеющий поднимать демонов из павших соратников), Цербер (быстрый, для своего уровня крепкий и с увесистым ударом, к тому же безответным и поражающим до трех целей). Так что при всей своей репутации аутсайдеров город удостоился запрета в правилах отдельных турниров – запрет поднимать демонов (запрет не повсеместный, поскольку делать это непросто).</t>
    </r>
  </si>
  <si>
    <r>
      <t>Отстройка:</t>
    </r>
    <r>
      <rPr>
        <sz val="10"/>
        <rFont val="Arial"/>
        <family val="2"/>
        <charset val="204"/>
      </rPr>
      <t xml:space="preserve"> дорогая, самая тяжелая по золоту и вторая с учетом ресурсов. Единственный просвет – для воинских жилищ требования по ресурсам не столь велики, так что с учетом ресурсов стройка армии становится средней по суммарной стоимости. Особенных проблем не возникает, более того – можно ускоренно получить Ифритов при весьма умеренных требованиях к ресурсам.</t>
    </r>
  </si>
  <si>
    <r>
      <t>Черти</t>
    </r>
    <r>
      <rPr>
        <sz val="10"/>
        <rFont val="Arial"/>
        <family val="2"/>
        <charset val="204"/>
      </rPr>
      <t xml:space="preserve"> - имеют способность забирать у противника и передавать своему герою 20% использованной маны каждый раз, когда противник колдует заклинание.</t>
    </r>
  </si>
  <si>
    <r>
      <t>Адские отродья</t>
    </r>
    <r>
      <rPr>
        <sz val="10"/>
        <rFont val="Arial"/>
        <family val="2"/>
        <charset val="204"/>
      </rPr>
      <t xml:space="preserve"> - каждый отряд один раз за бой может оживить некоторое количество убитый дружественных существ в виде Демонов.</t>
    </r>
  </si>
  <si>
    <r>
      <t>Ифриты (Султаны-ифриты)</t>
    </r>
    <r>
      <rPr>
        <sz val="10"/>
        <rFont val="Arial"/>
        <family val="2"/>
        <charset val="204"/>
      </rPr>
      <t xml:space="preserve"> - иммунны к Магии огня, наносят 150% урона Джиннам (Мастер-джиннам). Ифриты-султаны имеют "врожденно" наложенное на них заклинание Огненный щит.</t>
    </r>
  </si>
  <si>
    <r>
      <t>Старт.</t>
    </r>
    <r>
      <rPr>
        <sz val="10"/>
        <rFont val="Arial"/>
        <family val="2"/>
        <charset val="204"/>
      </rPr>
      <t xml:space="preserve"> Выбирать героя не из кого. Разве что для предельной сложности выбор ясен – Октавия, кроме ежедневных 350 золотых имеющая весьма полезный навык Нападения. На более низких сложностях между героями особой разницы нет. Ну, есть Пир (Pyre) с хорошими навыками Логистики и Артиллерии (причем её Баллиста не только достаточно полезна своим уроном, но имеет особую ценность для инфернитов, сберегая жизни хилых и дорогих существ, пока её ломают), можно подумать об Игнате (Ignatius), который приводит много Бесов и усиливает их, да ещё имеет ценный навык Тактика и небезвредное Сопротивление магии, и если хочется для начала от души пострелять, пригодится Калх (Calh), приводящий десяток-другой Гогов, и усиливающий их… но его навыки плохо помогают армии полного состава. В общем, лучший герой для Инферно – чужой герой из знаменитых.</t>
    </r>
  </si>
  <si>
    <t>Первые дни армия робко пробует на зуб окружающих нейтралов, пытаясь использовать стандартную тактику – стрельба Гогов и добивание противника Бесами и Адскими гончими. Но получается это у инфернитов неубедительно, если, конечно, главный герой не Калх – у того Гоги стреляют вполне весомо, с Арбалетчиками, Мастер-гремлинами и эльфами не сравнятся, но с Бехолдерами, Орками и Ящерами в их первонедельной версии вполне потягаются. В городе тем временем ставятся генератор денег, Гоги, Демоны, магическая гильдия, и, наконец, долгожданные Ифриты!</t>
  </si>
  <si>
    <t xml:space="preserve">И вот тут-то всё сразу волшебным образом меняется. Парочка Ифритов – пожалуй, лучшая из возможных армия первой недели. Отменная скорость, весомый удар, отличное «здоровье» – в совокупности это дает нешуточный перевес над парой Кавалеристов или Вивернов или тройкой Птиц рух. Если поблизости лежит золотишко, к которому не может подступиться хилая стартовая армия, то можно даже пропустить в отстройке денежное здание – Ифриты эту потерю легко окупят. Особенно шикарно они выглядят под командой какого-нибудь Варвара. Ну и, построив за оставшиеся дни Цитадель или даже Замок, мы получаем на восьмой день уже 5-6 Ифритов, и готовы к подвигам, от пробивания нейтралов, к которым опасливо приглядывается половина стартовых армий других рас, до избиения ближайшего соседа (единственно, если не хватает мастерства для прохождения без потерь, лучше к Ифритам прицепить более слабых существ, скажем, Церберов, которые армию притормозят, но зато с гарантией сберегут жизни Ифритов). </t>
  </si>
  <si>
    <t>Что же делать, если ресурсов на Ифритов не хватило (бывает на предельной сложности, что одного какого-то в первые дни никак не найти)? Тогда порядок постройки кардинально меняется и ставятся Адские гончие, сооружение на их дополнительный прирост, и Замок. Потом гончие улучшаются до Церберов, и получается тоже вполне приличная ударная сила, хотя до Ифритов им далеко – меньшее здоровье и нелетучесть означают дополнительные потери, особенно против стрелков. Ну и цель второй недели – Дьяволы, если хватит ресурсов и золота.</t>
  </si>
  <si>
    <r>
      <t xml:space="preserve">Типичные армии и тактики последующей игры:
</t>
    </r>
    <r>
      <rPr>
        <sz val="10"/>
        <rFont val="Arial"/>
        <family val="2"/>
        <charset val="204"/>
      </rPr>
      <t>При борьбе с нейтралами отличная армия – Дьяволы с Ифритами. Блестящая скорость и большая пробивная сила. Особенно, если герою повезет выучить Воскрешение – тогда и потери могут оказаться малыми и даже нулевыми. Ну и потом нередко удается дополнять армию летунами из захваченных городов.</t>
    </r>
  </si>
  <si>
    <t xml:space="preserve">Другая армия параллельно может сосредоточиться на производстве Демонов (конечно, если обстановка позволяет, от наличия золота до нейтралов). После появления Порождений зла (которые улучшаются обычно после постройки Дьяволов, поскольку требуют достройки магической гильдии, да и само улучшение требует магических ресурсов, так что в итоге целых 9 единиц позарез нужной на Дьяволов ртути тратится) они в сопровождении младших товарищей выдвигаются на тропу войны, подбирая в свои ряды всех встречных (присоединившихся, из полевых жилищ и чужих городов, в основном низкоуровневых), и всячески стараются, чтобы те в первом же бою погибли, дабы восстать в виде целехоньких демонов. В итоге, к тому времени, когда главная армия встретит серьезных противников, подкрепление может быть готово весьма серьезное – хотя Демоны являются абсолютно посредственным существом (практически вообще самым средним для всего многообразия городских без учета седьмого уровня), тем не менее, это надежная пехота, и в больших количествах они способны добавить противнику головной боли и даже выиграть битву. </t>
  </si>
  <si>
    <t>Главный недостаток этой тактики – особые требования к тактическому мастерству игрока.
Ну и ещё одна особенность Инферно – для самых тяжелых сражений, когда на поле боя нужны все семь отрядов, очень желательна смешанная армия, поскольку два собственных младших существа мало помогают на поле боя и являются плохим вложением для остродефицитного золота.
Есть также и экзотический вариант – если в городе или на карте удалось добыть заклинание Армагеддон, то на тропу войны выходит герой с одними Ифритами. Это, конечно, не драконы, да и родным героям Инферно далеко до Чернокнижника по магической мощи, но, тем не менее, такая армия легко справится с очень сильными нейтралами, да и героев противника может если не победить, то резко сократить в числе перед бегством или сдачей.</t>
  </si>
  <si>
    <t>Крепость. Тактика и стратегия игры за этот город.</t>
  </si>
  <si>
    <r>
      <t>Крепость</t>
    </r>
    <r>
      <rPr>
        <sz val="10"/>
        <rFont val="Arial"/>
        <family val="2"/>
        <charset val="204"/>
      </rPr>
      <t xml:space="preserve"> - Аналог варваров по части ставки на силу и антипод в боевых пристрастиях (вместо атаки – ставка на оборону), тоже приспособленный для быстрого развития и раннего нападения, только со своей спецификой – летуны и магия посильнее, стрелки послабее. Также город выделяется двумя уникальными чертами: строением, повышающим Защиту любому герою, посетившему Крепость и рвом двойной ширины, из-за чего даже проломленные стены не так-то облегчают жизнь осаждающей пехоте - на преодоление рва нужно затратить два хода, неся при этом потери.</t>
    </r>
  </si>
  <si>
    <r>
      <t>Герои</t>
    </r>
    <r>
      <rPr>
        <sz val="10"/>
        <rFont val="Arial"/>
        <family val="2"/>
        <charset val="204"/>
      </rPr>
      <t>: Хозяева зверей (Beastmasters) – неплохие воины, хотя долго страдают от ничтожной атаки, Ведьмы (Witches) – вполне полноценные маги. Супергероев среди болотников нет, но трое имеют определенную известность: Тазар (Tazar), специалист по Доспехам, приводит в отчаяние атакующих воинов, Андра (Andra), специалист в Интеллекте, обладает морем маны (было бы на что её тратить!), а Брон (Bron), специалист по Василискам, почти всегда приводит их с собой – это единственный случай, когда с героем приходят существа 4 уровня.</t>
    </r>
  </si>
  <si>
    <r>
      <t>Змии (Стрекозы)</t>
    </r>
    <r>
      <rPr>
        <sz val="10"/>
        <rFont val="Arial"/>
        <family val="2"/>
        <charset val="204"/>
      </rPr>
      <t xml:space="preserve"> - колдуют на противника Снятие заклинаний. Стрекозы дополнительно еще и Слабость.</t>
    </r>
  </si>
  <si>
    <r>
      <t>Виверны монархи</t>
    </r>
    <r>
      <rPr>
        <sz val="10"/>
        <rFont val="Arial"/>
        <family val="2"/>
        <charset val="204"/>
      </rPr>
      <t xml:space="preserve"> - имеют 50% шанс отравить противника. Все существа в отравленном отряде теряют 10% здоровья каждый ход на протяжении 3 раундов боя.</t>
    </r>
  </si>
  <si>
    <r>
      <t>Старт.</t>
    </r>
    <r>
      <rPr>
        <sz val="10"/>
        <rFont val="Arial"/>
        <family val="2"/>
        <charset val="204"/>
      </rPr>
      <t xml:space="preserve"> Если производится выбор героя перед началом игры, то на выбор кроме трех поименованных героев имеется специалист по Ящерам Вистан (Wystan). Также определенный интерес могут представлять Дракон (Drakon), ускоряющий и усиливающий Гноллов, которых приводит с собой полсотни и больше, плюс к тому имеющий Лидерство, и Алкин (Alkin), у которого есть уникальный для болотников навык Нападение. Отстройка стереотипна – сначала Ящеры (если их не было изначально), а потом Виверны (если не хватает на них дерева или золота, то сначала летучие змейки, иначе они строятся при первой возможности после Виверн). Две Виверны обеспечивают безболезненное пробивание многих нейтралов, и если бьют слабее трех Птиц рух, то живучесть имеют получше и проще обойтись без потерь (кроме того, их сопровождают Змии, которые и могут и отвлечь отряды противника, и нанести первый удар, чтобы Вивернам сдачи не досталось).</t>
    </r>
  </si>
  <si>
    <t>Если выбран Брон, то он сразу уходит в поход, опираясь на силу и скорость своих Василисков, которые при поддержке Гноллов и Ящеров способны на многое. Виверн и Змиев ему подвезут.
Другие герои действуют менее агрессивно до появления Виверн, чтобы не было лишних потерь. Ведьмам ещё полезно дождаться постройки магической гильдии, чтобы заполучить ударное заклинание – всё дополнительный урон.</t>
  </si>
  <si>
    <t>Если выбран Вистан, то в основном идет отстрел. Пусть Ящеры стреляют куда слабее стрелков и орков, пусть навык атаки героя изначально равен нулю, но два-три десятка Ящеров наносят ощутимый урон, одиночные Змии могут водить за собой по полю медленную пехоту, а когда недостреленные пехотинцы дойдут до Гноллов, ничего особо хорошего им не светит – гноллы довольно крепки и сами по себе, и подавно с защитой героя, и бьют увесисто. В общем, тоже вполне работоспособная тактика. Крайне полезно в этом случае потратить лишний день на улучшение Ящеров – существенное увеличение пробивной силы окупит это замедление очень быстро.</t>
  </si>
  <si>
    <t>В оставшиеся дни второй недели строятся Цитадель, по возможности – Замок и Василиски. Невредно и Кузницу поставить – с поддержкой палатки живучесть Виверн дополнительно повышается.
Ну и на вторую неделю мы имеем ударную силу в лице 5-6 Виверн, а если свезет найти на карте Улей змиев, то их число можно увеличить (причем для этого не жалко положить всю остальную армию, кроме самих Вивернов). Этого достаточно, чтобы зачищать карту и обижать ближайших соседей. Собственно, для большинства боев второй-третьей недели обычно хватает чисто летучей армии из Виверн и Стрекоз.</t>
  </si>
  <si>
    <r>
      <t>Типичные армии и тактики последующей игры</t>
    </r>
    <r>
      <rPr>
        <sz val="10"/>
        <rFont val="Arial"/>
        <family val="2"/>
        <charset val="204"/>
      </rPr>
      <t>:
После полной отстройки замка вариации могут быть разными. Можно сформировать вторую армию из одних Гидр, которая будет способна на многое (кстати, такую армию эффективно возглавляет Вердиш (Verdish) со своим Лечением). Горгоны обычно копятся до их улучшения и выкупаются перед битвами, где заведомо придется иметь дело с отрядами старшего уровня, либо для взятия Утопии драконов.</t>
    </r>
  </si>
  <si>
    <t>Цитадель. Тактика и стратегия игры за этот город.</t>
  </si>
  <si>
    <r>
      <t>Варвары</t>
    </r>
    <r>
      <rPr>
        <sz val="10"/>
        <rFont val="Arial"/>
        <family val="2"/>
        <charset val="204"/>
      </rPr>
      <t xml:space="preserve"> - Варвары – они варвары и есть. Ставка на грубую силу и атаку, благо для этого войска и герои превосходно приспособлены. Главная сила этого города – быстрое развитие и ранний удар. Медлящие же варвары долго не живут. Город имеет две уникальные фишки: во-первых, строение, повышающее навык Атаки любому заглянувшему герою, то есть полезное вообще всем, не только хозяевам, и, во-вторых, черный ход позволяет убежать осаждаемому герою (то есть Цитадель - это единственный город, который наш герой может оборонять без риска погибнуть).</t>
    </r>
  </si>
  <si>
    <r>
      <t>Армия</t>
    </r>
    <r>
      <rPr>
        <sz val="10"/>
        <rFont val="Arial"/>
        <family val="2"/>
        <charset val="204"/>
      </rPr>
      <t>: требует определенной квалификации от игрока. По статистике выглядит неброско – лишь четвертая по «мясистости» улучшенной армии (и самая хрупкая в базовом варианте), лишь четвертая по удару (и лишь седьмая в базовом варианте или по цели с защитой 10), самая медленная по средней скорости, абсолютная магическая уязвимость… Аутсайдеры. Вот только под началом правильного героя при толковом управлении эта армия становится таким оружием блицкрига, что её удар ещё нужно пережить. И, кроме того, армия отменно дешева – стоимость закупки полного прироста самая маленькая в игре. Отдельного упоминания заслуживают четыре существа: Чудища (Begemoths, при ударе снижают защиту противника в 5 раз, являются выдающимся оружием против сильнейших воинов противника), Циклопы (могут разрушать городские стены), Огры-маги (выдающееся «здоровье», могучий удар и могут накладывать заклинание «Жажда крови»), Налётчики (Wolf Raiders, имеют силу двойного удара недельной популяции впору седьмому уровню).</t>
    </r>
  </si>
  <si>
    <r>
      <t>Герои</t>
    </r>
    <r>
      <rPr>
        <sz val="10"/>
        <rFont val="Arial"/>
        <family val="2"/>
        <charset val="204"/>
      </rPr>
      <t>: Варвары (Barbarians) – непревзойденные воины, идеально подходящие своей армии, ну а Боевые маги (Battle Mages) – это не маги никакие, а так, воины, имеющие навык Мудрости и книгу заклинаний. Хотя, если как класс Боевые маги – убожество, то личности там есть вполне замечательные: Гундула (Gundula) является специалистом по Нападению, ещё увеличивая и так отменный удар армии в рукопашной, Десса (Dessa) – специалист по Логистике, незаменимый на больших картах (иногда может даже запрещаться на турнирах), а Терек (Terek) имеет навык Тактики и усиленное заклинание Ускорение. Но среди Варваров герои ничуть не хуже – Крэг Хэк (Crag Hack) тоже специалист в Нападении, как и Гундула, только существенно более эффективный, поскольку у него стремительно растет навык атаки, Гурниссон (Gurnisson) – специалист по Баллисте, которая при его атаке становится сильным оружием, Тираксор (Tyraxor) ускоряет и усиливает Наездников на волках, да ещё имеет Тактику.</t>
    </r>
  </si>
  <si>
    <r>
      <t>Отстройка</t>
    </r>
    <r>
      <rPr>
        <sz val="10"/>
        <rFont val="Arial"/>
        <family val="2"/>
        <charset val="204"/>
      </rPr>
      <t>: самая что ни на есть простая и дешевая, и при полной отстройке, в части воинских жилищ, если не гнаться за получением Циклопов пораньше. И, кроме того – гибкая, что позволяет на третий день получить войска шестого или седьмого уровня, лишь бы ресурсов хватало. На высоких сложностях нередки проблемы с рудой или кристаллами, но обычно их удается разрешить, тем паче, что, кроме ресурсов на карте, в этом городе всего за 1000 золотых можно поставить гильдию наемников, где можно поменять существ на ресурсы по курсу втрое выгоднее, чем на рынке. Так, на единственном рынке единица руды стоит 2500 золотых, а в гильдии её можно выменять за 21 Гоблина, нанимаемых всего за 840 золотых. Понятно, что армия нам самим нужна, но если нужно пожертвовать полусотней или даже сотней Гоблинов для того, чтобы заполучить в армию пару Чудищ – это отличный размен.</t>
    </r>
  </si>
  <si>
    <r>
      <t>Налётчики</t>
    </r>
    <r>
      <rPr>
        <sz val="10"/>
        <rFont val="Arial"/>
        <family val="2"/>
        <charset val="204"/>
      </rPr>
      <t xml:space="preserve"> - имеют две атаки за ход (аналогично Крестоносцам)</t>
    </r>
  </si>
  <si>
    <r>
      <t>Огры-маги</t>
    </r>
    <r>
      <rPr>
        <sz val="10"/>
        <rFont val="Arial"/>
        <family val="2"/>
        <charset val="204"/>
      </rPr>
      <t xml:space="preserve"> - могут колдовать Жажду Крови 3 раза за бой</t>
    </r>
  </si>
  <si>
    <r>
      <t>Птицы грома</t>
    </r>
    <r>
      <rPr>
        <sz val="10"/>
        <rFont val="Arial"/>
        <family val="2"/>
        <charset val="204"/>
      </rPr>
      <t xml:space="preserve"> - имеют 20% шанс ударить врага молнией в дополнение к обычной атаке (из расчета 10 урона на одну птицу в атакующем отряде)</t>
    </r>
  </si>
  <si>
    <r>
      <t>Циклопы</t>
    </r>
    <r>
      <rPr>
        <sz val="10"/>
        <rFont val="Arial"/>
        <family val="2"/>
        <charset val="204"/>
      </rPr>
      <t xml:space="preserve"> - могут атаковать крепостные стены наподобие катапульты (уровень Базовой Баллистики), </t>
    </r>
    <r>
      <rPr>
        <sz val="10"/>
        <color indexed="12"/>
        <rFont val="Arial"/>
        <family val="2"/>
        <charset val="204"/>
      </rPr>
      <t>Короли циклопы</t>
    </r>
    <r>
      <rPr>
        <sz val="10"/>
        <rFont val="Arial"/>
        <family val="2"/>
        <charset val="204"/>
      </rPr>
      <t xml:space="preserve"> - на уровне Продвинутой.</t>
    </r>
  </si>
  <si>
    <r>
      <t>Старт</t>
    </r>
    <r>
      <rPr>
        <sz val="10"/>
        <rFont val="Arial"/>
        <family val="2"/>
        <charset val="204"/>
      </rPr>
      <t xml:space="preserve">. Если производится выбор героя перед началом игры, то шесть прекрасных кандидатур уже названы, и между прочим, есть ещё такой воин, как Жабаркас (Jabarkas), имеющий Стрельбу, усиливающий и ускоряющий Орков, да и других много: хороших героев у варваров хватает, есть из кого выбирать на личный вкус. </t>
    </r>
  </si>
  <si>
    <t xml:space="preserve">Самый типичный старт – построить Наездников на волках, а затем Птиц рух. Три птицы – это отменная сила для пробивания нейтралов первой недели, можно даже выгрузить из армии остальных воинов, чтобы не тормозили, или соорудить две дееспособные армии, чтобы зачищать два направления (и объединять их, если потребуется побить кого-то посильнее). Главное – умело маневрировать на поле боя, нанося такие удары, после которых противники погибнут или будут не в состоянии сильно повредить наши отряды (если это плохо получается, лучше воевать объединенной армией). </t>
  </si>
  <si>
    <t>Ну и затем строятся Чудища, и при возможности – Цитадель и Замок. В результате на восьмой день у нас получится два-три Чудища, и больше в армии никого особо-то и не требуется – и нейтралы зачищаются спокойно, и соседей вполне можно обидеть. Если с Чудищами не вышло (кристаллов не хватило, например, на высших сложностях), их неплохо заменяют 9 Птиц рух (Замок обычно построить удается) – тоже годятся даже для обижания соседей. Впрочем, если нейтралов проще зачищать армией только из крутых войск, то на соседей хорошо к ним добавить мелочь, чтобы на неё отвлекались войска, магия и башни противника.</t>
  </si>
  <si>
    <t>Если интереснее пострелять – можно взять Жабаркаса, который приводит с собой до дюжины Орков, в итоге их может собраться полтора-два десятка, и хотя они не сумеют нанести такой урон, как Арбалетчики или эльфы, проредить нападающих нейтралов вполне способны, а уж добить варварская пехота умеет отлично. Ну и в дальнейшем, когда всё равно первая скрипка перейдет к Птицам рух и Чудищам, Жабаркас ничем не хуже других – навык Нападения у него точно такой же. В принципе, в этом варианте можно попробовать и Циклопов поставить вместо Чудищ, но это скорее для низких сложностей или особо богатых карт – больно много требуется ресурсов. Но если получится – это для второй недели вполне приличная альтернатива Чудищам, особенно под командой Жабаркаса с его Стрельбой. В принципе город позволяет при изобилии ресурсов поставить вообще все жилища воинов и Цитадель, но это вариант экзотический. Вернее держаться чего-то одного, и Чудища с птицами надежнее и проще.</t>
  </si>
  <si>
    <r>
      <t>Типичные армии и тактики последующей игры</t>
    </r>
    <r>
      <rPr>
        <sz val="10"/>
        <rFont val="Arial"/>
        <family val="2"/>
        <charset val="204"/>
      </rPr>
      <t>:
После полной отстройки замка из армии могут выпадать Орки и Огры – на марше они армию притормаживают. Более того, главная армия может бегать по карте только с Чудищами и Птицами грома, что обеспечивает её превосходную мобильность и минимальные потери в боях с нейтралами. Добавление к ним Циклопов и Налётчиков незначительно снизит мобильность, зато весомо добавит ударной силы. В тяжелых рукопашных главное правило – по максимуму беречь волков, поскольку удары у них весомые, а здоровьишка пшик. Посему – только безответные удары и убегание в тыл при любой возможности, благо их скорость позволяет и влетать в рукопашную после Ожидания, и маневрировать по полю боя (вот только избежать потерь от стрелковых ударов и ударной магии никак не получится). Для осады крайне полезно добавить в армию Гоблинов, которыми обожают заниматься башни осажденного города. Ну а Орки и Огры – это для самых серьезных битв. Гораздо чаще стоит добавить сильные и скоростные отряды из захваченных городов – ведь если замок заточен на быстрое подавление соседей, то почему бы и не воспользоваться тем, что они любезно отстроили к нашему приходу?</t>
    </r>
  </si>
  <si>
    <t>Сопряжение. Тактика и стратегия игры за этот город.</t>
  </si>
  <si>
    <r>
      <t>Сопряжение -</t>
    </r>
    <r>
      <rPr>
        <sz val="10"/>
        <rFont val="Arial"/>
        <family val="2"/>
        <charset val="204"/>
      </rPr>
      <t xml:space="preserve"> этот город впервые был введен в игру в аддоне Клинок Армагеддона. Раса проще всего характеризуется одним словом – дисбаланс. Чересчур уж силен город – сильная армия, мощная магия, крепкие герои и убойные комбинации, да ещё при недорогой и несложной отстройке. За это его любят новички и презирают ветераны.</t>
    </r>
  </si>
  <si>
    <t>В порядке частичной компенсации имеется иммунитет четырех старших воинов к самому страшному боевому заклинанию – Армагеддону, но это не так часто пригождается. Особо примечательных существ три: Фениксы (самая высокая скорость в игре, возрождение после гибели и прирост в удвоенном количестве), Магические элементали (полный иммунитет к магии и безответный удар сразу всех окружающих врагов), Феи (индивидуально слабее всех, зато многочисленны, быстры и наносят безответный удар, причем удар полной недельной популяции по силе далеко превосходит возможности «одноклассников»).</t>
  </si>
  <si>
    <r>
      <t>Герои</t>
    </r>
    <r>
      <rPr>
        <sz val="10"/>
        <rFont val="Arial"/>
        <family val="2"/>
        <charset val="204"/>
      </rPr>
      <t>:  отличны по классовым показателям. Если воины (Путешественники, Planeswalkers) – так уж воины, с атакой, уступающей лишь варварам, и обязательным наличием либо Тактики, либо Нападения. Если маги (Элементалисты, Elementalists) – так супермаги, не имеющие конкурентов на старте по совокупности силы магии и знаний, и изначально имеющие магическую школу. Парочку элементалистов запрещают на турнирах – Циэль (Ciele), которая благодаря усиленной на 50% Магической стреле прямо со старта имеет в запасе семь ударных заклинаний по 60 урона каждое (даже Удар молнии бьёт сильнее лишь у Чернокнижников и собратьев-элементалистов, но лишь по 2-3 раза, да и то – её ещё где-то выучить надобно) и Луну (Luna), у которой изначально имеется мощная Стена огня (но чтобы этим заклинанием правильно пользоваться нужно немалое мастерство). Прекрасен Гриндан (Grindan), сочетающий магию Земли, заклинание Медлительность и ежедневную прибыль 350 золотых. Из воинов хорош Монер (Monere), имеющий Логистику, Нападение и усиление существ шестого уровня, но магами в этом городе играть существенно удобнее.</t>
    </r>
  </si>
  <si>
    <r>
      <t>Магия</t>
    </r>
    <r>
      <rPr>
        <sz val="10"/>
        <rFont val="Arial"/>
        <family val="2"/>
        <charset val="204"/>
      </rPr>
      <t>: развита не хуже, чем в Башне. Конечно, заклинаний в гильдии обычно поменьше, чем при Библиотеке, но зато, если принести в город Грааль, там окажутся вообще все заклинания, разрешенные в игре! А ещё в городе есть Университет, где можно за деньги выучить любую школу магии. И сама магия в городе вполне разнообразна – второе место по количеству возможных заклинаний в гильдии!</t>
    </r>
  </si>
  <si>
    <r>
      <t>Отстройка</t>
    </r>
    <r>
      <rPr>
        <sz val="10"/>
        <rFont val="Arial"/>
        <family val="2"/>
        <charset val="204"/>
      </rPr>
      <t>: отменно дешева, если говорить о воинских постройках – по золоту чуть дороже Цитадели и дешевле Крепости, а с учетом ресурсов – вровень с Крепостью. Полная отстройка замка также третья по дешевизне, что опять же выглядит дисбалансом, с учетом того, что в комплект входит полная магия, магический Университет и лавка Торговца артефактами. Нет ни особенных сложностей (если не считать необходимости магической гильдии уже для постройки второго уровня), ни особых перекосов по ресурсам (руды требуется много, но она обычно добывается). При изобилии ресурсов можно отстроить все жилища существ на первой неделе (впрочем, на высших сложностях это практически никогда не удается). Но сокращенных веток строительства сильных существ, как в «воинских» замках, нет, хотя, впрочем, как и эльфы, элементалисты и так прекрасно обходятся.</t>
    </r>
  </si>
  <si>
    <r>
      <t>Элементали воздуха</t>
    </r>
    <r>
      <rPr>
        <sz val="10"/>
        <rFont val="Arial"/>
        <family val="2"/>
        <charset val="204"/>
      </rPr>
      <t xml:space="preserve"> - имеют иммунитет к Слепоте и Метеоритному дождю, Штормовые элементали в дополнение могут колдовать Защиту от воздуха. Получают двойной урон от Удара молнии, Цепной молнии и Армагеддона, применимых против них.</t>
    </r>
  </si>
  <si>
    <r>
      <t>Элементали воды (Ледяные элементали)</t>
    </r>
    <r>
      <rPr>
        <sz val="10"/>
        <rFont val="Arial"/>
        <family val="2"/>
        <charset val="204"/>
      </rPr>
      <t xml:space="preserve"> - иммунны к водяным заклинаниям, получают двойной урон от заклинаний Магии огня. Ледяные элементали могут колдовать Защиту от воды.</t>
    </r>
  </si>
  <si>
    <r>
      <t>Элементали огня (Энергетические элементали)</t>
    </r>
    <r>
      <rPr>
        <sz val="10"/>
        <rFont val="Arial"/>
        <family val="2"/>
        <charset val="204"/>
      </rPr>
      <t xml:space="preserve"> - иммунны ко всем заклинаниям огня, включая Магическую стрелу, получают двойной урон от Ледяной молнии и Кольца холода Энергетические элементали могут колдовать Защиту от огня.</t>
    </r>
  </si>
  <si>
    <r>
      <t>Элементали земли (Магмовые элементали)</t>
    </r>
    <r>
      <rPr>
        <sz val="10"/>
        <rFont val="Arial"/>
        <family val="2"/>
        <charset val="204"/>
      </rPr>
      <t xml:space="preserve"> - иммунны к Удару молнии и Цепной молнии, получают двойной урон от Метеоритного дождя. Магмовые элементали могут колдовать Защиту от земли.</t>
    </r>
  </si>
  <si>
    <r>
      <t>Психические элементали (Магические элементали)</t>
    </r>
    <r>
      <rPr>
        <sz val="10"/>
        <rFont val="Arial"/>
        <family val="2"/>
        <charset val="204"/>
      </rPr>
      <t xml:space="preserve"> - атакуют безответно во все стороны. Психические элементали иммунны к Магии разума, Магические элементали - к любой магии.</t>
    </r>
  </si>
  <si>
    <r>
      <t>Огненные птицы (Фениксы)</t>
    </r>
    <r>
      <rPr>
        <sz val="10"/>
        <rFont val="Arial"/>
        <family val="2"/>
        <charset val="204"/>
      </rPr>
      <t xml:space="preserve"> - атакуют на 2 клетки, иммунны к Магии огня. После уничтожения отряда Фениксов 20% их количества сразу возрождается.</t>
    </r>
  </si>
  <si>
    <r>
      <t xml:space="preserve">Старт. </t>
    </r>
    <r>
      <rPr>
        <sz val="10"/>
        <rFont val="Arial"/>
        <family val="2"/>
        <charset val="204"/>
      </rPr>
      <t>Если производится выбор героя перед началом игры, то и думать нечего – Циэль! А запретят её – Гриндан. Впрочем, плохих героев в Сопряжении нет, любой даст недурной старт. Действия первого дня полностью аналогичны Башне – покупка второго героя и улучшение жилища первого уровня. Точно так же вместо почти бесполезных базовых появляются великолепные улучшенные существа. Около 60 Фей – прекрасная ударная армия против неторопливой пехоты, да и небыстрых летунов убивают отменно. И по карте передвижение очень быстрое. Только против стрелков получается плохо – чересчур уж Феи хиленькие.</t>
    </r>
  </si>
  <si>
    <t xml:space="preserve">На вторую неделю в поход можно снарядить уже более ста Фей и свыше 30 Штормовых элементалей – эта армия великолепна по пробивной силе, пасуя лишь перед быстрыми и сильными летунами, которые практически никому в это время ещё не по зубам. Вполне можно устроить набег на соседей, и если те не отстроили Стрелковые башни или не обзавелись хорошей магией – им придется плохо. А вот если у противника есть Удар молнии и достаточно маны – плохо будет уже нашей армии, поскольку Феи убиваются пачками, да и штормовики с их удвоенным уроном от молний быстро тают. </t>
  </si>
  <si>
    <t>Альтернативный вариант – вместо упора на штормовиков на первой неделе постараться поставить Психических элементалей и Цитадель. 4-5 этих элементалей с массовым безответным ударом, неплохой скоростью и недурным здоровьем – превосходная армия как для прохождения нейтралов, так и для обижания соседей, особенно если герой их лечить умеет (если пока не получается обходиться без потерь в битвах с тяжелыми противниками, например, Магами, то в компанию к ним лучше всё-таки возить Фей, и вовсе не помешают воздушные или Штормовые элементали, чтобы сохранить целым более ценный отряд). 
Ну а задача второй недели прозрачна как слеза – построить Огненных птиц! После получения на пятнадцатый день шести птичек можно всех прочих воинов отправить гулять на второстепенные направления – в руках неслабого мага имеется превосходная, сильная и очень быстрая в бою и в походе армия. Врагам остается бежать и прятаться, если это, конечно, компьютерные враги.</t>
  </si>
  <si>
    <r>
      <t>Типичные армии и тактики последующей игры:</t>
    </r>
    <r>
      <rPr>
        <sz val="10"/>
        <rFont val="Arial"/>
        <family val="2"/>
        <charset val="204"/>
      </rPr>
      <t xml:space="preserve">
После полной отстройки замка основным вариантом главной армии остаются Фениксы, особенно если герой овладеет Воскрешением – тогда армию мало кто может остановить. Если предвидятся тяжелые бои – в армию можно добавить Фей и Магических элементалей, при необходимости дополнительного усиления – элементалей Штормовых и Энергетических. Армия при этом остается очень быстрой на марше – собственно, она вне конкуренции по боевой силе, перемещающейся со скоростью 8 и 9. Армия полного состава нужна элементалистам чрезвычайно редко. Гораздо выгоднее пополнять её сильными воинами из захваченных замков. Идеальны в этом отношении Архангелы, которые помогают Фениксам проходить бои без потерь, даже если герой и не знает Воскрешения.</t>
    </r>
  </si>
  <si>
    <t>Ну а если элементалист найдет на карте или в чужом городе заклинание Армагеддон, либо выкопает Грааль – игру можно считать законченной. Это «ужас, летящий на крыльях ночи». Драгагеддон (Драконы + Армагеддон) в исполнении Чернокнижника – традиционно страшная вещь в геройской серии. Так вот у элементалиста всё то же самое, только круче – если по силе магии средний элементалист равного уровня Чернокнижнику несколько уступит, то его иммунная к Армагеддону армия имеет втрое больше «здоровья», чем популяция Черных драконов, и в три с половиной раза более весомый удар, да ещё самый сильный отряд в ней можно воскрешать. Собственно, всё для противников, если не добудут артефакты на запрещение магии либо Клинок Армагеддона... да и в этом случае у элементалиста остаются козыри в виде высокой скорости, силы отряда шестого уровня и тем более седьмого, который ещё и возрождается, будучи убитым… если и проиграет битву, то такие потери нанесет, что после мобилизации скорее всего довершит разгром. Вот за всё это элементалистов и не любят, и на турнирах запрещают.</t>
  </si>
  <si>
    <r>
      <rPr>
        <b/>
        <sz val="10"/>
        <rFont val="Arial"/>
        <family val="2"/>
        <charset val="204"/>
      </rPr>
      <t xml:space="preserve">Это интересно (!): </t>
    </r>
    <r>
      <rPr>
        <sz val="10"/>
        <rFont val="Arial"/>
        <family val="2"/>
        <charset val="204"/>
      </rPr>
      <t xml:space="preserve">Расчёт показывает, что максимальный урон, который может нанести </t>
    </r>
    <r>
      <rPr>
        <u/>
        <sz val="10"/>
        <rFont val="Arial"/>
        <family val="2"/>
        <charset val="204"/>
      </rPr>
      <t>одно существо в игре за один раунд</t>
    </r>
    <r>
      <rPr>
        <sz val="10"/>
        <rFont val="Arial"/>
        <family val="2"/>
        <charset val="204"/>
      </rPr>
      <t xml:space="preserve"> составляет </t>
    </r>
    <r>
      <rPr>
        <b/>
        <sz val="10"/>
        <rFont val="Arial"/>
        <family val="2"/>
        <charset val="204"/>
      </rPr>
      <t>19864 урона</t>
    </r>
    <r>
      <rPr>
        <sz val="10"/>
        <rFont val="Arial"/>
        <family val="2"/>
        <charset val="204"/>
      </rPr>
      <t xml:space="preserve"> - и нанести его может именно Сказочный Дракон заклинанием Инферно (Экспертная Магия огня, герой-специалист по Волшебству 108 уровня, Сфера бушующего огня) при атаке Элементалей воды. </t>
    </r>
    <r>
      <rPr>
        <b/>
        <sz val="10"/>
        <rFont val="Arial"/>
        <family val="2"/>
        <charset val="204"/>
      </rPr>
      <t>Формула:</t>
    </r>
    <r>
      <rPr>
        <sz val="10"/>
        <rFont val="Arial"/>
        <family val="2"/>
        <charset val="204"/>
      </rPr>
      <t xml:space="preserve"> 130 (урон Экспертного Инферно) * 1,96 (коэффициент силы специалиста по Волшебству) * 1,5 (Сфера бушующего огня) * 13 (количество Элементалей воды, которые могут попасть под Инферно) * 2 (Уязвимость Элементалей воды) * 2 (Повторный ход благодаря Боевому духу) = </t>
    </r>
    <r>
      <rPr>
        <u/>
        <sz val="10"/>
        <rFont val="Arial"/>
        <family val="2"/>
        <charset val="204"/>
      </rPr>
      <t>19864 урона.</t>
    </r>
  </si>
  <si>
    <t>Все остальные модификаторы, к которым относятся всевозможные заклинания, специализации героев и существ, только лишь видоизменяют один или несколько из указанных выше параметров.</t>
  </si>
  <si>
    <t>Магические способности существ</t>
  </si>
  <si>
    <t>Усилить защиту существа</t>
  </si>
  <si>
    <t>нанять максимальное количество существ</t>
  </si>
  <si>
    <r>
      <t xml:space="preserve">Количество существ в нейтральной армии, находящейся на карте приключений, определяется составителем карты. По умолчанию - на старте их не может быть более 50, причем, чем сильнее существо, тем меньшее количество будет установлено в процессе генерирования карты. Однако составитель вправе указать стартовое количество по своему усмотрению. Также он указывает будет ли осуществляться еженедельный прирост войск в армии нейтралов (прирост, если он разрешен, составляет </t>
    </r>
    <r>
      <rPr>
        <b/>
        <sz val="10"/>
        <rFont val="Arial Cyr"/>
        <charset val="204"/>
      </rPr>
      <t>+10%</t>
    </r>
    <r>
      <rPr>
        <sz val="10"/>
        <rFont val="Arial Cyr"/>
        <charset val="204"/>
      </rPr>
      <t xml:space="preserve"> в неделю к текущему количеству).</t>
    </r>
  </si>
  <si>
    <t>Против вражеских героев особых вариаций нет, если не считать маневров с Единорогами, чтобы они стояли в соседстве с максимально большим количеством существ, давая им шанс отразить вражескую магию… но против массовых заклинаний типа Метеоритного дождя  и массовых ударов (Личи и Магоги) это может наоборот потери увеличить.</t>
  </si>
  <si>
    <r>
      <t>Отстройка</t>
    </r>
    <r>
      <rPr>
        <sz val="10"/>
        <rFont val="Arial"/>
        <family val="2"/>
        <charset val="204"/>
      </rPr>
      <t>: дело долгое и крайне дорогое. Если по стоимости воинских жилищ город занимает четвертое место, то стоимость полной отстройки с учетом ресурсов далеко опережает все остальные города. Кроме того, в постройке воинских жилищ есть очень неприятный подводный камень – для постройки Магов (которые открывают путь к трем старшим существам) необходимо иметь не только магическую гильдию, но и по пять единиц всех ресурсов, поэтому на высшей сложности игры могут случиться накладки вплоть до невозможности построить жилища воинов старше 3 уровня на первой неделе (при небогатой карте или невезении с каким-нибудь магическим ресурсом). Один просвет – очень дешевое жилище Гигантов, половине городов по такой цене или даже дороже обходится шестой уровень. Зато его улучшение до Титанов рекордно дорог. Так что именно для магов самая желанная находка – Форт на холме.</t>
    </r>
  </si>
  <si>
    <t>Для тактики Некрополиса большое значение имеют артефакты – нахождение артефактов, увеличивающих здоровье и скорость существ, резко повышает силу и роль скелетов, а если удастся найти или собрать Плащ короля нежити – о скелетах сразу забывают, поскольку после боя вместо них из мертвых врагов поднимаются целые Личи.</t>
  </si>
  <si>
    <r>
      <t xml:space="preserve">Армия: </t>
    </r>
    <r>
      <rPr>
        <sz val="10"/>
        <rFont val="Arial"/>
        <family val="2"/>
        <charset val="204"/>
      </rPr>
      <t xml:space="preserve"> довольно скромная по статистике – третье с конца «здоровье» (в базовом варианте вообще минимальное), средний удар, немалая стоимость (в базовом варианте самая высокая цена очка здоровья), небогатый набор антимагических защит… разве что скорость армии высока (уступает лишь Сопряжению и Инферно). Зато армия отличается сбалансированностью и выдающимся набором летунов – по здоровью и удару своей летающей части армии уступает только Сопряжению, при этом имея отличную скорость. Особого упоминания заслуживают Черный дракон (символ всей геройской серии, в третьей части утерявший безусловное превосходство в силе, но по-прежнему имеющий максимальное здоровье, увесистый удар и полный иммунитет к магии), Скорпикоры, (быстрые и умеющие парализовать противника), Минотавры (абсолютно лучшее существо пятого уровня, всегда имеющий высокую мораль) и улучшенные Гарпии (слабые, но быстрые, наносящие безответный удар и возвращающиеся после этого на исходную позицию).</t>
    </r>
  </si>
  <si>
    <t>Собственно, это явствует из перечня примечательных существ: Гидры (слабы в поединках с ровней по уровню, но наносят ужасные потери в окружении более слабых войск, безответно ударяя по всем окружающим и поражая вплоть до 8 отрядов одновременно), Виверны (заурядны как бойцы, несмотря на способность улучшенных отравить противника, зато их ряды пополняются на карте, и отряд может быть весьма многочисленным), улучшенные Горгоны (ходячая смерть для высокоуровневых монстров, благодаря смертельному взгляду, при их выдающемся «здоровье» и защите шансов на такой взгляд у них в течение битвы немало), Василиски (весьма надежная пехота, которая может выключить противника из игры на три раунда), Стрекозы (снимают с противника усиливающую магию, награждают его Слабостью, и обеспечивают первый ход для применения магии вплоть до появления в игре улучшенных существ 7 уровня… ну или Огненных птиц).</t>
  </si>
  <si>
    <t>Логистика. Особенности передвижения по карте.</t>
  </si>
  <si>
    <t>1. Запас хода.</t>
  </si>
  <si>
    <t>1.1. Передвижения по суше.</t>
  </si>
  <si>
    <t>1.1.1. SCS и базовый запас хода.</t>
  </si>
  <si>
    <r>
      <t xml:space="preserve">При движении по земле скорость героя зависит от </t>
    </r>
    <r>
      <rPr>
        <i/>
        <sz val="10"/>
        <rFont val="Arial"/>
        <family val="2"/>
        <charset val="204"/>
      </rPr>
      <t>SCS</t>
    </r>
    <r>
      <rPr>
        <sz val="10"/>
        <rFont val="Arial"/>
        <family val="2"/>
        <charset val="204"/>
      </rPr>
      <t xml:space="preserve"> - Slowest Creature Speed (Скорость Самого медленного существа в его армии):</t>
    </r>
  </si>
  <si>
    <t>Запас хода (МР)</t>
  </si>
  <si>
    <t>Один шаг по горизонтали (вертикали) по непересеченной местности (трава, земля и т.д.) стоит 100 очков движения (MP), по диагонали - 141 очков (MP) (исключение - последний шаг, если у героя есть не менее 100 очков движения (MP), он сможет пойти и по диагонали - см.пункт 2.3). Округление вниз. Т.е. и герой с одним Кентавром, и герой с одной Феей смогут за день сделать 17 горизонтальных шагов по траве. Кстати, в мануале так и написано, и создаётся впечатление, что нет разницы между 3-й и 4-й скоростью, 6-й и 7-й, 9-й и 10-й. Но это не так! Если, скажем, герой должен начать с диагонального шага, то после него у героя с Кентавром (SCS=6) останется 1550 очков движения (MP), а у героя с Феей - 1610, т.е.в дальнейшем на один горизонтальный шаг больше. Также эта разница может проявиться при движении по пересеченной местности или, наоборот, по дороге.</t>
  </si>
  <si>
    <t>Если вы купили в Таверне Киррь (например) с одним Кентавром (SCS=6), а она двигается медленнее любого Еретика с одним Бесом (SCS=5), не удивляйтесь и не расстраивайтесь :) - это всего лишь в первый день. Все дело в том, что в ранних версиях все герои при покупке имели начальную армию. Баг этот был быстро устранен... но не полностью: Скорость героя при покупке все равно рассчитывается как если бы у героя была эта начальная армия. Угадать, какая же начальная армия подразумевается (!) в каждом конкретном случае, невозможно :(. Однако, из таблицы "HoTraits.txt" можно сделать вывод, что вышеописанных неприятных сюрпризов точно не будет у следующих героев: Ивор, Джем, Пигуедрам, Галтран, Лорелей, Тираксор, Монер, Пасис, Валеска.</t>
  </si>
  <si>
    <t>Ранее уволенные или проигравшие битву (побег и капитуляция не считаются) герои, в день найма имеют базовый запас хода 2000 очков движения (МР).</t>
  </si>
  <si>
    <t>Герои без существ также имеют базовый запас хода 2000 очков движения (МР).</t>
  </si>
  <si>
    <t>- бонус специальности героя Сэр Мюллих (+2 к скорости существ) также не учитывается;</t>
  </si>
  <si>
    <t>- бонус "родной земли" (+1 к скорости существ) также не учитывается;</t>
  </si>
  <si>
    <t>- учитываются бонусы специалистов по существам (+1 к скорости профильного существа независимо от уровня героя), исключение: специальности, дающие постоянный бонус. Такими специальностями обладают герои Сопряжения и некоторые герои кампаний.</t>
  </si>
  <si>
    <t>1.1.2. Бонусы Логистики.</t>
  </si>
  <si>
    <t>В зависимости от развития вторичного навыка Логистика базовый запас хода героя увеличивается на:</t>
  </si>
  <si>
    <r>
      <t>Герои со специальностью Логистика (Десса, Гуннар и Киррь) получают дополнительный бонус который зависит от бонуса вторичного навыка и рассчитывается по формуле:</t>
    </r>
    <r>
      <rPr>
        <b/>
        <sz val="10"/>
        <rFont val="Arial"/>
        <family val="2"/>
        <charset val="204"/>
      </rPr>
      <t xml:space="preserve"> [Бонус Логистики] * [Уровень героя] * 0.05 .</t>
    </r>
  </si>
  <si>
    <t>1.2. Передвижения по воде.</t>
  </si>
  <si>
    <t>Базовый запас хода героя на воде зависит от вторичного навыка Навигация (на один ход тратится 100 очков движения):</t>
  </si>
  <si>
    <r>
      <t>Герои со специальностью Навигация (Сильвия и Вой) получают дополнительный бонус, который зависит от бонуса вторичного навыка и рассчитывается по формуле:</t>
    </r>
    <r>
      <rPr>
        <b/>
        <sz val="10"/>
        <rFont val="Arial"/>
        <family val="2"/>
        <charset val="204"/>
      </rPr>
      <t xml:space="preserve"> [Запас хода - 1500] * [Уровень героя] * 0.05 .</t>
    </r>
  </si>
  <si>
    <r>
      <t xml:space="preserve">Эти бонусы </t>
    </r>
    <r>
      <rPr>
        <u/>
        <sz val="10"/>
        <rFont val="Arial"/>
        <family val="2"/>
        <charset val="204"/>
      </rPr>
      <t>не входят в базовый запас хода</t>
    </r>
    <r>
      <rPr>
        <sz val="10"/>
        <rFont val="Arial"/>
        <family val="2"/>
        <charset val="204"/>
      </rPr>
      <t>, т.е. бонусы Логистики и Навигации на них не распространяются.</t>
    </r>
  </si>
  <si>
    <t>Объект / Артефакт</t>
  </si>
  <si>
    <t>Маяк (объект на карте приключений)</t>
  </si>
  <si>
    <t>Маяк (строение в Замке)</t>
  </si>
  <si>
    <t>Конюшня (объект на карте приключений или строение в Замке)</t>
  </si>
  <si>
    <t>Если у героя две пары перчаток, действовать будет только одна</t>
  </si>
  <si>
    <t>Бонус начисляется за каждый Маяк под контролем игрока</t>
  </si>
  <si>
    <t>Маяк в Замке даёт бонус всем игрокам</t>
  </si>
  <si>
    <t>Бонус распространяется только на текущий день (если в день посещения напасть на кого-нибудь, можно повторно получить бонус к запасу хода (MP))</t>
  </si>
  <si>
    <t>Конюшни на карте и в Замке дают одинаковый бонус который действует до окончания недели</t>
  </si>
  <si>
    <t>1. Герой при движении открывает терру инкогнито вокруг себя в радиусе 5 клеток.</t>
  </si>
  <si>
    <t>2. Наличие артефактов Подзорная труба и Зеркало позволяет открывать на 1 клетку больше, причем в случае наличия у героя одновременно этих двух артефактов, количество дополнительных клеток суммируется и составляет 2 клетки. Два одинаковых артефакта не удваивают бонус.</t>
  </si>
  <si>
    <t>3. Наличие вторичного навыка Разведка позволяет дополнительно увеличить дальность обзора на 1 клетку за каждый уровень этого навыка.</t>
  </si>
  <si>
    <t>4. Посещение Обсерватории красного дерева или Огненного столпа позволяет открыть 20 клеток вокруг этого объекта.</t>
  </si>
  <si>
    <t>5. Строительство в Башне Смотровой башни позволяет открыть обзор на 20 клеток вокруг города.</t>
  </si>
  <si>
    <t>6. Посещение противником строения Вуаль тьмы закрывает Вам обзор на 20 клеток вокруг этого объекта. Также действует постройка в Некрополисе противника этого строения, причем даже открытая после этого территория будет ежедневно закрываться вновь (это характерно только для Вуали тьмы в Некрополисе, но не на карте приключений).</t>
  </si>
  <si>
    <t>1.4. Как открыть карту приключений.</t>
  </si>
  <si>
    <t>2. Как тратятся очки движения (МР).</t>
  </si>
  <si>
    <t>1. На движение по горизонтали и вертикали тратится 100 очков (MP), по диагонали - 141 очко (MP) = 100 * 2^(1/2).</t>
  </si>
  <si>
    <t>2. Посещение объектов также считается движением. Исключение - повторное посещение при помощи Пробела - в этом случае очки не тратятся.</t>
  </si>
  <si>
    <t>К таким объектам относятся города, шахты, дружественные герои, монолиты, Водовороты, Врата подземного мира, сокровищницы, Хижины провидца и т.д.</t>
  </si>
  <si>
    <t>Озеро алых лебедей</t>
  </si>
  <si>
    <t>3. Если герой посещает Озеро алых лебедей, он теряет весь остаток хода (если бонус Озера еще действует, повторное посещение не вызывает потери хода).</t>
  </si>
  <si>
    <t>4. Если герой садится в лодку или высаживается с неё на берег, он теряет остаток хода. Исключение - если у героя есть артефакт Шляпа адмирала - в этом случае запас хода по воде/земле пересчитывается в запас хода по земле/воде. Стоимость посадки в корабль - 100 очков (МР) при движении прямо, 141 очко (МР) при движении по диагонали.</t>
  </si>
  <si>
    <t>На движение по определенным территориям тратится в несколько раз больше/меньше очков движения (MP), чем при движении по траве. При движении по таким территориям каждые 100 (141) очков (MP), затрачиваемые на шаг, умножаются на соответствующий коэффициент, который зависит от навыка Поиск Пути у героя.</t>
  </si>
  <si>
    <t>- наличие в армии Кочевников позволяет ходить по песку без штрафов;</t>
  </si>
  <si>
    <t>- герой находится под действием заклинания Полет (однако это заклинание имеет свою собственную систему штрафов - см. пункт 2.4);</t>
  </si>
  <si>
    <t>- армия героя состоит целиком из существ, для которых эта земля является "родной" (см.таблицу ниже);</t>
  </si>
  <si>
    <t>Существа из города</t>
  </si>
  <si>
    <t>Элементалист, Путешественник</t>
  </si>
  <si>
    <r>
      <t xml:space="preserve">На скорость движения героя по карте влияет вид местности (скорость героя увеличивается при наличии навыка Поиск пути), по которой движется герой и наличие дорог, которые автоматически снижают затраты на прохождение, чем самым увеличивают запас хода - </t>
    </r>
    <r>
      <rPr>
        <b/>
        <sz val="10"/>
        <rFont val="Arial"/>
        <family val="2"/>
        <charset val="204"/>
      </rPr>
      <t>но не затраты МР(!).</t>
    </r>
  </si>
  <si>
    <t>Без Поиска пути</t>
  </si>
  <si>
    <t>Базовый Поиск пути</t>
  </si>
  <si>
    <t>Продвинутый Поиск пути</t>
  </si>
  <si>
    <t>Экспертный Поиск пути</t>
  </si>
  <si>
    <t>Если у героя недостаточно очков движения (МР) для шага по диагонали (141), но достаточно для шага по горизонтали или вертикали (т.е.141≥MP≥100), он все же может шагнуть по диагонали, но лишь в случае отсутствия штрафов на передвижение (дороги, состав армии и заклинание Полет в расчет не принимаются - т.е. штраф местности для последнего шага действует всегда).</t>
  </si>
  <si>
    <t>Примеры:</t>
  </si>
  <si>
    <t>1. У героя с Джинном остается 100 очков движения (МР). Герой не имеет Поиска Пути и стоит на снегу. Шагнуть по диагонали он не сможет, поскольку без Поиска Пути у него будет штраф по снегу. То, что снег является для Джинна «родной землей», герою на последнем шаге не поможет.</t>
  </si>
  <si>
    <t>2. У героя с Джинном остается 100 очков движения (МР). У героя Базовый Поиск Пути и он стоит на снегу. В этом случае герой опять же не сможет сделать шаг по диагонали, поскольку при Базовом Поиске Пути герой все равно имеет штраф при ходьбе по снегу.</t>
  </si>
  <si>
    <t>2.4. Полёт.</t>
  </si>
  <si>
    <t>Заклинание Полёт позволяет игнорировать штрафы местности (бонусы при этом продолжают действовать), однако оно имеет собственную систему штрафов, зависящих от уровня развития Магии воздуха у героя. На каждый шаг "в полёте" герой тратит больше очков движения:</t>
  </si>
  <si>
    <t>100% (нет штрафа)</t>
  </si>
  <si>
    <t>Эти штрафы действуют только при Полете над препятствиями или землей, имеющей штрафы для данного героя.</t>
  </si>
  <si>
    <t>Т.е. если у героя Экспертный Поиск Пути, а следовательно штрафы местности на него не действуют, он будет летать по болоту с обычной скоростью, даже если у него нет Экспертной Магии воздуха.</t>
  </si>
  <si>
    <r>
      <t xml:space="preserve">Артефакт </t>
    </r>
    <r>
      <rPr>
        <b/>
        <sz val="10"/>
        <rFont val="Arial"/>
        <family val="2"/>
        <charset val="204"/>
      </rPr>
      <t>Крылья Ангела</t>
    </r>
    <r>
      <rPr>
        <sz val="10"/>
        <rFont val="Arial"/>
        <family val="2"/>
        <charset val="204"/>
      </rPr>
      <t xml:space="preserve"> дает герою постоянно наложенное </t>
    </r>
    <r>
      <rPr>
        <u/>
        <sz val="10"/>
        <rFont val="Arial"/>
        <family val="2"/>
        <charset val="204"/>
      </rPr>
      <t>Экспертное</t>
    </r>
    <r>
      <rPr>
        <sz val="10"/>
        <rFont val="Arial"/>
        <family val="2"/>
        <charset val="204"/>
      </rPr>
      <t xml:space="preserve"> заклинание Полет.</t>
    </r>
  </si>
  <si>
    <t>2.5. Хождение по воде.</t>
  </si>
  <si>
    <r>
      <t xml:space="preserve">Хождение по воде является "урезанной" версией заклинания Полет. Оно позволяет преодолевать только водные преграды. В зависимости от уровня развития вторичного навыка Магия Воды при использовании заклинания Хождение по воде на каждый шаг </t>
    </r>
    <r>
      <rPr>
        <u/>
        <sz val="10"/>
        <rFont val="Arial"/>
        <family val="2"/>
        <charset val="204"/>
      </rPr>
      <t>по воде</t>
    </r>
    <r>
      <rPr>
        <sz val="10"/>
        <rFont val="Arial"/>
        <family val="2"/>
        <charset val="204"/>
      </rPr>
      <t xml:space="preserve"> тратится больше очков движения:</t>
    </r>
  </si>
  <si>
    <r>
      <t xml:space="preserve">Артефакт </t>
    </r>
    <r>
      <rPr>
        <b/>
        <sz val="10"/>
        <rFont val="Arial"/>
        <family val="2"/>
        <charset val="204"/>
      </rPr>
      <t>Сапоги Левитации</t>
    </r>
    <r>
      <rPr>
        <sz val="10"/>
        <rFont val="Arial"/>
        <family val="2"/>
        <charset val="204"/>
      </rPr>
      <t xml:space="preserve"> дает герою постоянно наложенное </t>
    </r>
    <r>
      <rPr>
        <u/>
        <sz val="10"/>
        <rFont val="Arial"/>
        <family val="2"/>
        <charset val="204"/>
      </rPr>
      <t>Экспертное</t>
    </r>
    <r>
      <rPr>
        <sz val="10"/>
        <rFont val="Arial"/>
        <family val="2"/>
        <charset val="204"/>
      </rPr>
      <t xml:space="preserve"> заклинание Хождение по воде.</t>
    </r>
  </si>
  <si>
    <t>2.6. Городской портал и Дверь измерений.</t>
  </si>
  <si>
    <t>Очки движения (МР)</t>
  </si>
  <si>
    <t>Магия земли (Городской портал) или Магия воздуха (Полёт)</t>
  </si>
  <si>
    <t>3. Менеджмент хода.</t>
  </si>
  <si>
    <t>Чтобы подобрать сундук, артефакт, ресурс и т.д., достаточно сделать левый клик на этом объекте, и компьютер автоматически определяет наиболее выгодный маршрут. Однако этот маршрут строится без учета направления дальнейшего движения героя, поэтому его можно немного улучшить.</t>
  </si>
  <si>
    <t>Герой должен взять Сундук. Компьютер выдал кратчайший маршрут. Если герой заберет Сундук, он потратит на это 141 очко движения (МР), но при этом останется на месте.</t>
  </si>
  <si>
    <t>Однако, после того, как герой возьмет первый Сундук, он должен пойти за вторым. А это три шага по горизонтали. В итоге для того, чтобы взять оба Сундука, герою понадобится: 141 + 100 + 100 + 100 = 441 очков хода (МР).</t>
  </si>
  <si>
    <t>Направляем героя на клетку вперед - 1 шаг по горизонтали.</t>
  </si>
  <si>
    <t>Герой забирает первый Сундук - 1 шаг по вертикали.</t>
  </si>
  <si>
    <t>И идёт ко второму - 2 шага по горизонтали. В этом случае на сбор Сундуков у героя уйдет: 100 + 100 + 100 + 100 = 400 очков хода (МР), что на 41 меньше, чем в первом случае.</t>
  </si>
  <si>
    <t>На карте иногда встречаются скопления различных ресурсов. Если самому прокладывать путь, можно избежать неоправданных потерь хода:</t>
  </si>
  <si>
    <t>Допустим, герою нужно собрать три Сундука. В этом случае вариант компьютера будет следующим:</t>
  </si>
  <si>
    <t>Герой берет первый Сундук - 141 МР.</t>
  </si>
  <si>
    <t>Герой берет второй Сундук - 100+141 = 241 МР.</t>
  </si>
  <si>
    <t>Тем же способом берет третий Сундук  - 100+141 = 241 МР. В итоге, на каждый Сундук, кроме первого, герой потратит 241 МР, что в сумме составит 623 МР.</t>
  </si>
  <si>
    <t>Герой шагает на клетку вперед - 100 МР.</t>
  </si>
  <si>
    <t>Забирает первый Сундук - 100 МР.</t>
  </si>
  <si>
    <t>Шагает еще на клетку вперед - 100 МР, потом забирает еще один Сундук и т.д. На каждый сундук у героя уходит 200 МР, что на 41 МР меньше, чем в первом случае. В итоге, потери очков движения для предложенного варианта из трех объектов составят 123 MP, что лишит Вашего героя целого шага в конце пути.
А как важен бывает иногда именно последний шаг!</t>
  </si>
  <si>
    <t>Цель героя – захват города с последующим посещением. Тут уже нужно обойтись без «самодеятельности» и доверить компьютеру составление маршрута. Потому как, если герой атакует город с этой клетки, он потратит 141 МР и после битвы останется на месте. Потом ему придется потратить еще столько же, чтобы войти в город. ИТОГО: 282 МР. Если же герой шагнет вправо, атакует город и войдет в него, он потратит 300 МР, что несколько больше и может быть крайне критичным, особенно на последнем шаге.</t>
  </si>
  <si>
    <t>Бывают случаи, когда обход кучи ресурсов может сэкономить несколько очков движения (МР). Подобные маневры бывают полезны при игре на скорость, когда главный герой ни в коем случае не должен отвлекаться на сбор ресурсов.</t>
  </si>
  <si>
    <t>Если герой возьмет Сундук и пройдёт два шага вправо, он потратит 300 очков хода (МР). Если герой обойдет сундук, он потратит всего 282. Экономим 18 МР.</t>
  </si>
  <si>
    <t>В этом примере обход сэкономит герою еще больше: Если герой возьмет Сундук и пройдёт две клетки по диагонали, он потратит 423 очков движения (МР). На обход Сундука герой потратит лишь 341 МР, что позволит найти "из воздуха" не много ни мало - 82 очка (МР)!</t>
  </si>
  <si>
    <t>Необходимо взять оба Сундука и пройти дальше по дороге. Если довериться компьютеру, маршрут получится следующий:</t>
  </si>
  <si>
    <t>Герой берет первый Сундук (100 МР) …и бежит к следующему, минуя дорогу (300 МР).</t>
  </si>
  <si>
    <t>После чего переходит на дорогу141 MP. Итого в сумме: 541 очков движения (MP).</t>
  </si>
  <si>
    <t>Герой сразу шагает на дорогу (141 MP).</t>
  </si>
  <si>
    <t>Герой берет первый Сундук (100 МР).</t>
  </si>
  <si>
    <t>Два шага по дороге (2*100 * 0.75 = 150 МР) и герой забирает второй Сундук (100 МР). Итого в сумме: 491 MP, что составит 50 МР экономии хода.</t>
  </si>
  <si>
    <t>4. Ночёвка.</t>
  </si>
  <si>
    <r>
      <t xml:space="preserve">Поскольку расчет запаса хода происходит в начале дня и в течение дня уже, за исключением частного случая (*), не пересчитывается, можно выиграть пару шагов, если в конце дня оставить в армии только самых быстрых существ (точнее сказать - достаточно оставить существ со скоростью передвижения хотя бы 11, так как более высокая скорость уже не дает дополнительного преимущества. Причем важно помнить, что учитывается только естественная скорость существ </t>
    </r>
    <r>
      <rPr>
        <b/>
        <sz val="10"/>
        <rFont val="Arial"/>
        <family val="2"/>
        <charset val="204"/>
      </rPr>
      <t>без</t>
    </r>
    <r>
      <rPr>
        <sz val="10"/>
        <rFont val="Arial"/>
        <family val="2"/>
        <charset val="204"/>
      </rPr>
      <t xml:space="preserve"> учета бонусов артефактов и эффекта скорости на родной местности). Для этого можно оставить медленные войска в гарнизоне, городе, на охране шахты, или передать их другому герою, а в начале следующего дня вернуть их. Артефакты Сапоги скорости и Перчатки всадника имеет смысл одевать только на ночь, чтобы в начале следующего дня получить бонус к запасу хода. Если в начале дня их снять, запас хода не уменьшается.</t>
    </r>
  </si>
  <si>
    <r>
      <t xml:space="preserve">* Важно понимать, что эффект штрафа пересеченной местности </t>
    </r>
    <r>
      <rPr>
        <b/>
        <sz val="10"/>
        <rFont val="Arial"/>
        <family val="2"/>
        <charset val="204"/>
      </rPr>
      <t>влияет</t>
    </r>
    <r>
      <rPr>
        <sz val="10"/>
        <rFont val="Arial"/>
        <family val="2"/>
        <charset val="204"/>
      </rPr>
      <t xml:space="preserve"> на запас хода и </t>
    </r>
    <r>
      <rPr>
        <b/>
        <sz val="10"/>
        <rFont val="Arial"/>
        <family val="2"/>
        <charset val="204"/>
      </rPr>
      <t>пересчитывает его в течение дня</t>
    </r>
    <r>
      <rPr>
        <sz val="10"/>
        <rFont val="Arial"/>
        <family val="2"/>
        <charset val="204"/>
      </rPr>
      <t>. Т.е. если на болоте никто из ваших существ не имеет штрафа местности, но в течение хода к Вам присоединится нейтральная армия НЕ болотных существ, остаток Вашего хода уменьшится сразу же, потому как включается действие штрафа местности. Однако, можно проявить хитрость - и оставить этих существ охранять ближайшую шахту, а забрать на обратном пути. Тут уж Вам решать, что важнее - скорость или мощь армии. Напомню, что в пустыне можно полностью избежать штрафа местности, если взять в армию хотя бы одного Кочевника. Также можно избежать штрафа местности, если у Вас в армии помимо существ, для которых данная местность является родной, имеются нейтралы (Снайпер, Мумия, Сказочный Дракон, Чародей и пр.). Они, естественно, несут штраф, так как являются чужеродными существами для данной местности. Однако, если поставить нейтрала левее всех остальных существ в окне героя (на поле боя нейтралы будут выше всех), то в этом случае можно избежать штрафа. Это недокументированная фишка в игре, но она действует во всех случаях, причем, компьютер также её может применить.</t>
    </r>
  </si>
  <si>
    <t>Фортификационные укрепления города и их штурм.</t>
  </si>
  <si>
    <t>Стрелковые башни.</t>
  </si>
  <si>
    <t>Как известно, город может иметь центральную Стрелковую башню (при постройке в городе Цитадели) или центральную и две боковые (в случае постройки Замка). Урон, наносимый центральной башней, в 2 раза больше, чем от одной из боковых. Величина урона зависит только от количества "структур" (зданий), имеющихся в данный момент в городе (уровень защиты атакующего отряда и его расположение на поле не влияют на величину урона, что имеет место при дистанционных атаках стрелковых отрядов защитников). Однако, не все, что можно построить в городе, подпадает под определение "структуры":</t>
  </si>
  <si>
    <t xml:space="preserve">1. Все улучшения жилищ существ, Префектуры и Гильдии магов не увеличивают количество "структур", так как основное здание уже построено. 
2. Дополнительные строения, увеличивающие прирост (типа Бастион грифонов, Крылья ваятеля, Гильдия горняков и пр.) также не является "структурой". Эти улучшения даже не отражаются на виде города (их невозможно выделить мышкой и получить название в "строке информации"). 
3. Цитадель или Замок не входят в число таких "структур", так как своими башнями уже наносят урон атакующим, причем гораздо больший, чем от каждой "структуры".
4. В некоторых городах имеются и другие улучшения, которые, естественно, "структурами" не являются.
Формула расчета урона в очках здоровья, наносимого центральной башней конкретного города имеет следующий вид: 
</t>
  </si>
  <si>
    <t>Урон = D + d*N,</t>
  </si>
  <si>
    <t>D - базовый урон центральной башни = 10...15 единиц.</t>
  </si>
  <si>
    <t>d - дополнительный урон, который приобретает Стрелковая башня при постройке очередной "структуры" = 2...3 единицы.</t>
  </si>
  <si>
    <t>N - количество "структур", которые уже построены в городе.</t>
  </si>
  <si>
    <t xml:space="preserve">В "пустом" городе (Сельская управа и Цитадель) центральная башня наносит урон от 10 до 15 единиц. Каждая построенная "структура" прибавляет к возможному урону, наносимому башней, 2...3 единицы, доводя его (при полностью отстроенном городе) до 46...69 единиц (например, в Темнице).
Следует отметить, что практический урон часто превышает верхнюю границу, но никогда не "залезает" за нижнюю.
Разные типы городов имеют разное количество "структур" и, следовательно, разные возможности башен при максимальном их ("структур") построении. </t>
  </si>
  <si>
    <r>
      <t>Примечание</t>
    </r>
    <r>
      <rPr>
        <sz val="10"/>
        <rFont val="Arial Cyr"/>
        <charset val="204"/>
      </rPr>
      <t xml:space="preserve">: наблюдения и анализ боев в игре показывают, что в случае, когда на существо наложено заклинание Воздушный щит, оно получает удвоенный урон при обстреле Стрелковыми башнями, что можно отнести к разряду багов. </t>
    </r>
    <r>
      <rPr>
        <i/>
        <sz val="10"/>
        <rFont val="Arial Cyr"/>
        <charset val="204"/>
      </rPr>
      <t xml:space="preserve">(Информацию предоставил </t>
    </r>
    <r>
      <rPr>
        <b/>
        <i/>
        <sz val="10"/>
        <rFont val="Arial Cyr"/>
        <charset val="204"/>
      </rPr>
      <t>Wight</t>
    </r>
    <r>
      <rPr>
        <i/>
        <sz val="10"/>
        <rFont val="Arial Cyr"/>
        <charset val="204"/>
      </rPr>
      <t>).</t>
    </r>
  </si>
  <si>
    <t>Фортификационный ров.</t>
  </si>
  <si>
    <t>Количество "структур" указано с учётом построенного Храма Грааля.</t>
  </si>
  <si>
    <t>Ров наносит 70 урона любому отряду, попавшему в него.</t>
  </si>
  <si>
    <t>Живая изгородь наносит 70 урона любому отряду, попавшему в ров.</t>
  </si>
  <si>
    <r>
      <t>Минное поле заменяющее фортификационный ров для в этом городе имеют относительно сложную математику расчета поражения войск наступающей армии. Об этом более детально указано ниже</t>
    </r>
    <r>
      <rPr>
        <b/>
        <sz val="10"/>
        <rFont val="Arial Cyr"/>
        <charset val="204"/>
      </rPr>
      <t xml:space="preserve"> (1).</t>
    </r>
  </si>
  <si>
    <t>Груды костей наносят 70 урона любому отряду, попавшему в ров.</t>
  </si>
  <si>
    <t>Кипящее масло наносит 90 урона любому отряду, попавшему в ров.</t>
  </si>
  <si>
    <t>Лава наносит 90 урона любому отряду, попавшему в ров.</t>
  </si>
  <si>
    <t>Кипящая смола наносит 90 урона любому отряду, попавшему в ров. Рвы преодолеваются отрядами за два раунда.</t>
  </si>
  <si>
    <t>Стена шипов наносит 70 урона любому отряду, попавшему ров.</t>
  </si>
  <si>
    <r>
      <t>(1)</t>
    </r>
    <r>
      <rPr>
        <sz val="10"/>
        <rFont val="Arial Cyr"/>
        <charset val="204"/>
      </rPr>
      <t xml:space="preserve"> Стены Башни окружены Минным полем. Как известно, оно представляют угрозу только для отрядов, осаждающих город (в отличие от фортификационных рвов других городов). Величина урона, наносимого вражескому отряду каждой из мин, появляющихся на поле боя после применения заклинания Минное поле, определяется формулой </t>
    </r>
    <r>
      <rPr>
        <b/>
        <sz val="10"/>
        <rFont val="Arial Cyr"/>
        <charset val="204"/>
      </rPr>
      <t>(10*СМ + A)</t>
    </r>
    <r>
      <rPr>
        <sz val="10"/>
        <rFont val="Arial Cyr"/>
        <charset val="204"/>
      </rPr>
      <t xml:space="preserve">, где A равно 25 при отсутствии у героя вторичного навыка Магия огня или его наличии на Базовом уровне, 50 - при наличии Продвинутой Магии огня и 100 - при наличии у героя данного навыка на уровне Эксперт. Величина повреждений от Минного поля Башни отличается - она не является постоянной и определяется по разному для самой игры и ее аддонов.
Для Возрождения Эрафии:
1) Если город имеет только гарнизон (без героя), то урон от каждой мины равен 55 единиц. 
2) Если в городе есть герой, то величина повреждений, наносимая Минным полем, определяется формулой, приведенной выше. В этом случае урон от мины может быть и ниже 55. </t>
    </r>
  </si>
  <si>
    <t>Следует не забывать также, что отряды различных големов (стойких к магии) будут получать гораздо меньший урон, чем все остальные, а следовательно должны идти в авангарде пехоты. Так как мины имеют под собой огненную природу, то они не действуют на существ, иммунных к заклинаниям огня, кроме случая, когда у любого из героев имеется Медаль уязвимости - она снимает иммунитет со всех существ нападающего. Защитник остается неуязвим.</t>
  </si>
  <si>
    <t>Прочность узлов городских стен и фортификационных сооружений.</t>
  </si>
  <si>
    <t>Прочность</t>
  </si>
  <si>
    <t>Боков.башни</t>
  </si>
  <si>
    <t>Шанс попадания (2)</t>
  </si>
  <si>
    <r>
      <rPr>
        <b/>
        <sz val="10"/>
        <rFont val="Arial Cyr"/>
        <charset val="204"/>
      </rPr>
      <t>(2)</t>
    </r>
    <r>
      <rPr>
        <sz val="10"/>
        <rFont val="Arial Cyr"/>
        <charset val="204"/>
      </rPr>
      <t xml:space="preserve"> Данный параметр не суммируется, так как сумма вероятностей не ровна строго 100%. Следовательно, имеется в виду вероятность попадания выстрелом Катапульты в один из указанных объектов в случае, если она изберет этот объект своей целью. В случае попадания - идет расчет вероятности нанести урон согласно следующей части таблицы. Т.е. даже в случае попадания не факт, что урон будет нанесен. (Вопрос требует уточнения).</t>
    </r>
  </si>
  <si>
    <t>Вероятность нанести урон:</t>
  </si>
  <si>
    <t>1. Единственные стрелки, которые не имеют штрафа при стрельбе через крепостные стены: Маги, Архимаги, Снайперы и Чародеи. Только не путайте его со штрафом при стрельбе на дальнюю дистанцию (более 10 клеток) - этот штраф не пропадает. Но плюс к нему у стрелков (кроме указанных выше) существует также 50%-ный штраф на стрельбу через стены.</t>
  </si>
  <si>
    <t>2. Любое существо нападающего, которое остановится непосредственно перед воротами города - не позволит им открыться, даже если само погибнет. Это полезно для того, чтобы не выпустить из города нелетающих существ, которых можно извести своими стрелками. Естественно, имеет смысл, если Вы можете управлять своей катапультой, чтобы она не пробила брешь в городских стенах.</t>
  </si>
  <si>
    <t>3. Ослепить существо противника в тот момент, когда он пытается пройти сквозь пролом в стене намного полезнее, чем затыкать брешь своим воином.</t>
  </si>
  <si>
    <t>4. Снять мины у стен Башни можно Снятием заклинаний на уровне Эксперт. Достаточно навести курсор на любую из них, даже если они скрыты от вашего взора.</t>
  </si>
  <si>
    <t>5. Циклопы и Короли циклопов незаменимы при осаде, так как являются единственными существами, способными атаковать городские стены. Циклопы атакуют как Катапульта на уровне Базовой Баллистики, Короли циклопов - на уровне Продвинутой Баллистики.</t>
  </si>
  <si>
    <t>6. Загипнотизированное существо защитника может помочь нападающему открыть городские ворота, если остановится в их створе. Любое павшее существо в створе неповрежденных ворот не позволит им закрыться.</t>
  </si>
  <si>
    <t>7. Уничтожение Катапульты нападающего может быть первостепенной задачей защитника, если в армии нападающего нет сильных летающих существо. Достаточно мощные стрелковые башни сами справятся с противником. Идеальным существом для этой цели являются Гарпии с их способностью возвращаться после атаки назад. Или другое летающее существо, активируемое после Ожидания. Главное - правильно расставить свои войска перед атакой противника, чтобы достать Катапульту.</t>
  </si>
  <si>
    <t>8. У защитника города никогда не появляется Баллиста при осаде, даже если защитник имеет её в своем арсенале.</t>
  </si>
  <si>
    <t>9. Максимальное число результативных выстрелов катапульты, достаточное для полного гарантированного уничтожения фортификаций города, не превышает 12 - по 2 выстрела на каждый из 4-х узлов укреплений стены, и по одному на башни и ворота. При Эксперте Баллистики на это уйдет 6 раундов, где Катапульта может стрелять дважды, причем каждый выстрел будет результативен. При Продвинутом уровне Баллистики также дается 2 выстрела с 50%-ной вероятностью поражения. Обычно, после первого промаха - второй выстрел результативен.</t>
  </si>
  <si>
    <t>10. Проверено, что Стрелковые башни наносят удвоенный урон при атаке существа, на котором наложено заклинание Воздушный щит (очевидный баг в игре).</t>
  </si>
  <si>
    <r>
      <t xml:space="preserve">11. </t>
    </r>
    <r>
      <rPr>
        <i/>
        <sz val="10"/>
        <rFont val="Arial Cyr"/>
        <charset val="204"/>
      </rPr>
      <t xml:space="preserve">(Добавил </t>
    </r>
    <r>
      <rPr>
        <b/>
        <i/>
        <sz val="10"/>
        <rFont val="Arial Cyr"/>
        <charset val="204"/>
      </rPr>
      <t>Racot</t>
    </r>
    <r>
      <rPr>
        <i/>
        <sz val="10"/>
        <rFont val="Arial Cyr"/>
        <charset val="204"/>
      </rPr>
      <t>):</t>
    </r>
    <r>
      <rPr>
        <sz val="10"/>
        <rFont val="Arial Cyr"/>
        <charset val="204"/>
      </rPr>
      <t xml:space="preserve"> Стрелковые башни, как правило, в первую очередь начинают атаку по стреляющим существам нападающего, тем самым наносят очень неприятный урон. Если в армии имеются незадействованные слоты, то можно применить одну уловку, позволяющую если не избежать, то по крайней мере существенно снизить потери в стрелковых частях. Для этого необходимо выставить до начала сражения в крайние справа слоты (на карте боя они будут нижними) всего по одному стрелку. В первом раунде боя потеряем только 3 существа, в силу того, что стрелковые башни начинают атаку стрелков снизу вверх. </t>
    </r>
  </si>
  <si>
    <t>5.3.1</t>
  </si>
  <si>
    <t>12. Если Катапульта делает пролом в стене, то существо защитника, которое стоит напротив пролома, теряет защиту стен от нападения вражеских стрелков, даже если это единственный пролом в стене. Т.е. для такого существа не работает эффект двойного снижения урона от выстрелов противника, который обеспечивают стены города (подробнее см.разделе 5.3.2.).</t>
  </si>
  <si>
    <t>5.3.2</t>
  </si>
  <si>
    <t>Штраф при стрельбе через крепостные стены.</t>
  </si>
  <si>
    <t>Однако не всегда стены города обеспечивают существам за ними защиту от вражеских выстрелов. Попробуем разобраться.</t>
  </si>
  <si>
    <t>Согласно полученной сетке видно, что выстрелы стрелков могут проходить между элементами стены и попадать в существ, укрывшихся за ними.</t>
  </si>
  <si>
    <t>Цель выстрела (её верхний левый угол) за стенами должна находиться на линии от верхнего левого угла и угла между элементами стены.</t>
  </si>
  <si>
    <t>Пример 2: стрелок с клетки Л6 может попасть по целям на клетках Д12, Г13, В14 и Б15 без штрафа за препятствия.</t>
  </si>
  <si>
    <t>Однако теория не всегда совпадает с практикой. Некоторые комбинации не работают.</t>
  </si>
  <si>
    <t>Ниже приведена подробная таблица случаев, когда стрелок на определённой клетке (строки) не будет иметь штрафа за препятствия при выстреле по цели (столбцы).</t>
  </si>
  <si>
    <t>Жёлтые клетки со знаком "Х" показывают отсутствие штрафа за препятствия.</t>
  </si>
  <si>
    <t>А13</t>
  </si>
  <si>
    <t>А14</t>
  </si>
  <si>
    <t>А15</t>
  </si>
  <si>
    <t>Б13</t>
  </si>
  <si>
    <t>Б14</t>
  </si>
  <si>
    <t>Б15</t>
  </si>
  <si>
    <t>В12</t>
  </si>
  <si>
    <t>В13</t>
  </si>
  <si>
    <t>В14</t>
  </si>
  <si>
    <t>В15</t>
  </si>
  <si>
    <t>В16</t>
  </si>
  <si>
    <t>Г12</t>
  </si>
  <si>
    <t>Г13</t>
  </si>
  <si>
    <t>Г14</t>
  </si>
  <si>
    <t>Г15</t>
  </si>
  <si>
    <t>Д11</t>
  </si>
  <si>
    <t>Д12</t>
  </si>
  <si>
    <t>Д13</t>
  </si>
  <si>
    <t>Д14</t>
  </si>
  <si>
    <t>Д15</t>
  </si>
  <si>
    <t>Е12</t>
  </si>
  <si>
    <t>Е13</t>
  </si>
  <si>
    <t>Е14</t>
  </si>
  <si>
    <t>Е15</t>
  </si>
  <si>
    <t>Ж11</t>
  </si>
  <si>
    <t>Ж12</t>
  </si>
  <si>
    <t>Ж13</t>
  </si>
  <si>
    <t>Ж14</t>
  </si>
  <si>
    <t>Ж15</t>
  </si>
  <si>
    <t>З12</t>
  </si>
  <si>
    <t>З13</t>
  </si>
  <si>
    <t>З14</t>
  </si>
  <si>
    <t>З15</t>
  </si>
  <si>
    <t>И12</t>
  </si>
  <si>
    <t>И13</t>
  </si>
  <si>
    <t>И14</t>
  </si>
  <si>
    <t>И15</t>
  </si>
  <si>
    <t>К13</t>
  </si>
  <si>
    <t>К14</t>
  </si>
  <si>
    <t>К15</t>
  </si>
  <si>
    <t>Л13</t>
  </si>
  <si>
    <t>Л14</t>
  </si>
  <si>
    <t>Л15</t>
  </si>
  <si>
    <t>А1</t>
  </si>
  <si>
    <t>Х</t>
  </si>
  <si>
    <t>А2</t>
  </si>
  <si>
    <t>А3</t>
  </si>
  <si>
    <t>А4</t>
  </si>
  <si>
    <t>А5</t>
  </si>
  <si>
    <t>А6</t>
  </si>
  <si>
    <t>А7</t>
  </si>
  <si>
    <t>А8</t>
  </si>
  <si>
    <t>А9</t>
  </si>
  <si>
    <t>А10</t>
  </si>
  <si>
    <t>А11</t>
  </si>
  <si>
    <t>Б1</t>
  </si>
  <si>
    <t>Б2</t>
  </si>
  <si>
    <t>Б3</t>
  </si>
  <si>
    <t>Б4</t>
  </si>
  <si>
    <t>Б5</t>
  </si>
  <si>
    <t>Б6</t>
  </si>
  <si>
    <t>Б7</t>
  </si>
  <si>
    <t>Б8</t>
  </si>
  <si>
    <t>Б9</t>
  </si>
  <si>
    <t>Б10</t>
  </si>
  <si>
    <t>Б11</t>
  </si>
  <si>
    <t>В1</t>
  </si>
  <si>
    <t>В2</t>
  </si>
  <si>
    <t>В3</t>
  </si>
  <si>
    <t>В4</t>
  </si>
  <si>
    <t>В5</t>
  </si>
  <si>
    <t>В6</t>
  </si>
  <si>
    <t>В7</t>
  </si>
  <si>
    <t>В8</t>
  </si>
  <si>
    <t>В9</t>
  </si>
  <si>
    <t>В10</t>
  </si>
  <si>
    <t>Г1</t>
  </si>
  <si>
    <t>Г2</t>
  </si>
  <si>
    <t>Г3</t>
  </si>
  <si>
    <t>Г4</t>
  </si>
  <si>
    <t>Г5</t>
  </si>
  <si>
    <t>Г6</t>
  </si>
  <si>
    <t>Г7</t>
  </si>
  <si>
    <t>Г8</t>
  </si>
  <si>
    <t>Г9</t>
  </si>
  <si>
    <t>Г10</t>
  </si>
  <si>
    <t>Д1</t>
  </si>
  <si>
    <t>Д2</t>
  </si>
  <si>
    <t>Д3</t>
  </si>
  <si>
    <t>Д4</t>
  </si>
  <si>
    <t>Д5</t>
  </si>
  <si>
    <t>Д6</t>
  </si>
  <si>
    <t>Д7</t>
  </si>
  <si>
    <t>Д8</t>
  </si>
  <si>
    <t>Д9</t>
  </si>
  <si>
    <t>Е1</t>
  </si>
  <si>
    <t>Е2</t>
  </si>
  <si>
    <t>Е3</t>
  </si>
  <si>
    <t>Е4</t>
  </si>
  <si>
    <t>Е5</t>
  </si>
  <si>
    <t>Е6</t>
  </si>
  <si>
    <t>Е7</t>
  </si>
  <si>
    <t>Е8</t>
  </si>
  <si>
    <t>Е9</t>
  </si>
  <si>
    <t>Ж1</t>
  </si>
  <si>
    <t>Ж2</t>
  </si>
  <si>
    <t>Ж3</t>
  </si>
  <si>
    <t>Ж4</t>
  </si>
  <si>
    <t>Ж5</t>
  </si>
  <si>
    <t>Ж6</t>
  </si>
  <si>
    <t>Ж7</t>
  </si>
  <si>
    <t>Ж8</t>
  </si>
  <si>
    <t>Ж9</t>
  </si>
  <si>
    <t>З1</t>
  </si>
  <si>
    <t>З2</t>
  </si>
  <si>
    <t>З3</t>
  </si>
  <si>
    <t>З4</t>
  </si>
  <si>
    <t>З5</t>
  </si>
  <si>
    <t>З6</t>
  </si>
  <si>
    <t>З7</t>
  </si>
  <si>
    <t>З8</t>
  </si>
  <si>
    <t>З9</t>
  </si>
  <si>
    <t>З10</t>
  </si>
  <si>
    <t>И1</t>
  </si>
  <si>
    <t>И2</t>
  </si>
  <si>
    <t>И3</t>
  </si>
  <si>
    <t>И4</t>
  </si>
  <si>
    <t>И5</t>
  </si>
  <si>
    <t>И6</t>
  </si>
  <si>
    <t>И7</t>
  </si>
  <si>
    <t>И8</t>
  </si>
  <si>
    <t>И9</t>
  </si>
  <si>
    <t>И10</t>
  </si>
  <si>
    <t>К1</t>
  </si>
  <si>
    <t>К2</t>
  </si>
  <si>
    <t>К3</t>
  </si>
  <si>
    <t>К4</t>
  </si>
  <si>
    <t>К5</t>
  </si>
  <si>
    <t>К6</t>
  </si>
  <si>
    <t>К7</t>
  </si>
  <si>
    <t>К8</t>
  </si>
  <si>
    <t>К9</t>
  </si>
  <si>
    <t>К10</t>
  </si>
  <si>
    <t>К11</t>
  </si>
  <si>
    <t>Л1</t>
  </si>
  <si>
    <t>Л2</t>
  </si>
  <si>
    <t>Л3</t>
  </si>
  <si>
    <t>Л4</t>
  </si>
  <si>
    <t>Л5</t>
  </si>
  <si>
    <t>Л6</t>
  </si>
  <si>
    <t>Л7</t>
  </si>
  <si>
    <t>Л8</t>
  </si>
  <si>
    <t>Л9</t>
  </si>
  <si>
    <t>Л10</t>
  </si>
  <si>
    <t>Л11</t>
  </si>
  <si>
    <t>4   5</t>
  </si>
  <si>
    <t>9  10</t>
  </si>
  <si>
    <t>14  15</t>
  </si>
  <si>
    <t>"Естественная невосприимчивость к магии" - постоянный иммунитет существа к определенным заклинаниям или типам (школам) магии. Это значит, что в нормальных условиях ни одна из сторон (ни предводитель войск, ни его противник, ни существа, способные накладывать заклинания), не могут их накладывать на это существо. Не путать со способностью с определенной вероятностью отражать враждебные магические атаки (гномы, единороги (аура), Кристаллические драконы), со способностью големов отражать часть урона, наносимого ударными заклинаниями, а также способность Сказочных драконов отражать заклинание на вражеский отряд (Волшебное зеркало).</t>
  </si>
  <si>
    <t>Защита от заклинаний</t>
  </si>
  <si>
    <t>Каменные и Обсидиановые горгульи</t>
  </si>
  <si>
    <t>Каменные и Стальные големы</t>
  </si>
  <si>
    <t>Гиганты и Титаны</t>
  </si>
  <si>
    <t>Зелёные драконы</t>
  </si>
  <si>
    <t>Золотые драконы</t>
  </si>
  <si>
    <t>Троглодиты и Адские троглодиты</t>
  </si>
  <si>
    <t>Красные драконы</t>
  </si>
  <si>
    <t>Чёрные драконы</t>
  </si>
  <si>
    <t>Ифриты и Султаны-ифриты</t>
  </si>
  <si>
    <t>Все существа</t>
  </si>
  <si>
    <t>Огненные птицы и Фениксы</t>
  </si>
  <si>
    <t>Все элементали</t>
  </si>
  <si>
    <t>Элементали воздуха и Штормовые элементали</t>
  </si>
  <si>
    <t>Элементали воды и Ледяные элементали</t>
  </si>
  <si>
    <t>Элементали огня и Энергетические элементали</t>
  </si>
  <si>
    <t>Элементали земли и Магмовые элементали</t>
  </si>
  <si>
    <t>Магические элементали</t>
  </si>
  <si>
    <t>Лазурные драконы</t>
  </si>
  <si>
    <t>Мумии</t>
  </si>
  <si>
    <t>Золотые и Алмазные големы</t>
  </si>
  <si>
    <t>Воскрешение, Жертва.</t>
  </si>
  <si>
    <t>Воскрешение, Жертва, Слепота, Берсерк, Страх, Бешенство, Гипноз, Радость, Печаль.</t>
  </si>
  <si>
    <t>Слепота, Берсерк, Бешенство, Гипноз, Радость, Печаль и Забывчивость.</t>
  </si>
  <si>
    <t>Все заклинания 1...4 уровня.</t>
  </si>
  <si>
    <t>Все заклинания 1...3 уровня.</t>
  </si>
  <si>
    <t>Слепота.</t>
  </si>
  <si>
    <t>Все заклинания 1…5 уровня.</t>
  </si>
  <si>
    <t>Магия огня, Огненный щит Султана-ифрита.</t>
  </si>
  <si>
    <t>Воскрешение, Жертва, Бешенство, Берсерк, Слепота, Гипноз, Страх.</t>
  </si>
  <si>
    <t>Метеоритный дождь.</t>
  </si>
  <si>
    <t>Ледяная молния, Кольцо холода.</t>
  </si>
  <si>
    <t>Удар молнии, Цепная молния, Армагеддон.</t>
  </si>
  <si>
    <t>Все заклинания 1...3 уровня, Страх.</t>
  </si>
  <si>
    <t>В этих замках нет существ с иммунитетом к магии.</t>
  </si>
  <si>
    <r>
      <rPr>
        <b/>
        <sz val="10"/>
        <rFont val="Arial Cyr"/>
        <charset val="204"/>
      </rPr>
      <t xml:space="preserve">Примечание: </t>
    </r>
    <r>
      <rPr>
        <sz val="10"/>
        <rFont val="Arial Cyr"/>
        <charset val="204"/>
      </rPr>
      <t>Никто, кроме нежити не подвержен заклинанию Уничтожение мертвецов и Оживление мертвецов.</t>
    </r>
  </si>
  <si>
    <t>В описании от NWC такого даже и близко не упоминается.. А вообще это довольно странно: ведь, к примеру, Плащ отречения и Сфера запрещения действуют одинаково на обе стороны - о чем так и написано. Правда, по аналогии действует, скажем, Шар постоянства: Снятие заклинаний не действует только на существ владельца.</t>
  </si>
  <si>
    <t>Медаль уязвимости. Особенности её применения в бою.</t>
  </si>
  <si>
    <t>Как известно, в игре есть ряд существ, не подверженным действию тех или иных заклинаний или типов магии. Эти существа, а также их свойства, хорошо известны, хотя некоторые нюансы постигаются лишь эмпирическим путем, так как в руководстве к игре и в официальной информации от NWC указано далеко не всё. Но это полбеды. Настоящая путаница начинается, когда на сцене появляется артефакт Медаль уязвимости, которая, как сказано в описании: "снимает естественный иммунитет всех существ на поле боя". Вот это определение полностью вводит пользователя в заблуждение.</t>
  </si>
  <si>
    <t>Медаль уязвимости полностью нейтрализует действие вторичного навыка Сопротивление во всех его проявлениях - не действуют все артефакты, повышающие сопротивление, а также не действует специализация Торгрима (Сопротивление).</t>
  </si>
  <si>
    <t>Действие артефакта Медаль уязвимости.</t>
  </si>
  <si>
    <r>
      <t xml:space="preserve">Во-первых, начнем с того, что Медаль действует неодинаково для её обладателя и противника: обладатель может насылать ранее не работавшие заклинания как на свои, так и на чужие войска. Противник также получает возможность насылать ранее не работавшие заклинания, но только на отряды владельца Медали. </t>
    </r>
    <r>
      <rPr>
        <b/>
        <sz val="10"/>
        <rFont val="Arial Cyr"/>
        <charset val="204"/>
      </rPr>
      <t>Пример:</t>
    </r>
    <r>
      <rPr>
        <sz val="10"/>
        <rFont val="Arial Cyr"/>
        <charset val="204"/>
      </rPr>
      <t xml:space="preserve"> красный имеет Медаль и нападает на синего. Синий сможет колдовать Слепоту на Титанов противника, но не может Воскресить (Благословить и т. д.) своих Чёрных драконов. Этот же принцип распространяется и на заклинания, насылаемые на свои войска существами (Архангел, Джинн, Чародей и т. д.) - только у носителя они начинают работать там, где не работали.</t>
    </r>
  </si>
  <si>
    <t>Но и это - не главное. Из определения этого артефакта может показаться, что при его наличии можно насылать любые заклинания на любых существ. Но это не так. Существа частично сохраняют иммунитет к некоторым заклинаниям или их группам. Ниже дана сводная таблица, и показано, что происходит при использовании этого артефакта. Во второй колонке для наглядности повторяется информация из первой таблицы, а в третьей колонке указываются заклинания, к которым то или иное существо осталось невосприимчиво даже при наличии Медали. Прочерк в этой колонке означает, что артефакт действительно снял всю невосприимчивость этого существа и позволяет накладывать на него все заклинания. В таблице, естественно, не учитывались очевидные вещи - невозможность накладывать Волну смерти и Воскрешение на нежить, и невозможность накладывать Оживление и Уничтожение мертвецов на всех остальных.</t>
  </si>
  <si>
    <t>Защита от заклинаний с Медалью уязвимости</t>
  </si>
  <si>
    <t>Каменные, Стальные, Золотые и Алмазные големы</t>
  </si>
  <si>
    <t>Существа Некрополиса, Мумии</t>
  </si>
  <si>
    <t>Радость, Печаль, Воскрешение, Жертва, Страх.</t>
  </si>
  <si>
    <t>Некоторые нюансы действия Медали уязвимости.</t>
  </si>
  <si>
    <r>
      <t xml:space="preserve">1. </t>
    </r>
    <r>
      <rPr>
        <b/>
        <sz val="10"/>
        <rFont val="Arial Cyr"/>
        <charset val="204"/>
      </rPr>
      <t>Лечение и Снятие заклинаний.</t>
    </r>
    <r>
      <rPr>
        <sz val="10"/>
        <rFont val="Arial Cyr"/>
        <charset val="204"/>
      </rPr>
      <t xml:space="preserve"> Снятие заклинание - первое из двух заклинаний, не укладывающееся в схему "Носитель - на всех, враг - только на чужих". Так, если носитель артефакта наслал массовую Медлительность на врага, у которого, скажем, Чёрные драконы, Магические элементали и обычные существа, то противник, использовав Снятие заклинаний, снимает Медлительность со всех своих войск, то есть он все-таки накладывает заклинание на такие свои войска, на которые в нормальной ситуации не смог бы. </t>
    </r>
    <r>
      <rPr>
        <b/>
        <sz val="10"/>
        <rFont val="Arial Cyr"/>
        <charset val="204"/>
      </rPr>
      <t>Внимание!</t>
    </r>
    <r>
      <rPr>
        <sz val="10"/>
        <rFont val="Arial Cyr"/>
        <charset val="204"/>
      </rPr>
      <t xml:space="preserve"> Лечение так не действует, и в нашем примере Медлительность была бы снята только с тех существ в армии врага, на которые можно наложить это заклинание.</t>
    </r>
  </si>
  <si>
    <r>
      <t xml:space="preserve">2. </t>
    </r>
    <r>
      <rPr>
        <b/>
        <sz val="10"/>
        <rFont val="Arial Cyr"/>
        <charset val="204"/>
      </rPr>
      <t>Армагеддон.</t>
    </r>
    <r>
      <rPr>
        <sz val="10"/>
        <rFont val="Arial Cyr"/>
        <charset val="204"/>
      </rPr>
      <t xml:space="preserve"> Если это заклинание накладывает носитель артефакта, то оно поражает всех. Если его противник - то оно поражает всех врагов и только те свои войска, которые оно поразит и без Медали уязвимости.</t>
    </r>
  </si>
  <si>
    <r>
      <t xml:space="preserve">3. </t>
    </r>
    <r>
      <rPr>
        <b/>
        <sz val="10"/>
        <rFont val="Arial Cyr"/>
        <charset val="204"/>
      </rPr>
      <t>Огненный шар, Кольцо холода, Инферно, Метеоритный дождь</t>
    </r>
    <r>
      <rPr>
        <sz val="10"/>
        <rFont val="Arial Cyr"/>
        <charset val="204"/>
      </rPr>
      <t xml:space="preserve"> - все эти заклинания действуют так: если их накладывает носитель артефакта, и в зону поражения попадает его существо, имеющее в нормальных условиях иммунитет к ним, то оно поражается. Если накладывает противник - наоборот, иммунитет его войск к таким заклинаниям полностью сохраняется.</t>
    </r>
  </si>
  <si>
    <r>
      <t xml:space="preserve">5. </t>
    </r>
    <r>
      <rPr>
        <b/>
        <sz val="10"/>
        <rFont val="Arial Cyr"/>
        <charset val="204"/>
      </rPr>
      <t>Огненный щит</t>
    </r>
    <r>
      <rPr>
        <sz val="10"/>
        <rFont val="Arial Cyr"/>
        <charset val="204"/>
      </rPr>
      <t xml:space="preserve">. Медаль никак не влияет на действие Огненного щита с точки зрения нанесения урона. То есть Фениксы, Ифриты и Элементали огня не получают никакого урона от Огненного щита (заклинания либо от Султанов-ифритов), как с Медалью, так и без неё. С точки зрения наложения Огненный щит ничем не отличается от остальных заклинаний Магии огня - то есть существа, на которых его накладывать было нельзя, при наличии артефакта становятся доступны для наложения. </t>
    </r>
  </si>
  <si>
    <t>Изменения в способностях существ.</t>
  </si>
  <si>
    <r>
      <t>Змии и Стрекозы</t>
    </r>
    <r>
      <rPr>
        <sz val="10"/>
        <rFont val="Arial Cyr"/>
        <charset val="204"/>
      </rPr>
      <t xml:space="preserve"> - Получают возможность накладывать Снятие заклинаний и Слабость на всех врагов, ранее невосприимчивых к этим заклинаниям. Кстати, наличие Шара постоянства делает войска носителя неуязвимыми также и для Снятия заклинаний от Змиев и Стрекоз.</t>
    </r>
  </si>
  <si>
    <r>
      <t>Мумии, Чёрные рыцари и Рыцари смерти</t>
    </r>
    <r>
      <rPr>
        <sz val="10"/>
        <rFont val="Arial Cyr"/>
        <charset val="204"/>
      </rPr>
      <t xml:space="preserve"> - Получают возможность накладывать Проклятие на всех врагов, ранее невосприимчивых к этому заклинанию, кроме, конечно, нежити.</t>
    </r>
  </si>
  <si>
    <r>
      <t>Сказочные драконы</t>
    </r>
    <r>
      <rPr>
        <sz val="10"/>
        <rFont val="Arial Cyr"/>
        <charset val="204"/>
      </rPr>
      <t xml:space="preserve"> - Получают возможность накладывать все боевые заклинания на всех вражеских существ. В случае, если заклинание - Цепная молния, Метеоритный дождь, Огненный шар, Инферно или Кольцо холода, то особенности их работы такие же, как если бы они были наложены героями.</t>
    </r>
  </si>
  <si>
    <t>Садимся в лодку. Практическое использование Шляпы адмирала.</t>
  </si>
  <si>
    <r>
      <t>Шляпа адмирала</t>
    </r>
    <r>
      <rPr>
        <sz val="10"/>
        <rFont val="Arial"/>
        <family val="2"/>
        <charset val="204"/>
      </rPr>
      <t xml:space="preserve"> - достаточно спорный артефакт, с которым связывают один из самых известных багов в игре - повышение запаса хода (МР) героя, не связанное с прописанными в мануале правилами игры.</t>
    </r>
  </si>
  <si>
    <t>Изначально, Шляпа адмирала представляет собой сборный артефакт, состоящий из Шляпы морского капитана и Ожерелья морского проведения. Этот артефакт, действующий как сумма свойств его составляющих, увеличивает герою запас хода по морю на 1500 очков (МР), защищает от Водоворотов, даёт заклинания Вызов корабля и Затопить корабль (причем, они действуют независимо от того, есть или нет у героя Книга магии и соответствующий уровень Магии воды).</t>
  </si>
  <si>
    <t>Однако, основной значимой особенностью этого артефакта является пропорциональный пересчёт оставшихся сухопутных очков движения в морские и наоборот. Ниже представлен механизм расчета оставшихся очков (МР), а также раскрыты все нюансы практического применения этого артефакта в игре.</t>
  </si>
  <si>
    <t>Для расчета используются всего четыре параметра:</t>
  </si>
  <si>
    <t>базовый запас движения героя по суше (МР). Он зависит от артефактов, скорости самого медленного существа в армии и уровня развития Логистики.</t>
  </si>
  <si>
    <t>базовый запас движения героя по воде (МР). Он зависит от уровня развития Навигации и составляет 1500, 2250, 3000 или 3750 очков (МР). Является постоянной величиной и формируется в начале дня.</t>
  </si>
  <si>
    <t>текущий запас движения героя по суше (МР).</t>
  </si>
  <si>
    <t>текущий запас движения героя по воде (МР).</t>
  </si>
  <si>
    <r>
      <t xml:space="preserve">Введем промежуточный коэффициент </t>
    </r>
    <r>
      <rPr>
        <b/>
        <sz val="10"/>
        <rFont val="Arial"/>
        <family val="2"/>
        <charset val="204"/>
      </rPr>
      <t>K</t>
    </r>
    <r>
      <rPr>
        <sz val="10"/>
        <rFont val="Arial"/>
        <family val="2"/>
        <charset val="204"/>
      </rPr>
      <t>, постоянный для каждого героя при его текущем уровне развития:</t>
    </r>
  </si>
  <si>
    <t>В этом случае, при посадке в лодку остаток очков движения пересчитывается по следующей формуле:</t>
  </si>
  <si>
    <t>K = M’ / M</t>
  </si>
  <si>
    <t>M’(тек) = (M(тек) - m) * K ,</t>
  </si>
  <si>
    <r>
      <t xml:space="preserve">где </t>
    </r>
    <r>
      <rPr>
        <b/>
        <sz val="10"/>
        <rFont val="Arial"/>
        <family val="2"/>
        <charset val="204"/>
      </rPr>
      <t>m</t>
    </r>
    <r>
      <rPr>
        <sz val="10"/>
        <rFont val="Arial"/>
        <family val="2"/>
        <charset val="204"/>
      </rPr>
      <t xml:space="preserve"> – постоянная величина, равная затратам очков движения на посадку/высадку с корабля и составляет 100 МР при прямой посадке/высадке и 141 МР при диагональной.</t>
    </r>
  </si>
  <si>
    <t>Затраты очков движения (МР) на посадку и последующую за ней высадку (без движения по воде) составят:</t>
  </si>
  <si>
    <t>Дельта = m * (1 + M / M’)</t>
  </si>
  <si>
    <r>
      <t xml:space="preserve">А теперь - главное: </t>
    </r>
    <r>
      <rPr>
        <sz val="10"/>
        <rFont val="Arial"/>
        <family val="2"/>
        <charset val="204"/>
      </rPr>
      <t xml:space="preserve">При расчете коэффициента </t>
    </r>
    <r>
      <rPr>
        <b/>
        <sz val="10"/>
        <rFont val="Arial"/>
        <family val="2"/>
        <charset val="204"/>
      </rPr>
      <t>К</t>
    </r>
    <r>
      <rPr>
        <sz val="10"/>
        <rFont val="Arial"/>
        <family val="2"/>
        <charset val="204"/>
      </rPr>
      <t xml:space="preserve"> базовый запас движения </t>
    </r>
    <r>
      <rPr>
        <b/>
        <sz val="10"/>
        <rFont val="Arial"/>
        <family val="2"/>
        <charset val="204"/>
      </rPr>
      <t>М</t>
    </r>
    <r>
      <rPr>
        <sz val="10"/>
        <rFont val="Arial"/>
        <family val="2"/>
        <charset val="204"/>
      </rPr>
      <t xml:space="preserve"> у героя не является постоянной величиной и </t>
    </r>
    <r>
      <rPr>
        <u/>
        <sz val="10"/>
        <rFont val="Arial"/>
        <family val="2"/>
        <charset val="204"/>
      </rPr>
      <t>изменяется в течение одного дня</t>
    </r>
    <r>
      <rPr>
        <sz val="10"/>
        <rFont val="Arial"/>
        <family val="2"/>
        <charset val="204"/>
      </rPr>
      <t xml:space="preserve"> при любых манипуляциях с существами (изменение скорости самого медленного существа), артефактами (Сапоги скорости и Перчатки всадника), а также при посещении Конюшни, дающей временный бонус хода. Также, этот коэффициент может принимать разные значения в зависимости от текущей степени развития Логистики и Навигации.</t>
    </r>
  </si>
  <si>
    <t>min K = M' / M</t>
  </si>
  <si>
    <t>max K = M' / M</t>
  </si>
  <si>
    <r>
      <t xml:space="preserve">Если обратимся к формуле расчета остатка движения при посадке в лодку </t>
    </r>
    <r>
      <rPr>
        <b/>
        <sz val="10"/>
        <rFont val="Arial"/>
        <family val="2"/>
        <charset val="204"/>
      </rPr>
      <t>1</t>
    </r>
    <r>
      <rPr>
        <sz val="10"/>
        <rFont val="Arial"/>
        <family val="2"/>
        <charset val="204"/>
      </rPr>
      <t xml:space="preserve">, увидим, что для максимальной дельты нам необходимо иметь максимальный коэффициент </t>
    </r>
    <r>
      <rPr>
        <b/>
        <sz val="10"/>
        <rFont val="Arial"/>
        <family val="2"/>
        <charset val="204"/>
      </rPr>
      <t>K</t>
    </r>
    <r>
      <rPr>
        <sz val="10"/>
        <rFont val="Arial"/>
        <family val="2"/>
        <charset val="204"/>
      </rPr>
      <t xml:space="preserve">, что достигается при минимальном значении </t>
    </r>
    <r>
      <rPr>
        <b/>
        <sz val="10"/>
        <rFont val="Arial"/>
        <family val="2"/>
        <charset val="204"/>
      </rPr>
      <t>М</t>
    </r>
    <r>
      <rPr>
        <sz val="10"/>
        <rFont val="Arial"/>
        <family val="2"/>
        <charset val="204"/>
      </rPr>
      <t xml:space="preserve">. И наоборот, из формулы расчета остатка движения при высадке </t>
    </r>
    <r>
      <rPr>
        <b/>
        <sz val="10"/>
        <rFont val="Arial"/>
        <family val="2"/>
        <charset val="204"/>
      </rPr>
      <t>2</t>
    </r>
    <r>
      <rPr>
        <sz val="10"/>
        <rFont val="Arial"/>
        <family val="2"/>
        <charset val="204"/>
      </rPr>
      <t xml:space="preserve"> определяем, что максимальная дельта будет при минимальном значении коэффициента </t>
    </r>
    <r>
      <rPr>
        <b/>
        <sz val="10"/>
        <rFont val="Arial"/>
        <family val="2"/>
        <charset val="204"/>
      </rPr>
      <t>К</t>
    </r>
    <r>
      <rPr>
        <sz val="10"/>
        <rFont val="Arial"/>
        <family val="2"/>
        <charset val="204"/>
      </rPr>
      <t>.</t>
    </r>
  </si>
  <si>
    <t>2. Бонусы.</t>
  </si>
  <si>
    <t>1. Основа расчёта.</t>
  </si>
  <si>
    <r>
      <t>2. Существа.</t>
    </r>
    <r>
      <rPr>
        <sz val="10"/>
        <rFont val="Arial"/>
        <family val="2"/>
        <charset val="204"/>
      </rPr>
      <t xml:space="preserve"> Точно такой же эффект (для расчетных целей) несет в себе величина скорости самого медленного существа в армии героя. Чем медленнее существо, тем ниже расчетная величина параметра </t>
    </r>
    <r>
      <rPr>
        <b/>
        <sz val="10"/>
        <rFont val="Arial"/>
        <family val="2"/>
        <charset val="204"/>
      </rPr>
      <t>М</t>
    </r>
    <r>
      <rPr>
        <sz val="10"/>
        <rFont val="Arial"/>
        <family val="2"/>
        <charset val="204"/>
      </rPr>
      <t xml:space="preserve"> (изменяется в пределах 1500 - 2000 МР).</t>
    </r>
  </si>
  <si>
    <r>
      <t>4. Логистика.</t>
    </r>
    <r>
      <rPr>
        <sz val="10"/>
        <rFont val="Arial"/>
        <family val="2"/>
        <charset val="204"/>
      </rPr>
      <t xml:space="preserve"> Этот вторичный навык оказывает постоянное влияние на базовый запас хода, увеличивая скорость героя, определенную скоростью самого медленного существа на 10%, 20% или 30%, соответственно своему уровню развития, т.е.если герой ночевал с существом со скоростью 11, то для Экспертной Логистики </t>
    </r>
    <r>
      <rPr>
        <b/>
        <sz val="10"/>
        <rFont val="Arial"/>
        <family val="2"/>
        <charset val="204"/>
      </rPr>
      <t xml:space="preserve">М </t>
    </r>
    <r>
      <rPr>
        <sz val="10"/>
        <rFont val="Arial"/>
        <family val="2"/>
        <charset val="204"/>
      </rPr>
      <t xml:space="preserve">= 2000 * 1,3 = 2600 МР. Посещение Оазиса даст </t>
    </r>
    <r>
      <rPr>
        <b/>
        <sz val="10"/>
        <rFont val="Arial"/>
        <family val="2"/>
        <charset val="204"/>
      </rPr>
      <t xml:space="preserve">М </t>
    </r>
    <r>
      <rPr>
        <sz val="10"/>
        <rFont val="Arial"/>
        <family val="2"/>
        <charset val="204"/>
      </rPr>
      <t xml:space="preserve">= 2600 + 800 = 3400 МР, однако, после открытия окна героя - </t>
    </r>
    <r>
      <rPr>
        <b/>
        <sz val="10"/>
        <rFont val="Arial"/>
        <family val="2"/>
        <charset val="204"/>
      </rPr>
      <t>M</t>
    </r>
    <r>
      <rPr>
        <sz val="10"/>
        <rFont val="Arial"/>
        <family val="2"/>
        <charset val="204"/>
      </rPr>
      <t xml:space="preserve"> освободится от бонуса Оазиса и станет равным 2600 МР. Бонус Логистики не обнуляется и останется неизменным (для расчетных целей).</t>
    </r>
  </si>
  <si>
    <r>
      <t>5. Специализация в Навигации.</t>
    </r>
    <r>
      <rPr>
        <sz val="10"/>
        <rFont val="Arial"/>
        <family val="2"/>
        <charset val="204"/>
      </rPr>
      <t xml:space="preserve"> В тех случаях, когда происходит расчет остатка движения для героев, имеющих специализацию Навигация (Сильвия и Вой), необходимо модифицировать параметр </t>
    </r>
    <r>
      <rPr>
        <b/>
        <sz val="10"/>
        <rFont val="Arial"/>
        <family val="2"/>
        <charset val="204"/>
      </rPr>
      <t>М'</t>
    </r>
    <r>
      <rPr>
        <sz val="10"/>
        <rFont val="Arial"/>
        <family val="2"/>
        <charset val="204"/>
      </rPr>
      <t xml:space="preserve"> с учетом уровня героя. За каждый достигнутый уровень специалист получает дополнительно 2% к стартовому запасу морского хода.</t>
    </r>
  </si>
  <si>
    <t>Пример расчёта.</t>
  </si>
  <si>
    <t>Стартовый запас хода:</t>
  </si>
  <si>
    <t>Артефакты в наличии:</t>
  </si>
  <si>
    <t>Конюшня посещена:</t>
  </si>
  <si>
    <t>Экспертная Навигация:</t>
  </si>
  <si>
    <t>Экспертная Логистика:</t>
  </si>
  <si>
    <r>
      <rPr>
        <b/>
        <sz val="10"/>
        <rFont val="Arial"/>
        <family val="2"/>
        <charset val="204"/>
      </rPr>
      <t xml:space="preserve">M' </t>
    </r>
    <r>
      <rPr>
        <sz val="10"/>
        <rFont val="Arial"/>
        <family val="2"/>
        <charset val="204"/>
      </rPr>
      <t>= 3750 МР.</t>
    </r>
  </si>
  <si>
    <t>2000 МР, определенный скоростью самого медленного существа = 19 (допустим, Лазурный Дракон).</t>
  </si>
  <si>
    <t>+30% к стартовому запасу хода, определенному скоростью самого медленного существа.</t>
  </si>
  <si>
    <t>+300 (Перчатки всадника) +600 (Сапоги скорости) = 900 МР.</t>
  </si>
  <si>
    <t>+400 МР.</t>
  </si>
  <si>
    <r>
      <t xml:space="preserve">Итого, </t>
    </r>
    <r>
      <rPr>
        <b/>
        <sz val="10"/>
        <rFont val="Arial"/>
        <family val="2"/>
        <charset val="204"/>
      </rPr>
      <t xml:space="preserve">M(тек) </t>
    </r>
    <r>
      <rPr>
        <sz val="10"/>
        <rFont val="Arial"/>
        <family val="2"/>
        <charset val="204"/>
      </rPr>
      <t>= 2000*1,3 + (300+600) + 400 = 3900 МР.</t>
    </r>
  </si>
  <si>
    <r>
      <t xml:space="preserve">2. Посадка в лодку отнимает еще 100 МР, и в итоге, согласно формуле </t>
    </r>
    <r>
      <rPr>
        <b/>
        <sz val="10"/>
        <rFont val="Arial"/>
        <family val="2"/>
        <charset val="204"/>
      </rPr>
      <t>1</t>
    </r>
    <r>
      <rPr>
        <sz val="10"/>
        <rFont val="Arial"/>
        <family val="2"/>
        <charset val="204"/>
      </rPr>
      <t xml:space="preserve"> можно рассчитать количество морских очков движения, полученных после посадки. </t>
    </r>
    <r>
      <rPr>
        <b/>
        <sz val="10"/>
        <rFont val="Arial"/>
        <family val="2"/>
        <charset val="204"/>
      </rPr>
      <t xml:space="preserve">M'(тек) </t>
    </r>
    <r>
      <rPr>
        <sz val="10"/>
        <rFont val="Arial"/>
        <family val="2"/>
        <charset val="204"/>
      </rPr>
      <t xml:space="preserve">= (4600-100) * 1,5957 = </t>
    </r>
    <r>
      <rPr>
        <b/>
        <sz val="10"/>
        <rFont val="Arial"/>
        <family val="2"/>
        <charset val="204"/>
      </rPr>
      <t>7180 МР</t>
    </r>
    <r>
      <rPr>
        <sz val="10"/>
        <rFont val="Arial"/>
        <family val="2"/>
        <charset val="204"/>
      </rPr>
      <t>. Плюс к этой величине стоит добавить также 1500 МР, которые дает сама Шляпа адмирала в виде бонуса.</t>
    </r>
  </si>
  <si>
    <r>
      <t xml:space="preserve">3. Будучи уже в лодке, увольняем Крестьянина, оставив только Лазурного дракона, одеваем Перчатки всадника и Сапоги скорости, в итоге имеем </t>
    </r>
    <r>
      <rPr>
        <b/>
        <sz val="10"/>
        <rFont val="Arial"/>
        <family val="2"/>
        <charset val="204"/>
      </rPr>
      <t xml:space="preserve">M </t>
    </r>
    <r>
      <rPr>
        <sz val="10"/>
        <rFont val="Arial"/>
        <family val="2"/>
        <charset val="204"/>
      </rPr>
      <t xml:space="preserve">= 2000*1,3 + 400 (Конюшня) + 300 + 600 = 3900 МР. Рассчитаем коэффициент </t>
    </r>
    <r>
      <rPr>
        <b/>
        <sz val="10"/>
        <rFont val="Arial"/>
        <family val="2"/>
        <charset val="204"/>
      </rPr>
      <t xml:space="preserve">К </t>
    </r>
    <r>
      <rPr>
        <sz val="10"/>
        <rFont val="Arial"/>
        <family val="2"/>
        <charset val="204"/>
      </rPr>
      <t xml:space="preserve">= 3750/3900 = 0,9615. Смело высаживаемся обратно на берег и смотрим итог: </t>
    </r>
    <r>
      <rPr>
        <b/>
        <sz val="10"/>
        <rFont val="Arial"/>
        <family val="2"/>
        <charset val="204"/>
      </rPr>
      <t xml:space="preserve">M(тек) </t>
    </r>
    <r>
      <rPr>
        <sz val="10"/>
        <rFont val="Arial"/>
        <family val="2"/>
        <charset val="204"/>
      </rPr>
      <t xml:space="preserve">= (7180-100) / 0,9615 = </t>
    </r>
    <r>
      <rPr>
        <b/>
        <sz val="10"/>
        <rFont val="Arial"/>
        <family val="2"/>
        <charset val="204"/>
      </rPr>
      <t>7363 МР</t>
    </r>
    <r>
      <rPr>
        <sz val="10"/>
        <rFont val="Arial"/>
        <family val="2"/>
        <charset val="204"/>
      </rPr>
      <t>. Прирост хода составил 7363 / 4600 = 1,60... Вот ведь как бывает... А если повторить?..</t>
    </r>
  </si>
  <si>
    <r>
      <t>P.S.</t>
    </r>
    <r>
      <rPr>
        <sz val="10"/>
        <rFont val="Arial"/>
        <family val="2"/>
        <charset val="204"/>
      </rPr>
      <t xml:space="preserve"> Собственно, именно эти особенности некорректного программирования игры и породили такого монстра, каким является Шляпа адмирала. Но, предупрежден, значит вооружен! При любом раскладе - случайное применение этого бага, на мой взгляд, крайне маловероятно. Знать эти нюансы не повредит, а вот уж применять их или нет на практике - остается на усмотрение игрока… А результат - не его совести. :)</t>
    </r>
  </si>
  <si>
    <t>Дипломатия и особенности ее применения.</t>
  </si>
  <si>
    <t>Дипломатия и особенности её применения.</t>
  </si>
  <si>
    <t>Думаю, не будет новостью заявление о том, что нет вторичного навыка более полезного и в то же время непонятного, каким является Дипломатия.</t>
  </si>
  <si>
    <t>Тем не менее, этот навык имеет достаточно чёткие и строгие внутренние правила.</t>
  </si>
  <si>
    <t>Все существа с самого начала делятся на 5 степеней лояльности, что определяет их возможное дальнейшее присоединение к Вашей армии:</t>
  </si>
  <si>
    <t>Всегда присоединится.</t>
  </si>
  <si>
    <t>Вероятно присоединится.</t>
  </si>
  <si>
    <t>Принятое по умолчанию среднее значение.</t>
  </si>
  <si>
    <t>Никогда не присоединится.</t>
  </si>
  <si>
    <t>Вероятно не присоединится.</t>
  </si>
  <si>
    <t>В момент первого запуска игры, случайным образом определяется вероятность присоединения существа. То есть существо может быть таким, что не присоединится ни в каком случае. И степень навыка Дипломатии или сила войска не помогут. Хотя в редакторе карт он может быть определен как Дружелюбный (вероятно присоединится). Потому дальше рассматривать будем лишь только ту ситуацию, когда существо случайным или намеренным образом относится ко 2, 3 или 4 степени лояльности, а также имеется вероятность присоединения.</t>
  </si>
  <si>
    <t>Существует ряд условий, которые могут изменить вероятность присоединения существ 2...4 степени в сторону увеличения:</t>
  </si>
  <si>
    <t>Изменение</t>
  </si>
  <si>
    <t>Вторичный навык Дипломатии</t>
  </si>
  <si>
    <t>+10% за каждый уровень                            (максимум +30%)</t>
  </si>
  <si>
    <t xml:space="preserve">Наличие в армии существ из того же типа города </t>
  </si>
  <si>
    <t>+10% (единоразово; заменяет предыдущий пункт и не суммируется)</t>
  </si>
  <si>
    <t>Большинство существ в армии являются такими же существами</t>
  </si>
  <si>
    <t>+20% (единоразово; заменяет предыдущие 2 пункта и не суммируется)</t>
  </si>
  <si>
    <r>
      <t xml:space="preserve">Полезно знать, что вероятность существа присоединиться </t>
    </r>
    <r>
      <rPr>
        <u/>
        <sz val="10"/>
        <rFont val="Arial Cyr"/>
        <charset val="204"/>
      </rPr>
      <t>за золото</t>
    </r>
    <r>
      <rPr>
        <sz val="10"/>
        <rFont val="Arial Cyr"/>
        <charset val="204"/>
      </rPr>
      <t xml:space="preserve"> так же повышается, если иметь навык Дипломатии (+10% за уровень). Причем, действует это независимо от вероятности присоединиться бесплатно. Однако стоимость присоединения никак не зависит ни от степени развития навыка, ни от наличия дипломатических артефактов.</t>
    </r>
  </si>
  <si>
    <t>2. Желательно чтобы количество всех остальных войск по отрядам должно быть строго меньше, чем в этом "родном" для присоединяемого существа отряде. Причем имеется в виду строго количество, а не "мощь армии".</t>
  </si>
  <si>
    <r>
      <rPr>
        <b/>
        <sz val="10"/>
        <color indexed="8"/>
        <rFont val="Arial"/>
        <family val="2"/>
        <charset val="204"/>
      </rPr>
      <t xml:space="preserve">Примечание: </t>
    </r>
    <r>
      <rPr>
        <sz val="10"/>
        <color indexed="8"/>
        <rFont val="Arial"/>
        <family val="2"/>
        <charset val="204"/>
      </rPr>
      <t>Считать что Боевой дух помогает присоединению - типичное заблуждение - не помогает.</t>
    </r>
  </si>
  <si>
    <t>Помимо всего прочего навык Дипломатии позволяет герою снизить критерий, необходимый для посещения Библиотеки просвещения: Базовая Дипломатия - достаточно иметь 8 уровень, Продвинутая - 6, Экспертная - 4 уровень.</t>
  </si>
  <si>
    <t>Примечательным фактом можно назвать то, что все три "дипломатических" артефакта никоим образом не имеют отношения к Дипломатии - той Дипломатии, которой посвящен данный раздел. Лента посла, Медаль дипломата и Кольцо дипломата никак не влияют ни на агрессию существ, ни на стоимость их присоединения. Они лишь снижают стоимость откупа героя (каждый артефакт на 10%) при побеге с поля боя с сохранением войск.</t>
  </si>
  <si>
    <t>1 артефакт</t>
  </si>
  <si>
    <t>2 артефакта</t>
  </si>
  <si>
    <t>3 артефакта</t>
  </si>
  <si>
    <t>80% - 1 золото</t>
  </si>
  <si>
    <t>60% - 1 золото</t>
  </si>
  <si>
    <t>40% - 1 золото</t>
  </si>
  <si>
    <t>30% - 1 золото</t>
  </si>
  <si>
    <t>20% - 1 золото</t>
  </si>
  <si>
    <t>70% - 1 золото</t>
  </si>
  <si>
    <t>90% - 1 золото</t>
  </si>
  <si>
    <r>
      <rPr>
        <b/>
        <sz val="10"/>
        <color indexed="8"/>
        <rFont val="Arial"/>
        <family val="2"/>
        <charset val="204"/>
      </rPr>
      <t xml:space="preserve">Примечание: </t>
    </r>
    <r>
      <rPr>
        <sz val="10"/>
        <color indexed="8"/>
        <rFont val="Arial"/>
        <family val="2"/>
        <charset val="204"/>
      </rPr>
      <t>два Кольца дипломата не суммируют свое действие, т.е. действуют, как одно.</t>
    </r>
  </si>
  <si>
    <t>3. Вероятность присоединения также зависит от критерия "силы" героя, которая зависит от его параметров Атаки и Защиты (с учетом артефактов).</t>
  </si>
  <si>
    <t>1. Войска героя должны быть "сильнее" присоединяемого существа. Сила армии равна сумме "АI values" всех существ.</t>
  </si>
  <si>
    <t>Плюс к этому существует ряд наблюдений, позволяющих повысить вероятность:</t>
  </si>
  <si>
    <r>
      <t xml:space="preserve">1. Находим силу героя </t>
    </r>
    <r>
      <rPr>
        <b/>
        <sz val="10"/>
        <rFont val="Arial Cyr"/>
        <charset val="204"/>
      </rPr>
      <t>Hero_Power</t>
    </r>
    <r>
      <rPr>
        <sz val="10"/>
        <rFont val="Arial Cyr"/>
        <charset val="204"/>
      </rPr>
      <t xml:space="preserve"> = sqrt((1 + 0.05 * Атака) * (1 + 0.05 * Защита));</t>
    </r>
  </si>
  <si>
    <r>
      <t xml:space="preserve">2. Находим силу существ героя </t>
    </r>
    <r>
      <rPr>
        <b/>
        <sz val="10"/>
        <rFont val="Arial Cyr"/>
        <charset val="204"/>
      </rPr>
      <t xml:space="preserve">Creatures_Power </t>
    </r>
    <r>
      <rPr>
        <sz val="10"/>
        <rFont val="Arial Cyr"/>
        <charset val="204"/>
      </rPr>
      <t>= Сумме "AI values" всех существ;</t>
    </r>
  </si>
  <si>
    <r>
      <t xml:space="preserve">3. Находим итоговую силу армии </t>
    </r>
    <r>
      <rPr>
        <b/>
        <sz val="10"/>
        <rFont val="Arial Cyr"/>
        <charset val="204"/>
      </rPr>
      <t>Army_Power</t>
    </r>
    <r>
      <rPr>
        <sz val="10"/>
        <rFont val="Arial Cyr"/>
        <charset val="204"/>
      </rPr>
      <t xml:space="preserve"> = </t>
    </r>
    <r>
      <rPr>
        <b/>
        <sz val="10"/>
        <rFont val="Arial Cyr"/>
        <charset val="204"/>
      </rPr>
      <t>Hero_Power</t>
    </r>
    <r>
      <rPr>
        <sz val="10"/>
        <rFont val="Arial Cyr"/>
        <charset val="204"/>
      </rPr>
      <t xml:space="preserve"> * </t>
    </r>
    <r>
      <rPr>
        <b/>
        <sz val="10"/>
        <rFont val="Arial Cyr"/>
        <charset val="204"/>
      </rPr>
      <t xml:space="preserve">Creatures_Power . </t>
    </r>
    <r>
      <rPr>
        <sz val="10"/>
        <rFont val="Arial Cyr"/>
        <charset val="204"/>
      </rPr>
      <t>Округление вниз;</t>
    </r>
  </si>
  <si>
    <r>
      <t xml:space="preserve">4. Аналогично пункту 2 находим силу нейтральных войск </t>
    </r>
    <r>
      <rPr>
        <b/>
        <sz val="10"/>
        <rFont val="Arial Cyr"/>
        <charset val="204"/>
      </rPr>
      <t>Neutrals_Power</t>
    </r>
    <r>
      <rPr>
        <sz val="10"/>
        <rFont val="Arial Cyr"/>
        <charset val="204"/>
      </rPr>
      <t xml:space="preserve"> (игнорируем факт появления улучшенного отряда);</t>
    </r>
  </si>
  <si>
    <r>
      <t xml:space="preserve">5. Находим коэффициент </t>
    </r>
    <r>
      <rPr>
        <b/>
        <sz val="10"/>
        <rFont val="Arial Cyr"/>
        <charset val="204"/>
      </rPr>
      <t>k</t>
    </r>
    <r>
      <rPr>
        <sz val="10"/>
        <rFont val="Arial Cyr"/>
        <charset val="204"/>
      </rPr>
      <t xml:space="preserve"> = </t>
    </r>
    <r>
      <rPr>
        <b/>
        <sz val="10"/>
        <rFont val="Arial Cyr"/>
        <charset val="204"/>
      </rPr>
      <t>Army_Power</t>
    </r>
    <r>
      <rPr>
        <sz val="10"/>
        <rFont val="Arial Cyr"/>
        <charset val="204"/>
      </rPr>
      <t xml:space="preserve"> / </t>
    </r>
    <r>
      <rPr>
        <b/>
        <sz val="10"/>
        <rFont val="Arial Cyr"/>
        <charset val="204"/>
      </rPr>
      <t>Neutrals_Power</t>
    </r>
    <r>
      <rPr>
        <sz val="10"/>
        <rFont val="Arial Cyr"/>
        <charset val="204"/>
      </rPr>
      <t>;</t>
    </r>
  </si>
  <si>
    <r>
      <rPr>
        <b/>
        <sz val="10"/>
        <rFont val="Arial Cyr"/>
        <charset val="204"/>
      </rPr>
      <t>Power_Factor</t>
    </r>
    <r>
      <rPr>
        <sz val="10"/>
        <rFont val="Arial Cyr"/>
        <charset val="204"/>
      </rPr>
      <t xml:space="preserve"> = 11 если </t>
    </r>
    <r>
      <rPr>
        <b/>
        <sz val="10"/>
        <rFont val="Arial Cyr"/>
        <charset val="204"/>
      </rPr>
      <t>k</t>
    </r>
    <r>
      <rPr>
        <sz val="10"/>
        <rFont val="Arial Cyr"/>
        <charset val="204"/>
      </rPr>
      <t xml:space="preserve"> &gt;= 7;</t>
    </r>
  </si>
  <si>
    <r>
      <rPr>
        <b/>
        <sz val="10"/>
        <rFont val="Arial Cyr"/>
        <charset val="204"/>
      </rPr>
      <t>Power_Factor</t>
    </r>
    <r>
      <rPr>
        <sz val="10"/>
        <rFont val="Arial Cyr"/>
        <charset val="204"/>
      </rPr>
      <t xml:space="preserve"> = 2*(</t>
    </r>
    <r>
      <rPr>
        <b/>
        <sz val="10"/>
        <rFont val="Arial Cyr"/>
        <charset val="204"/>
      </rPr>
      <t>k</t>
    </r>
    <r>
      <rPr>
        <sz val="10"/>
        <rFont val="Arial Cyr"/>
        <charset val="204"/>
      </rPr>
      <t xml:space="preserve"> - 1), округление вниз, если 1 &lt; </t>
    </r>
    <r>
      <rPr>
        <b/>
        <sz val="10"/>
        <rFont val="Arial Cyr"/>
        <charset val="204"/>
      </rPr>
      <t>k</t>
    </r>
    <r>
      <rPr>
        <sz val="10"/>
        <rFont val="Arial Cyr"/>
        <charset val="204"/>
      </rPr>
      <t xml:space="preserve"> &lt; 7;</t>
    </r>
  </si>
  <si>
    <r>
      <rPr>
        <b/>
        <sz val="10"/>
        <rFont val="Arial Cyr"/>
        <charset val="204"/>
      </rPr>
      <t>Power_Factor</t>
    </r>
    <r>
      <rPr>
        <sz val="10"/>
        <rFont val="Arial Cyr"/>
        <charset val="204"/>
      </rPr>
      <t xml:space="preserve"> = -1 если 0.5 &lt; </t>
    </r>
    <r>
      <rPr>
        <b/>
        <sz val="10"/>
        <rFont val="Arial Cyr"/>
        <charset val="204"/>
      </rPr>
      <t>k</t>
    </r>
    <r>
      <rPr>
        <sz val="10"/>
        <rFont val="Arial Cyr"/>
        <charset val="204"/>
      </rPr>
      <t xml:space="preserve"> &lt;= 1;</t>
    </r>
  </si>
  <si>
    <r>
      <rPr>
        <b/>
        <sz val="10"/>
        <rFont val="Arial Cyr"/>
        <charset val="204"/>
      </rPr>
      <t>Power_Factor</t>
    </r>
    <r>
      <rPr>
        <sz val="10"/>
        <rFont val="Arial Cyr"/>
        <charset val="204"/>
      </rPr>
      <t xml:space="preserve"> = -2 если 0.333 &lt; </t>
    </r>
    <r>
      <rPr>
        <b/>
        <sz val="10"/>
        <rFont val="Arial Cyr"/>
        <charset val="204"/>
      </rPr>
      <t>k</t>
    </r>
    <r>
      <rPr>
        <sz val="10"/>
        <rFont val="Arial Cyr"/>
        <charset val="204"/>
      </rPr>
      <t xml:space="preserve"> &lt;= 0.5;</t>
    </r>
  </si>
  <si>
    <r>
      <rPr>
        <b/>
        <sz val="10"/>
        <rFont val="Arial Cyr"/>
        <charset val="204"/>
      </rPr>
      <t>Power_Factor</t>
    </r>
    <r>
      <rPr>
        <sz val="10"/>
        <rFont val="Arial Cyr"/>
        <charset val="204"/>
      </rPr>
      <t xml:space="preserve"> = -3 если </t>
    </r>
    <r>
      <rPr>
        <b/>
        <sz val="10"/>
        <rFont val="Arial Cyr"/>
        <charset val="204"/>
      </rPr>
      <t>k</t>
    </r>
    <r>
      <rPr>
        <sz val="10"/>
        <rFont val="Arial Cyr"/>
        <charset val="204"/>
      </rPr>
      <t xml:space="preserve"> &lt;= 0.333.</t>
    </r>
  </si>
  <si>
    <t>a) число 0.333 = 333/1000, а не 1/3!</t>
  </si>
  <si>
    <r>
      <t xml:space="preserve">б) число </t>
    </r>
    <r>
      <rPr>
        <b/>
        <sz val="10"/>
        <rFont val="Arial Cyr"/>
        <charset val="204"/>
      </rPr>
      <t>k</t>
    </r>
    <r>
      <rPr>
        <sz val="10"/>
        <rFont val="Arial Cyr"/>
        <charset val="204"/>
      </rPr>
      <t xml:space="preserve"> находится с небольшой погрешностью (деление), что может проявить себя на границах вышеприведённых интервалов.</t>
    </r>
  </si>
  <si>
    <r>
      <rPr>
        <b/>
        <sz val="10"/>
        <rFont val="Arial Cyr"/>
        <charset val="204"/>
      </rPr>
      <t>Sympathy</t>
    </r>
    <r>
      <rPr>
        <sz val="10"/>
        <rFont val="Arial Cyr"/>
        <charset val="204"/>
      </rPr>
      <t xml:space="preserve"> = 0 если в армии героя нет таких же существ, как нейтралы (или их улучшений);</t>
    </r>
  </si>
  <si>
    <r>
      <rPr>
        <b/>
        <sz val="10"/>
        <rFont val="Arial Cyr"/>
        <charset val="204"/>
      </rPr>
      <t>Sympathy</t>
    </r>
    <r>
      <rPr>
        <sz val="10"/>
        <rFont val="Arial Cyr"/>
        <charset val="204"/>
      </rPr>
      <t xml:space="preserve"> = 1 если в армии героя есть хотя бы одно такое же существо (или улучшение);</t>
    </r>
  </si>
  <si>
    <r>
      <rPr>
        <b/>
        <sz val="10"/>
        <rFont val="Arial Cyr"/>
        <charset val="204"/>
      </rPr>
      <t>Sympathy</t>
    </r>
    <r>
      <rPr>
        <sz val="10"/>
        <rFont val="Arial Cyr"/>
        <charset val="204"/>
      </rPr>
      <t xml:space="preserve"> = 2 если число таких существ строго больше, чем всех остальных в армии героя.</t>
    </r>
  </si>
  <si>
    <r>
      <rPr>
        <b/>
        <sz val="10"/>
        <rFont val="Arial Cyr"/>
        <charset val="204"/>
      </rPr>
      <t>Примечание:</t>
    </r>
    <r>
      <rPr>
        <sz val="10"/>
        <rFont val="Arial Cyr"/>
        <charset val="204"/>
      </rPr>
      <t xml:space="preserve"> здесь Магмовые, Ледяные и Энергетические элементали не считаются улучшениями Элементалей земли, воды и огня соответственно, и наоборот.</t>
    </r>
  </si>
  <si>
    <r>
      <t xml:space="preserve">8. Находим лояльность нейтральных существ </t>
    </r>
    <r>
      <rPr>
        <b/>
        <sz val="10"/>
        <rFont val="Arial Cyr"/>
        <charset val="204"/>
      </rPr>
      <t>X</t>
    </r>
    <r>
      <rPr>
        <sz val="10"/>
        <rFont val="Arial Cyr"/>
        <charset val="204"/>
      </rPr>
      <t xml:space="preserve"> :</t>
    </r>
  </si>
  <si>
    <r>
      <rPr>
        <b/>
        <sz val="10"/>
        <rFont val="Arial Cyr"/>
        <charset val="204"/>
      </rPr>
      <t>X</t>
    </r>
    <r>
      <rPr>
        <sz val="10"/>
        <rFont val="Arial Cyr"/>
        <charset val="204"/>
      </rPr>
      <t xml:space="preserve"> = -4 для Податливых;</t>
    </r>
  </si>
  <si>
    <t>X = 1..7 (случайное целое) для Дружелюбных;</t>
  </si>
  <si>
    <t>X = 1..10 (случайное целое) для Агрессивных;</t>
  </si>
  <si>
    <t>X = 4..10 (случайное целое) для Враждебных;</t>
  </si>
  <si>
    <t>X = 10 для Кровожадных.</t>
  </si>
  <si>
    <r>
      <t xml:space="preserve">9. Находим "харизму" героя </t>
    </r>
    <r>
      <rPr>
        <b/>
        <sz val="10"/>
        <rFont val="Arial Cyr"/>
        <charset val="204"/>
      </rPr>
      <t>Ch</t>
    </r>
    <r>
      <rPr>
        <sz val="10"/>
        <rFont val="Arial Cyr"/>
        <charset val="204"/>
      </rPr>
      <t>:</t>
    </r>
  </si>
  <si>
    <r>
      <rPr>
        <b/>
        <sz val="10"/>
        <rFont val="Arial Cyr"/>
        <charset val="204"/>
      </rPr>
      <t>Ch</t>
    </r>
    <r>
      <rPr>
        <sz val="10"/>
        <rFont val="Arial Cyr"/>
        <charset val="204"/>
      </rPr>
      <t xml:space="preserve"> = </t>
    </r>
    <r>
      <rPr>
        <b/>
        <sz val="10"/>
        <rFont val="Arial Cyr"/>
        <charset val="204"/>
      </rPr>
      <t>Power_Factor</t>
    </r>
    <r>
      <rPr>
        <sz val="10"/>
        <rFont val="Arial Cyr"/>
        <charset val="204"/>
      </rPr>
      <t xml:space="preserve"> + Уровень Дипломатии + </t>
    </r>
    <r>
      <rPr>
        <b/>
        <sz val="10"/>
        <rFont val="Arial Cyr"/>
        <charset val="204"/>
      </rPr>
      <t>Sympathy .</t>
    </r>
  </si>
  <si>
    <r>
      <t>Примечание:</t>
    </r>
    <r>
      <rPr>
        <sz val="10"/>
        <rFont val="Arial Cyr"/>
        <charset val="204"/>
      </rPr>
      <t xml:space="preserve"> Если играть на лёгком уровне сложности, то при расчётах Уровень Дипломатии берётся на единицу больше, но, тем не менее, ограничен значением 3.</t>
    </r>
  </si>
  <si>
    <r>
      <t xml:space="preserve">a) если </t>
    </r>
    <r>
      <rPr>
        <b/>
        <sz val="10"/>
        <rFont val="Arial Cyr"/>
        <charset val="204"/>
      </rPr>
      <t>Ch</t>
    </r>
    <r>
      <rPr>
        <sz val="10"/>
        <rFont val="Arial Cyr"/>
        <charset val="204"/>
      </rPr>
      <t xml:space="preserve"> &lt; </t>
    </r>
    <r>
      <rPr>
        <b/>
        <sz val="10"/>
        <rFont val="Arial Cyr"/>
        <charset val="204"/>
      </rPr>
      <t>X</t>
    </r>
    <r>
      <rPr>
        <sz val="10"/>
        <rFont val="Arial Cyr"/>
        <charset val="204"/>
      </rPr>
      <t xml:space="preserve"> нейтралы вступят в бой с героем;</t>
    </r>
  </si>
  <si>
    <r>
      <t xml:space="preserve">б) если </t>
    </r>
    <r>
      <rPr>
        <b/>
        <sz val="10"/>
        <rFont val="Arial Cyr"/>
        <charset val="204"/>
      </rPr>
      <t>Ch</t>
    </r>
    <r>
      <rPr>
        <sz val="10"/>
        <rFont val="Arial Cyr"/>
        <charset val="204"/>
      </rPr>
      <t xml:space="preserve"> &gt;= </t>
    </r>
    <r>
      <rPr>
        <b/>
        <sz val="10"/>
        <rFont val="Arial Cyr"/>
        <charset val="204"/>
      </rPr>
      <t>X</t>
    </r>
    <r>
      <rPr>
        <sz val="10"/>
        <rFont val="Arial Cyr"/>
        <charset val="204"/>
      </rPr>
      <t>, то:</t>
    </r>
  </si>
  <si>
    <r>
      <t xml:space="preserve">*нейтралы присоединятся бесплатно, если </t>
    </r>
    <r>
      <rPr>
        <b/>
        <sz val="10"/>
        <rFont val="Arial Cyr"/>
        <charset val="204"/>
      </rPr>
      <t>Sympathy</t>
    </r>
    <r>
      <rPr>
        <sz val="10"/>
        <rFont val="Arial Cyr"/>
        <charset val="204"/>
      </rPr>
      <t xml:space="preserve"> + Уровень Дипломатии + 1 &gt;= </t>
    </r>
    <r>
      <rPr>
        <b/>
        <sz val="10"/>
        <rFont val="Arial Cyr"/>
        <charset val="204"/>
      </rPr>
      <t>X</t>
    </r>
    <r>
      <rPr>
        <sz val="10"/>
        <rFont val="Arial Cyr"/>
        <charset val="204"/>
      </rPr>
      <t>;</t>
    </r>
  </si>
  <si>
    <r>
      <t xml:space="preserve">*если предыдущее условие не выполняется, то нейтралы присоединятся за золото, но только если </t>
    </r>
    <r>
      <rPr>
        <b/>
        <sz val="10"/>
        <rFont val="Arial Cyr"/>
        <charset val="204"/>
      </rPr>
      <t>Sympathy</t>
    </r>
    <r>
      <rPr>
        <sz val="10"/>
        <rFont val="Arial Cyr"/>
        <charset val="204"/>
      </rPr>
      <t xml:space="preserve"> + 2*Уровень Дипломатии + 1 &gt;= </t>
    </r>
    <r>
      <rPr>
        <b/>
        <sz val="10"/>
        <rFont val="Arial Cyr"/>
        <charset val="204"/>
      </rPr>
      <t>X</t>
    </r>
    <r>
      <rPr>
        <sz val="10"/>
        <rFont val="Arial Cyr"/>
        <charset val="204"/>
      </rPr>
      <t>;</t>
    </r>
  </si>
  <si>
    <t>*если герой отклонит предложение присоединиться, нейтралы:</t>
  </si>
  <si>
    <r>
      <t xml:space="preserve">-попытаются сбежать, если </t>
    </r>
    <r>
      <rPr>
        <b/>
        <sz val="10"/>
        <rFont val="Arial Cyr"/>
        <charset val="204"/>
      </rPr>
      <t>Ch</t>
    </r>
    <r>
      <rPr>
        <sz val="10"/>
        <rFont val="Arial Cyr"/>
        <charset val="204"/>
      </rPr>
      <t xml:space="preserve"> &gt; </t>
    </r>
    <r>
      <rPr>
        <b/>
        <sz val="10"/>
        <rFont val="Arial Cyr"/>
        <charset val="204"/>
      </rPr>
      <t>X</t>
    </r>
    <r>
      <rPr>
        <sz val="10"/>
        <rFont val="Arial Cyr"/>
        <charset val="204"/>
      </rPr>
      <t>.</t>
    </r>
  </si>
  <si>
    <t>*если предыдущие условия не выполняются, то нейтралы:</t>
  </si>
  <si>
    <r>
      <t xml:space="preserve">-вступят в бой с героем, если </t>
    </r>
    <r>
      <rPr>
        <b/>
        <sz val="10"/>
        <rFont val="Arial Cyr"/>
        <charset val="204"/>
      </rPr>
      <t>Ch</t>
    </r>
    <r>
      <rPr>
        <sz val="10"/>
        <rFont val="Arial Cyr"/>
        <charset val="204"/>
      </rPr>
      <t xml:space="preserve"> = </t>
    </r>
    <r>
      <rPr>
        <b/>
        <sz val="10"/>
        <rFont val="Arial Cyr"/>
        <charset val="204"/>
      </rPr>
      <t>X</t>
    </r>
    <r>
      <rPr>
        <sz val="10"/>
        <rFont val="Arial Cyr"/>
        <charset val="204"/>
      </rPr>
      <t>,</t>
    </r>
  </si>
  <si>
    <r>
      <t xml:space="preserve">-обидятся и вступят в бой с героем, если </t>
    </r>
    <r>
      <rPr>
        <b/>
        <sz val="10"/>
        <rFont val="Arial Cyr"/>
        <charset val="204"/>
      </rPr>
      <t>Ch</t>
    </r>
    <r>
      <rPr>
        <sz val="10"/>
        <rFont val="Arial Cyr"/>
        <charset val="204"/>
      </rPr>
      <t xml:space="preserve"> = </t>
    </r>
    <r>
      <rPr>
        <b/>
        <sz val="10"/>
        <rFont val="Arial Cyr"/>
        <charset val="204"/>
      </rPr>
      <t>X</t>
    </r>
    <r>
      <rPr>
        <sz val="10"/>
        <rFont val="Arial Cyr"/>
        <charset val="204"/>
      </rPr>
      <t>,</t>
    </r>
  </si>
  <si>
    <r>
      <t xml:space="preserve">-попробуют сбежать, если </t>
    </r>
    <r>
      <rPr>
        <b/>
        <sz val="10"/>
        <rFont val="Arial Cyr"/>
        <charset val="204"/>
      </rPr>
      <t>Ch</t>
    </r>
    <r>
      <rPr>
        <sz val="10"/>
        <rFont val="Arial Cyr"/>
        <charset val="204"/>
      </rPr>
      <t xml:space="preserve"> &gt; </t>
    </r>
    <r>
      <rPr>
        <b/>
        <sz val="10"/>
        <rFont val="Arial Cyr"/>
        <charset val="204"/>
      </rPr>
      <t>X</t>
    </r>
    <r>
      <rPr>
        <sz val="10"/>
        <rFont val="Arial Cyr"/>
        <charset val="204"/>
      </rPr>
      <t>.</t>
    </r>
  </si>
  <si>
    <t>Расчет наносимого в бою урона.</t>
  </si>
  <si>
    <t>Расчёт наносимого в бою урона.</t>
  </si>
  <si>
    <t>Каждое существо имеет своё значение атаки. При расчёте урона, наносимого существом, его атака суммируется с первичным параметром атаки героя.</t>
  </si>
  <si>
    <t>Каждое существо имеет своё значение защиты. При расчёте получаемого урона его защита суммируется с первичным параметром защиты героя.</t>
  </si>
  <si>
    <t>- бонусы артефактов (Ожерелье стремительности (+1 к скорости существ), Кольцо странника (+1 к скорости существ) и Накидка скорости (+2 к скорости существ)) не учитываются при расчёте дневного запаса хода героя;</t>
  </si>
  <si>
    <t>При расчётах компьютера, он также переводит гексагональную сетку в клеточную и линия выстрела стрелка считается от верхнего левого угла клетки, которую он занимает.</t>
  </si>
  <si>
    <t>Формула расчёта прироста выглядит следующим образом:</t>
  </si>
  <si>
    <t>Специализация увеличивает урон Волны смерти на 3% за каждый уровень героя, кратный уровню целевого существа. расчёт производится для каждого существа, на которого подействовала Волна смерти. Формула расчета урона Волны смерти для экспертного уровня Магии земли:
                   Урон=(СМ*5+30)*(1+[N/n]*0,03),
где СМ - сила магии героя, N - уровень героя, n - уровень существа. Округление вверх.</t>
  </si>
  <si>
    <t>Специализация усиливает эффект Воскрешения на 3% за каждый уровень героя, кратный уровню воскрешаемого существа. Формула расчёта силы Воскрешения (в единицах здоровья) для экспертного уровня Магии земли:
                   Ед.здоровья=(СМ*50+160)*(1+[N/n]*0,03),
где СМ - сила магии героя, N - уровень героя, n - уровень существа. Округление вверх.</t>
  </si>
  <si>
    <t>Специализация усиливает эффект Гипноза на 3% за каждый уровень героя, кратный уровню целевого существа. Сила Гипноза определяет максимальное количество здоровья целевого отряда, на который он сможет подействовать. Формула расчёта силы Гипноза (максимальное количество здоровья) для экспертного уровня Магии воздуха:
                   Ед.здоровья=(СМ*25+50)*(1+[N/n]*0,03),
где СМ - сила магии героя, N - уровень героя, n - уровень существа. Округление вверх.</t>
  </si>
  <si>
    <t>Специализация увеличивает урон Кольца холода на 3% за каждый уровень героя, кратный уровню целевого существа. расчёт производится для каждого существа, на которого подействовало Кольцо холода. Формула расчёта урона Кольца холода для экспертного уровня Магии воды:
                   Урон=(СМ*10+60)*(1+[N/n]*0,03),
где СМ - сила магии героя, N - уровень героя, n - уровень существа. Округление вверх.</t>
  </si>
  <si>
    <t>Специализация увеличивает урон Ледяной молнии на 3% за каждый уровень героя, кратный уровню целевого существа. Формула расчёта урона Ледяной молнии для экспертного уровня Магии воды:
                   Урон=(СМ*20+50)*(1+[N/n]*0,03),
где СМ - сила магии героя, N - уровень героя, n - уровень существа. Округление вверх.                                           При расчёте урона Ледяной молнии Алагара следует учесть, что он изначально имеет вторичный навык Волшебства. Поэтому, в зависимости от уровня его развития, фактический урон Ледяной молнии будет увеличен на 5...15%.</t>
  </si>
  <si>
    <t>Специализация увеличивает урон Метеоритного дождя на 3% за каждый уровень героя, кратный уровню целевого существа. расчёт производится для каждого существа, на которого подействовал Метеоритный дождь. Формула расчёта урона Метеоритного дождя для экспертного уровня Магии земли:
                   Урон=(СМ*25+100)*(1+[N/n]*0,03),
где СМ - сила магии героя, N - уровень героя, n - уровень существа. Округление вверх.</t>
  </si>
  <si>
    <t>Специализация увеличивает урон Огненного шара на 3% за каждый уровень героя, кратный уровню целевого существа. расчёт производится для каждого существа, на которого подействовал Огненный шар. Формула расчёта урона Огненного шара для экспертного уровня Магии огня:
                   Урон=(СМ*10+60)*(1+[N/n]*0,03),
где СМ - сила магии героя, N - уровень героя, n - уровень существа. Округление вверх.</t>
  </si>
  <si>
    <t>Специализация усиливает эффект Оживления мертвецов на 3% за каждый уровень героя, кратный уровню оживляемого существа. Формула расчёта силы Оживления мертвецов (в единицах здоровья) для экспертного уровня Магии земли:
                   Ед.здоровья=(СМ*50+160)*(1+[N/n]*0,03),
где СМ - сила магии героя, N - уровень героя, n - уровень существа. Округление вверх.</t>
  </si>
  <si>
    <t>Специализация увеличивает урон Цепной молнии на 3% за каждый уровень героя, кратный уровню целевого существа. расчёт производится для каждого существа, на которого подействовала Цепная молния, причём сначала производится расчёт базового урона для каждой цели, а затем только он модифицируется по указанной ниже формуле. Формула расчёта урона Цепной молнии для экспертного уровня Магии воздуха:
                   Урон=(СМ*40+100)*(1+[N/n]*0,03),
где СМ - сила магии героя, N - уровень героя, n - уровень существа. Округление вверх.</t>
  </si>
  <si>
    <t>Все специализации по существам, кроме исключений, указанных ниже, увеличивают скорость профильных существ, включая их улучшения, на 1 единицу. Кроме того специализация увеличивает их атаку и защиту на 5% за каждый уровень героя, кратный уровню профильного существа. Округление вверх. Формулы расчёта атаки и защиты существа в зависимости от уровня героя-специалиста и уровня профильного существа:</t>
  </si>
  <si>
    <t>Специализация усиливает свойства Волшебства на 5% за каждый уровень героя. Формула расчёта эффекта Волшебства: k*(1+0,05*N),
где N - уровень героя, k=5% для базового уровня Волшебства,
      k=10% для продвинутого уровня Волшебства,
      k=15% для экспертного уровня Волшебства.
Максимальная эффективность Волшебства составляет +96% к урону заклинаний героя.</t>
  </si>
  <si>
    <t>Специализация усиливает свойства Доспехов на 5% за каждый уровень героя. Формула расчёта эффекта Доспехов: k*(1+0,05*N),
где N - уровень героя, k=5% для базового уровня Доспехов;
      k=10% для продвинутого уровня Доспехов;
      k=15% для экспертного уровня Доспехов.
Максимальная эффективность Доспехов достигается тогда, когда они способны снизить получаемый существом урон до 1.</t>
  </si>
  <si>
    <t>Специализация усиливает свойства Зоркости на ~3% (установлено опытным путём) за каждый уровень героя. Формула расчёта эффекта Зоркости: k*(1+0,03*N),
где N - уровень герои, k=40% для базового уровня Зоркости;
      k=50% для продвинутого уровня Зоркости;
      k=60% для экспертного уровня Зоркости.
Максимальная эффективность Зоркости достигается на ~21 уровне героя, когда шанс изучить заклинание благодаря Зоркости составляет 100%.</t>
  </si>
  <si>
    <t>Специализация усиливает свойства Интеллекта на 5% за каждый уровень героя. Формула расчёта максимального запаса маны героя: Знание*(1+k*(1+0,05*N))*10,
где N - уровень героя, k=0,25 для базового уровня Интеллекта;
      k=0,5 для продвинутого уровня Интеллекта;
      k=1 для экспертного уровня Интеллекта.
Максимальный запас маны героя может составлять 7326 единицы, а при посещении Водоворота маны или Магического ручья - 14652 единиц.</t>
  </si>
  <si>
    <t>Специализация усиливает свойства Логистики на 5% за каждый уровень героя. Формула расчёта эффекта Логистики: k*(1+0,05*N),
где N - уровень героя, k=10% для базового уровня Логистики;
      k=20% для продвинутого уровня Логистики;
      k=30% для экспертного уровня Логистики.
Максимальная эффективность Логистики составляет +192% к максимальному запасу хода героя.</t>
  </si>
  <si>
    <t>Специализация усиливает свойства Мистицизма на 5% за каждый уровень героя. Формула расчёта количества восстанавливаемой маны в день: k*(1+0,05*N),
где N - уровень героя, k=2 для базового уровня Мистицизма;
      k=3 для продвинутого уровня Мистицизма;
      k=4 для экспертного уровня Мистицизма. Округление вверх.
Максимальное количество восстанавливаемой маны в день может составлять 26 единиц, а при наличии Амулета, Талисмана и Магической медали маны - 32 единицы.</t>
  </si>
  <si>
    <t>Специализация усиливает свойства Навигации на 2% за каждый уровень героя. Формула расчёта максимального запаса хода героя на воде: k*(1+0,02*N),
где N - уровень героя, k=2250 МР для базового уровня Навигации;
      k=3000 МР для продвинутого уровня Навигации;
      k=3750 МР для экспертного уровня Навигации.
Максимальный запас хода героя на воде (без учета маяков и артефактов) может составлять 11850 МР.</t>
  </si>
  <si>
    <t>Специализация усиливает свойства Нападения на 5% за каждый уровень героя. Формула расчёта эффекта Нападения: k*(1+0,05*N),
где N - уровень героя, k=10% для базового уровня Нападения;
      k=20% для продвинутого уровня Нападения;
      k=30% для экспертного уровня Нападения.
Максимальная эффективность Нападения составляет +192% к урону, наносимому существами героя.</t>
  </si>
  <si>
    <t>Специализация усиливает свойства Стрельбы на 5% за каждый уровень героя. Формула расчёта эффекта Стрельбы: k*(1+0,05*N),
где N - уровень героя, k=10% для базового уровня Стрельбы;
      k=25% для продвинутого уровня Стрельбы;
      k=50% для экспертного уровня Стрельбы;
Максимальная эффективность Стрельбы составляет +320% к урону, наносимому существами героя.</t>
  </si>
  <si>
    <t>Специализация усиливает свойства Чародейства на 5% за каждый уровень героя. Формула расчёта эффекта Чародейства: k*(1+0,05*N),
где N - уровень героя, k=10% для базового уровня Чародейства;
      k=20% для продвинутого уровня Чародейства;
      k=30% для экспертного уровня Чародейства.
Максимальная эффективность Чародейства достигается на 47 уровне, когда герой после боя воскрешает 100% убитых вражеских существ в виде Скелетов.</t>
  </si>
  <si>
    <r>
      <t xml:space="preserve">Существует 4 основных параметра, определяющих величину суммарного урона </t>
    </r>
    <r>
      <rPr>
        <b/>
        <sz val="10"/>
        <color indexed="8"/>
        <rFont val="Arial"/>
        <family val="2"/>
        <charset val="204"/>
      </rPr>
      <t>D(сум)</t>
    </r>
    <r>
      <rPr>
        <sz val="10"/>
        <color indexed="8"/>
        <rFont val="Arial"/>
        <family val="2"/>
        <charset val="204"/>
      </rPr>
      <t>, который сможет нанести существо противнику:</t>
    </r>
  </si>
  <si>
    <r>
      <t xml:space="preserve">1. Базовый урон существа </t>
    </r>
    <r>
      <rPr>
        <b/>
        <sz val="10"/>
        <rFont val="Arial"/>
        <family val="2"/>
        <charset val="204"/>
      </rPr>
      <t xml:space="preserve">D(баз), </t>
    </r>
    <r>
      <rPr>
        <sz val="10"/>
        <rFont val="Arial"/>
        <family val="2"/>
        <charset val="204"/>
      </rPr>
      <t>выражен в единицах здоровья, которые отнимаются при ударе;</t>
    </r>
  </si>
  <si>
    <r>
      <t xml:space="preserve">2. Модификатор базового урона </t>
    </r>
    <r>
      <rPr>
        <b/>
        <sz val="10"/>
        <color indexed="8"/>
        <rFont val="Arial"/>
        <family val="2"/>
        <charset val="204"/>
      </rPr>
      <t>MD(баз)</t>
    </r>
    <r>
      <rPr>
        <sz val="10"/>
        <color indexed="8"/>
        <rFont val="Arial"/>
        <family val="2"/>
        <charset val="204"/>
      </rPr>
      <t>, который зависит от сравнительной характеристики величины Атаки существа и Защиты атакуемого им.</t>
    </r>
  </si>
  <si>
    <r>
      <t xml:space="preserve">3. Модификатор нападения </t>
    </r>
    <r>
      <rPr>
        <b/>
        <sz val="10"/>
        <color indexed="8"/>
        <rFont val="Arial"/>
        <family val="2"/>
        <charset val="204"/>
      </rPr>
      <t>M(нап)</t>
    </r>
    <r>
      <rPr>
        <sz val="10"/>
        <color indexed="8"/>
        <rFont val="Arial"/>
        <family val="2"/>
        <charset val="204"/>
      </rPr>
      <t>, который зависит от наличия и уровня развития Нападения у героя.</t>
    </r>
  </si>
  <si>
    <r>
      <t xml:space="preserve">4. Модификатор удачи </t>
    </r>
    <r>
      <rPr>
        <b/>
        <sz val="10"/>
        <color indexed="8"/>
        <rFont val="Arial"/>
        <family val="2"/>
        <charset val="204"/>
      </rPr>
      <t>M(уд)</t>
    </r>
    <r>
      <rPr>
        <sz val="10"/>
        <color indexed="8"/>
        <rFont val="Arial"/>
        <family val="2"/>
        <charset val="204"/>
      </rPr>
      <t>, который проявляется в случае срабатывания Удачи в текущем раунде боя. (</t>
    </r>
    <r>
      <rPr>
        <b/>
        <sz val="10"/>
        <color indexed="8"/>
        <rFont val="Arial"/>
        <family val="2"/>
        <charset val="204"/>
      </rPr>
      <t>Примечание:</t>
    </r>
    <r>
      <rPr>
        <sz val="10"/>
        <color indexed="8"/>
        <rFont val="Arial"/>
        <family val="2"/>
        <charset val="204"/>
      </rPr>
      <t xml:space="preserve"> срабатывание Боевого духа не рассматривается, так как это просто возможность повторить ход в текущем раунде боя и расчет суммарного урона в этом случае делается отдельно).</t>
    </r>
  </si>
  <si>
    <t>1. Базовый урон существа.</t>
  </si>
  <si>
    <t>Каждое существо имеет определенный интервал значений урона [Dмин … Dмакс], в пределах которого случайным образом будет взят базовый урон для расчета величины суммарного урона. Значение выбирается в каждом раунде боя случайным образом.</t>
  </si>
  <si>
    <t>На базовый урон могут оказать влияние только 2 заклинания:</t>
  </si>
  <si>
    <t>Слепота, Берсерк, Бешенство, Гипноз, Радость, Печаль, Страх, благословление, Проклятие, Жертва.</t>
  </si>
  <si>
    <t>благословление, Проклятие, Жертва, Радость, Печаль, Страх.</t>
  </si>
  <si>
    <t>На третьей неделе (а ещё лучше на второй, если получится) очень полезным добавлением к этой армии являются улучшенные Джинны, их заклинания часто помогают пройти битву без потерь, либо потери резко снижаются (например, если они наложат благословление на гремлинов – их выстрел станет вдвое сильнее, а ведь ещё бывают Точность, Молитва, Ускорение и Бешенство!).</t>
  </si>
  <si>
    <t xml:space="preserve">Потом вместо постройки старших уровней стоит улучшить и второй уровень: полученные стрелки со здоровьем впору четвертому уровню и прекрасной скоростью отменно дополняют армию. Прикрывать, правда, стрелков нечем, но ведь до них ещё и дойти нужно под градом выстрелов, магическими ударами и налетами Фей – это удается далеко не всем, большая часть нейтралов первых недель проходится без потерь. Крайне желательная магия в это время, кроме Медлительности – благословление. Его применение увеличивает удары армии в полтора раза, а продвинутого или экспертного – почти вдвое. Потом строится Цитадель, увеличитель прироста Фей, а при удаче – и Замок, ну и других элементалей – кого получится, им всё равно не воевать на второй неделе. </t>
  </si>
  <si>
    <t>Специализация увеличивает урон существа, на которого наложено благословление, на 3% за каждый уровень героя, кратный уровню этого существа. Формула расчета урона цели для экспертного уровня Магии воды:                                                                                                                                                  - Если атака нападающего превышает защиту атакуемого:
                  Урон цели=(D(max)+1)*(1+(Att-Def)*0,05+[N/n]*0,03).
- Если защита атакуемого превышает атаку нападающего:
                  Урон цели=(D(max)+1)*(1+(Att-Def)*0,025)*(1+[N/n]*0,03),
где N - уровень героя, n - уровень существа. Округление вниз.</t>
  </si>
  <si>
    <t>Если же битва точно затянется – надежнее выждать хода противника, имея возможность нейтрализовать проклятия (и особенно Берсерк!) своими благословлениями и лечениями. Важный нюанс – если герою не повезло выучить Экспертное Воскрешение, но зато имеется Клон, то последнее заклинание может сильно помочь – клонированные Архангелы воскрешают не хуже оригинальных, даже если те уже истратили свое воскрешение.</t>
  </si>
  <si>
    <t xml:space="preserve">Магия: полноценна и обладает склонностью к стихии Огня (хотя, как ни странно, вероятность выпадения Армагеддона ниже, чем в Темнице). Есть и ряд ограничений (в основном на магию Воды, в том числе крайне досадно отсутствие благословления, которое трем младшим существам было бы очень кстати). </t>
  </si>
  <si>
    <t>Полный состав армии болотников имеет смысл нечасто, чаще, если игра идет не на болотистой местности, ударные отряды Гидр, Виверн и Стрекоз (по необходимости также Горгон и возможно Василисков) дополняются сильными летунами и стрелками из захваченных городов. Опять-таки, как и у варваров, свои войска лучше всего использовать для первого удара, а потом строить комбинированную армию. Ну а ежели по соображениям проходимости лучше иметь только своих, и приходится воевать полным составом, на первый план выходит проблема маневрирования на поле боя, очень полезны навыки Тактики, заклинания Ускорения, Замедления, благословления и т.п. (особенно массовые), а для осад – Землетрясения и Телепорта (на экспертном уровне магии Воды).</t>
  </si>
  <si>
    <r>
      <t>Проклятие</t>
    </r>
    <r>
      <rPr>
        <sz val="10"/>
        <rFont val="Arial"/>
        <family val="2"/>
        <charset val="204"/>
      </rPr>
      <t xml:space="preserve"> – базовый урон существа становится минимальным - Dмин [или 0,8*(Dмин-1) при Продвинутой/Экспертной магии]. Однако урон, наносимый существом, не может быть меньше 1.</t>
    </r>
  </si>
  <si>
    <r>
      <t>Благословление</t>
    </r>
    <r>
      <rPr>
        <sz val="10"/>
        <rFont val="Arial"/>
        <family val="2"/>
        <charset val="204"/>
      </rPr>
      <t xml:space="preserve"> – базовый урон существа становится максимальным - Dмакс [или Dмакс+1 при Продвинутой/Экспертной магии].</t>
    </r>
  </si>
  <si>
    <r>
      <t xml:space="preserve">В случае равенства параметров Атаки нападающего и Защиты цели модификатор базового урона равен 0. В случае, когда Атака нападающего существа (с учетом всех артефактов) </t>
    </r>
    <r>
      <rPr>
        <u/>
        <sz val="10"/>
        <color indexed="8"/>
        <rFont val="Arial"/>
        <family val="2"/>
        <charset val="204"/>
      </rPr>
      <t>больше</t>
    </r>
    <r>
      <rPr>
        <sz val="10"/>
        <color indexed="8"/>
        <rFont val="Arial"/>
        <family val="2"/>
        <charset val="204"/>
      </rPr>
      <t xml:space="preserve"> Защиты цели, то за каждую единицу разницы модификатор увеличивается на 5% от величины базового урона (максимальное превышение, разрешенное в игре составляет 300%, при дальнейшем росте разницы Атака-Защита эффект не усиливается). В случае, когда Атака нападающего существа (с учетом всех артефактов) </t>
    </r>
    <r>
      <rPr>
        <u/>
        <sz val="10"/>
        <color indexed="8"/>
        <rFont val="Arial"/>
        <family val="2"/>
        <charset val="204"/>
      </rPr>
      <t>меньше</t>
    </r>
    <r>
      <rPr>
        <sz val="10"/>
        <color indexed="8"/>
        <rFont val="Arial"/>
        <family val="2"/>
        <charset val="204"/>
      </rPr>
      <t xml:space="preserve"> Защиты цели, за каждую единицу разницы модификатор снижается на 2,5% от величины базового урона (максимальное снижение - на 70%), т.е. в итоге он уменьшает суммарный урон существа.</t>
    </r>
  </si>
  <si>
    <t>МD(баз) = (Атака - Защита) * 0,05 * D(баз)</t>
  </si>
  <si>
    <t xml:space="preserve"> (если Атака &gt; Защиты) максимум на 300%, т.е. максимальный урон будет тогда, когда Атака больше на 60 единиц.</t>
  </si>
  <si>
    <t>(если Атака &lt; Защиты) максимум на 70%, т.е. минимальный урон будет тогда, когда Защита больше на 28 единиц.</t>
  </si>
  <si>
    <r>
      <t>Примечание:</t>
    </r>
    <r>
      <rPr>
        <sz val="10"/>
        <rFont val="Arial"/>
        <family val="2"/>
        <charset val="204"/>
      </rPr>
      <t xml:space="preserve"> Отсюда видно, что модификатор базового урона может принимать значения в диапазоне [-0,7...3,0], где за единицу принят базовый урон </t>
    </r>
    <r>
      <rPr>
        <b/>
        <sz val="10"/>
        <rFont val="Arial"/>
        <family val="2"/>
        <charset val="204"/>
      </rPr>
      <t>D(баз)</t>
    </r>
    <r>
      <rPr>
        <sz val="10"/>
        <rFont val="Arial"/>
        <family val="2"/>
        <charset val="204"/>
      </rPr>
      <t>. Или, другими словами, базовый урон, скорректированный модификатором в итоге составит величину [0,3...4,0].</t>
    </r>
  </si>
  <si>
    <r>
      <t>Жажда крови</t>
    </r>
    <r>
      <rPr>
        <sz val="10"/>
        <color indexed="8"/>
        <rFont val="Arial"/>
        <family val="2"/>
        <charset val="204"/>
      </rPr>
      <t xml:space="preserve"> – добавляет +3 (+6 на Продвинутом уровне Магии огня) к Атаке существа.</t>
    </r>
  </si>
  <si>
    <r>
      <t>Бешенство</t>
    </r>
    <r>
      <rPr>
        <sz val="10"/>
        <color indexed="8"/>
        <rFont val="Arial"/>
        <family val="2"/>
        <charset val="204"/>
      </rPr>
      <t xml:space="preserve"> – добавляет одинарное (полуторное - на Продвинутом уровне Магии огня, удвоенное - на Экспертном) количество баллов Защиты к Атаке существа (Защита при этом обнуляется).</t>
    </r>
  </si>
  <si>
    <r>
      <t>Палач</t>
    </r>
    <r>
      <rPr>
        <sz val="10"/>
        <color indexed="8"/>
        <rFont val="Arial"/>
        <family val="2"/>
        <charset val="204"/>
      </rPr>
      <t xml:space="preserve"> – добавляет +8 к Атаке против всех существ 7-го уровня.</t>
    </r>
  </si>
  <si>
    <r>
      <t>Молитва</t>
    </r>
    <r>
      <rPr>
        <sz val="10"/>
        <color indexed="8"/>
        <rFont val="Arial"/>
        <family val="2"/>
        <charset val="204"/>
      </rPr>
      <t xml:space="preserve"> – добавляет +2 (+4 на Продвинутом уровне Магии воды) к Атаке, Защите и Скорости существа.</t>
    </r>
  </si>
  <si>
    <r>
      <t>Точность</t>
    </r>
    <r>
      <rPr>
        <sz val="10"/>
        <color indexed="8"/>
        <rFont val="Arial"/>
        <family val="2"/>
        <charset val="204"/>
      </rPr>
      <t xml:space="preserve"> – добавляет +3 (+6 на Продвинутом уровне Магии воздуха) к Атаке стреляющего существа.</t>
    </r>
  </si>
  <si>
    <r>
      <t>Слабость</t>
    </r>
    <r>
      <rPr>
        <sz val="10"/>
        <rFont val="Arial"/>
        <family val="2"/>
        <charset val="204"/>
      </rPr>
      <t xml:space="preserve"> – снижает на 3 (6 на Продвинутом уровне Магии воды) балла Атаку существа.</t>
    </r>
  </si>
  <si>
    <r>
      <t xml:space="preserve">Каменная кожа – </t>
    </r>
    <r>
      <rPr>
        <sz val="10"/>
        <color indexed="8"/>
        <rFont val="Arial"/>
        <family val="2"/>
        <charset val="204"/>
      </rPr>
      <t>добавляет +3 (+6 на Продвинутом уровне Магии земли) к Защите существа.</t>
    </r>
  </si>
  <si>
    <t>Эффект применения этих заклинаний будет зависеть от значимости модификатора базового урона для каждого конкретного существа. Например, если Атака нападающего больше Защиты жертвы, то заклинание жажда крови увеличит суммарный урон на 6*5% = 30% (от величины базового урона). Действие этого заклинания для такого существа в точности соответствует Экспертному Нападению. Однако, если Атака нападающего существенно меньше защиты жертвы, то эффект от заклинания будет в два раза слабее и составит только 6*2,5% = 15% от величины базового урона.</t>
  </si>
  <si>
    <t>На основании вышесказанного легко проследить преимущества и недостатки того или иного заклинания в каждом конкретном случае. Например, для таких существ как Копейщик, Фея, Гарпия или Цербер, у которых большой разброс базового урона - намного эффективнее будет Экспертное Благословление, которое увеличит базовый урон минимум в 2 раза и это отразится на не только на одном, а на всех составляющих суммы, чем Жажда крови, которая хоть и дает кажущуюся силу +6 в атаке, тем не менее принесет в итоге только 30% от базового урона всего для одного из четырех слагаемых.</t>
  </si>
  <si>
    <t>3. Модификатор нападения.</t>
  </si>
  <si>
    <r>
      <t xml:space="preserve">Третья составляющая суммарного урона - модификатор нападения </t>
    </r>
    <r>
      <rPr>
        <b/>
        <sz val="10"/>
        <color indexed="8"/>
        <rFont val="Arial"/>
        <family val="2"/>
        <charset val="204"/>
      </rPr>
      <t xml:space="preserve">M(нап) </t>
    </r>
    <r>
      <rPr>
        <sz val="10"/>
        <color indexed="8"/>
        <rFont val="Arial"/>
        <family val="2"/>
        <charset val="204"/>
      </rPr>
      <t>зависит от степени развития вторичного навыка Нападение (если он присутствует среди навыков героя) и составляет величину 10...30% от базового урона D(баз). В расчете этого параметра модификатор базового урона не применяется, т.е. никакие из указанных выше заклинаний, никакие артефакты не изменят эту составляющую суммарного урона. Она строго фиксирована и определяется только непосредственно случайно выбранным базовым уроном в каждом раунде боя.</t>
    </r>
  </si>
  <si>
    <t>Особое внимание стоит уделить героям, которые имеют специализацию Нападение (Крэг Хэк и Гундула). Эти герои имеют бонус, который увеличивает модификатор нападения (и только его) на 5% за каждый достигнутый уровень опыта:</t>
  </si>
  <si>
    <t>M(нап) = 0,3 * (1 + 0,05*Уровень) * D(баз)</t>
  </si>
  <si>
    <t>Указано для Экспертного уровня навыка Нападения.</t>
  </si>
  <si>
    <t>Следует обратить внимание, что эти проценты имеют относительный, а не абсолютный характер, т.е. специалист по Нападению 10 уровня, имеющий Экспертное Нападение (бонус +30% базового урона) в итоге будет иметь M(нап) = 30 * (1 + 0,05*10 уровень) = 45%, а не 30+5*10 = 80%, как иногда ошибочно считают.</t>
  </si>
  <si>
    <t>В силу того, что специалист по Нападению изначально имеет базовый навык Нападения, его бонус на старте составляет M(нап) = 10 * (1 + 0,05*1 уровень) = 10,5% от базового урона. Максимально достижимый уровень в игре – 108, что позволит специалисту в этом случае иметь бонус M(нап) = 30 * (1 + 0,05 * 108 уровень) = 192% от базового урона.</t>
  </si>
  <si>
    <t>4. Модификатор удачи.</t>
  </si>
  <si>
    <r>
      <t xml:space="preserve">Наиболее простой и понятный модификатор из всех четырех. Потому что в случае срабатывания удачи во время нанесения удара, существо наносит дополнительно урон равный базовому урону </t>
    </r>
    <r>
      <rPr>
        <b/>
        <sz val="10"/>
        <color indexed="8"/>
        <rFont val="Arial"/>
        <family val="2"/>
        <charset val="204"/>
      </rPr>
      <t>D(баз)</t>
    </r>
    <r>
      <rPr>
        <sz val="10"/>
        <color indexed="8"/>
        <rFont val="Arial"/>
        <family val="2"/>
        <charset val="204"/>
      </rPr>
      <t>, определенному для этого раунда боя. Понятно, что если на существо, к примеру, наложено заклинание Благословление, то урон от удачи будет равен (Dмакс+1).</t>
    </r>
  </si>
  <si>
    <t>M(уд) = D(баз)</t>
  </si>
  <si>
    <t>5. Модификаторы суммарного урона.</t>
  </si>
  <si>
    <t>Отдельно необходимо упомянуть 3 оставшихся заклинания, которые модифицируют суммарный урон, наносимый существу:</t>
  </si>
  <si>
    <r>
      <t>Щит</t>
    </r>
    <r>
      <rPr>
        <sz val="10"/>
        <color indexed="8"/>
        <rFont val="Arial"/>
        <family val="2"/>
        <charset val="204"/>
      </rPr>
      <t xml:space="preserve"> – снижает на 15% (30% - на Продвинутом уровне Магии земли) суммарный урон, нанесенный существу в ближнем бою.</t>
    </r>
  </si>
  <si>
    <r>
      <t>Воздушный щит</t>
    </r>
    <r>
      <rPr>
        <sz val="10"/>
        <color indexed="8"/>
        <rFont val="Arial"/>
        <family val="2"/>
        <charset val="204"/>
      </rPr>
      <t xml:space="preserve"> – снижает на 25% (50% - на Продвинутом уровне Магии воздуха) суммарный урон, нанесенный существу от атак на расстоянии.</t>
    </r>
  </si>
  <si>
    <t>Первое из трёх этих заклинаний часто ставят в сравнение с заклинанием Каменная кожа, и вопрос что эффективнее их этих двух заклинаний задавал себе, наверное, каждый игрок. Так вот, если имеется выбор между заклинаниями Каменная кожа и Щит, то эффективнее будет действовать Щит, потому что Каменная Кожа снижает на 15-30% только модификатор базового урона нападающего (одно из слагаемых суммарного урона). В то же время Щит снимет 30% от величины всего суммарного урона (что эффективнее).</t>
  </si>
  <si>
    <t>Действие второго из трёх этих заклинаний, по сути, аналогично первому, однако имеется один существенный баг, который необходимо учитывать при использовании Воздушного щита – если на существо наложено это заклинание, то он вместо половинного урона получает двойной урон от Стрелковых башен при осаде города. Это может существенно осложнить процедуру захвата, если не знать этого нюанса.</t>
  </si>
  <si>
    <t>5.2. Вторичный навык Доспехи.</t>
  </si>
  <si>
    <t>Также, думаю, не должен оспариваться тот факт, что Экспертные Доспехи в большинстве случаев отразят большее число урона, чем тому же атакующему принесет Экспертное Нападение, даже с учётом того, что в относительном выражении (15 % против 30 % у Нападения) он смотрится менее внушительно. Применяется в расчете в последнюю очередь и дополняет действие заклинания Щит или Воздушный щит.</t>
  </si>
  <si>
    <t xml:space="preserve">M(защ) = 0,15 * (1+0,05*Уровень) </t>
  </si>
  <si>
    <t>указано для Экспертного уровня навыка Доспехи, в %.</t>
  </si>
  <si>
    <r>
      <t>D</t>
    </r>
    <r>
      <rPr>
        <b/>
        <sz val="10"/>
        <rFont val="Arial"/>
        <family val="2"/>
        <charset val="204"/>
      </rPr>
      <t>(сум)</t>
    </r>
    <r>
      <rPr>
        <b/>
        <sz val="14"/>
        <rFont val="Arial"/>
        <family val="2"/>
        <charset val="204"/>
      </rPr>
      <t xml:space="preserve"> = [D</t>
    </r>
    <r>
      <rPr>
        <b/>
        <sz val="10"/>
        <rFont val="Arial"/>
        <family val="2"/>
        <charset val="204"/>
      </rPr>
      <t xml:space="preserve">(баз) </t>
    </r>
    <r>
      <rPr>
        <b/>
        <sz val="14"/>
        <rFont val="Arial"/>
        <family val="2"/>
        <charset val="204"/>
      </rPr>
      <t>+ MD</t>
    </r>
    <r>
      <rPr>
        <b/>
        <sz val="10"/>
        <rFont val="Arial"/>
        <family val="2"/>
        <charset val="204"/>
      </rPr>
      <t xml:space="preserve">(баз) </t>
    </r>
    <r>
      <rPr>
        <b/>
        <sz val="14"/>
        <rFont val="Arial"/>
        <family val="2"/>
        <charset val="204"/>
      </rPr>
      <t>+ M</t>
    </r>
    <r>
      <rPr>
        <b/>
        <sz val="10"/>
        <rFont val="Arial"/>
        <family val="2"/>
        <charset val="204"/>
      </rPr>
      <t xml:space="preserve">(нап) </t>
    </r>
    <r>
      <rPr>
        <b/>
        <sz val="14"/>
        <rFont val="Arial"/>
        <family val="2"/>
        <charset val="204"/>
      </rPr>
      <t>+ M</t>
    </r>
    <r>
      <rPr>
        <b/>
        <sz val="10"/>
        <rFont val="Arial"/>
        <family val="2"/>
        <charset val="204"/>
      </rPr>
      <t>(уд)</t>
    </r>
    <r>
      <rPr>
        <b/>
        <sz val="14"/>
        <rFont val="Arial"/>
        <family val="2"/>
        <charset val="204"/>
      </rPr>
      <t>] * [1 - M</t>
    </r>
    <r>
      <rPr>
        <b/>
        <sz val="10"/>
        <rFont val="Arial"/>
        <family val="2"/>
        <charset val="204"/>
      </rPr>
      <t>(защ)</t>
    </r>
    <r>
      <rPr>
        <b/>
        <sz val="14"/>
        <rFont val="Arial"/>
        <family val="2"/>
        <charset val="204"/>
      </rPr>
      <t>]</t>
    </r>
  </si>
  <si>
    <t>Как работает некромантия. Плащ короля нечисти в действии.</t>
  </si>
  <si>
    <t>Одним из наиболее эффектных и эффективных артефактов в игре является Плащ короля нечисти, который значительно усиливает игровой эффект вторичного навыка Чародейство. В чем заключается особенность этого навыка и как ее модифицирует Плащ можно увидеть ниже.</t>
  </si>
  <si>
    <t>Поднимаемые существа</t>
  </si>
  <si>
    <t>Кол-во</t>
  </si>
  <si>
    <t>Без Плаща короля нечисти</t>
  </si>
  <si>
    <t>С Плащом короля нечисти</t>
  </si>
  <si>
    <t>Каждый Усилитель чёрной магии, который находится под управлением игрока добавляет +10% к Чародейству всех его героев.</t>
  </si>
  <si>
    <t>Наличие навыка Чародейство позволяет поднимать в виде Скелетов от 10% до 30% уничтоженных существ противника.</t>
  </si>
  <si>
    <t>Использование героем Плаща короля нечисти позволяет увеличить количество существ, поднимаемых после боя на 30%, причем происходит также их трансформация, которая зависит от уровня вторичного навыка. Примечательным фактом является действие Плаща короля нечисти на героя, который не владеет вообще Чародейством. Он получает возможность поднимать Скелетов на уровне героя с Экспертным Чародейством (который не имеет Плаща короля нечисти).</t>
  </si>
  <si>
    <t>Механизм расчета количества существ, которые будут подняты после боя выглядит следующим образом:</t>
  </si>
  <si>
    <t>1. Определяется суммарное количество здоровья для каждого отряда уничтоженной армии противника и делится на количество здоровья того существа, которые будут призваны после боя согласно уровню Чародейства:</t>
  </si>
  <si>
    <t>Скелеты -</t>
  </si>
  <si>
    <t>Живые мертвецы -</t>
  </si>
  <si>
    <t>Стражи -</t>
  </si>
  <si>
    <t>Личи -</t>
  </si>
  <si>
    <t>30 здоровья</t>
  </si>
  <si>
    <t>18 здоровья</t>
  </si>
  <si>
    <t>15 здоровья</t>
  </si>
  <si>
    <t>6 здоровья</t>
  </si>
  <si>
    <t>В итоге получаем возможное количество существ, которые будут призваны после боя.</t>
  </si>
  <si>
    <r>
      <t xml:space="preserve">3. Из этих двух полученных чисел (пункт 1 и 2) выбираем </t>
    </r>
    <r>
      <rPr>
        <b/>
        <sz val="10"/>
        <rFont val="Arial Cyr"/>
        <charset val="204"/>
      </rPr>
      <t>меньшее</t>
    </r>
    <r>
      <rPr>
        <sz val="10"/>
        <rFont val="Arial Cyr"/>
        <charset val="204"/>
      </rPr>
      <t>, которое будет являться основанием для расчета.</t>
    </r>
  </si>
  <si>
    <t>4. Модифицируем полученное количество существ, исходя из следующих принципов:</t>
  </si>
  <si>
    <t>- рассчитываем модификатор, исходя из уровня развития Чародейства, что дает нам от 40 до 60%;</t>
  </si>
  <si>
    <t>- добавляем к этой величине по 10% за каждый Усилитель чёрной магии, находящийся под управлением игрока;</t>
  </si>
  <si>
    <r>
      <t xml:space="preserve">- для героев, которые являются специалистами по Чародейству (Исра, Видомина) рассчитываем бонус. Основанием для расчета бонуса является только процентный показатель, определяемый степенью развития вторичного навыка 10...30% (ни Плащ короля нечисти, ни Усилители чёрной магии не участвуют в этом расчете). За каждый уровень, достигнутый этим героем </t>
    </r>
    <r>
      <rPr>
        <b/>
        <sz val="10"/>
        <rFont val="Arial Cyr"/>
        <charset val="204"/>
      </rPr>
      <t>на момент начала битвы</t>
    </r>
    <r>
      <rPr>
        <sz val="10"/>
        <rFont val="Arial Cyr"/>
        <charset val="204"/>
      </rPr>
      <t>, добавляем к процентному показателю +5% (в относительном выражении, а не в абсолютном).</t>
    </r>
  </si>
  <si>
    <t>- суммируем все полученные показатели и применяем этот коэффициент (в долях) к определенному в пункте 3 количеству существ в каждом отряде по отдельности.</t>
  </si>
  <si>
    <t>2. Определяем общее количество уничтоженных существ в каждом отряде.</t>
  </si>
  <si>
    <t>- суммируем, полученные значения по отрядам, определяя конечное число призванных существ.</t>
  </si>
  <si>
    <r>
      <t>Примечание:</t>
    </r>
    <r>
      <rPr>
        <sz val="10"/>
        <rFont val="Arial Cyr"/>
        <charset val="204"/>
      </rPr>
      <t xml:space="preserve"> Если сумма всех показателей превосходит 100%, то для расчета оставляем только это число (коэффициент 1), т.е. ни при каких условиях количество существ, призванных после боя не может превышать количество уничтоженных существ противника.</t>
    </r>
  </si>
  <si>
    <r>
      <t>Пример:</t>
    </r>
    <r>
      <rPr>
        <i/>
        <sz val="10"/>
        <rFont val="Arial Cyr"/>
        <charset val="204"/>
      </rPr>
      <t xml:space="preserve"> Видомина 15 уровня (при наличии Продвинутого Чародейства) получит бонус, равный 20%*(0,05*15)=15%.</t>
    </r>
  </si>
  <si>
    <r>
      <t>Несколько более простым (для наглядности) объяснением может быть такое:</t>
    </r>
    <r>
      <rPr>
        <sz val="10"/>
        <rFont val="Arial Cyr"/>
        <charset val="204"/>
      </rPr>
      <t xml:space="preserve"> если количество здоровья каждого существа в отряде меньше здоровья существа, которое должно быть призвано после завершения боя, то определяем их количество из расчета суммы здоровья всех уничтоженных существ в этом отряде. Иначе (в случае, если здоровье равно или выше), расчет идет исходя из количества существ в отряде.</t>
    </r>
  </si>
  <si>
    <r>
      <t xml:space="preserve">1.1. Суммарное количество здоровья в отряде Мастер-гремлинов равно 361*4=1444 единицы (определяем число призванных существ исходя из </t>
    </r>
    <r>
      <rPr>
        <b/>
        <sz val="10"/>
        <rFont val="Arial Cyr"/>
        <charset val="204"/>
      </rPr>
      <t>количества здоровья</t>
    </r>
    <r>
      <rPr>
        <sz val="10"/>
        <rFont val="Arial Cyr"/>
        <charset val="204"/>
      </rPr>
      <t>, потому как здоровье Мастер-гремлинов меньше, чем здоровье Личей).</t>
    </r>
  </si>
  <si>
    <t xml:space="preserve">Наличие Экспертного Чародейства позволит Исре призвать именно Личей (здоровье = 30). </t>
  </si>
  <si>
    <r>
      <t>Их количество может быть не более 1444/30=</t>
    </r>
    <r>
      <rPr>
        <b/>
        <sz val="10"/>
        <rFont val="Arial Cyr"/>
        <charset val="204"/>
      </rPr>
      <t>48</t>
    </r>
    <r>
      <rPr>
        <sz val="10"/>
        <rFont val="Arial Cyr"/>
        <charset val="204"/>
      </rPr>
      <t xml:space="preserve"> (Округление вниз).</t>
    </r>
  </si>
  <si>
    <r>
      <t xml:space="preserve">1.2. Исходя из оценки здоровья Джиннов, принимаем решение, что за базу в их отряде будем брать </t>
    </r>
    <r>
      <rPr>
        <b/>
        <sz val="10"/>
        <rFont val="Arial Cyr"/>
        <charset val="204"/>
      </rPr>
      <t>количество существ</t>
    </r>
    <r>
      <rPr>
        <sz val="10"/>
        <rFont val="Arial Cyr"/>
        <charset val="204"/>
      </rPr>
      <t>.</t>
    </r>
  </si>
  <si>
    <r>
      <t xml:space="preserve">1.3. Аналогично, исходя из оценки здоровья Титанов, в их отряде также определяющим будет </t>
    </r>
    <r>
      <rPr>
        <b/>
        <sz val="10"/>
        <rFont val="Arial Cyr"/>
        <charset val="204"/>
      </rPr>
      <t>количество существ</t>
    </r>
    <r>
      <rPr>
        <sz val="10"/>
        <rFont val="Arial Cyr"/>
        <charset val="204"/>
      </rPr>
      <t>.</t>
    </r>
  </si>
  <si>
    <r>
      <t>2. Получаем, что максимальное количество существ, которое можно привлечь, победив эту армию, составит 48+25+5=</t>
    </r>
    <r>
      <rPr>
        <b/>
        <sz val="10"/>
        <rFont val="Arial Cyr"/>
        <charset val="204"/>
      </rPr>
      <t>78.</t>
    </r>
  </si>
  <si>
    <t>- Экспертное Чародейство с применением Плаща короля нечисти даёт модификатор +60%;</t>
  </si>
  <si>
    <t>- Усилитель чёрной магии даёт модификатор 10%;</t>
  </si>
  <si>
    <t>- бонус за специалиста 14 уровня составит 30%*(0,05*14) = 21%;</t>
  </si>
  <si>
    <r>
      <t>- итого, общая сумма модификаторов будет 60+10+21=</t>
    </r>
    <r>
      <rPr>
        <b/>
        <sz val="10"/>
        <rFont val="Arial Cyr"/>
        <charset val="204"/>
      </rPr>
      <t>91%.</t>
    </r>
  </si>
  <si>
    <t>Значит, в результате битвы Исра сможет призвать (каждый отряд считается независимо, округление вниз):</t>
  </si>
  <si>
    <t>- из первого отряда:</t>
  </si>
  <si>
    <t>- из второго отряда:</t>
  </si>
  <si>
    <t>- из третьего отряда:</t>
  </si>
  <si>
    <r>
      <t>43+22+4=</t>
    </r>
    <r>
      <rPr>
        <b/>
        <sz val="10"/>
        <color indexed="10"/>
        <rFont val="Arial Cyr"/>
        <charset val="204"/>
      </rPr>
      <t>69</t>
    </r>
    <r>
      <rPr>
        <sz val="10"/>
        <rFont val="Arial Cyr"/>
        <charset val="204"/>
      </rPr>
      <t xml:space="preserve"> Личей будет призвано в армию Исры после завершения битвы.</t>
    </r>
  </si>
  <si>
    <r>
      <t>Примечание:</t>
    </r>
    <r>
      <rPr>
        <sz val="10"/>
        <rFont val="Arial Cyr"/>
        <charset val="204"/>
      </rPr>
      <t xml:space="preserve"> в случае, когда все слоты героя заняты существами, среди которых есть призываемые существа, но только улучшенные (Скелеты-воины, Зомби, Приведения, Могущественные личи), то количество существ, поднятых с помощью Чародейства будет на треть меньше , т.е. 2/3 от расчетного. В нашем случае это 46 Могущественных личей.</t>
    </r>
  </si>
  <si>
    <t>Азы демонологии.</t>
  </si>
  <si>
    <t>Одним из достаточно эффективных приёмов пополнить свои войска сильными бойцами является способность Адских отродий поднимать Демонов из своих павших в текущем бою существ.</t>
  </si>
  <si>
    <t>Принцип расчета количества Демонов достаточно прост:</t>
  </si>
  <si>
    <t>1. Каждое Адское отродье способно поднять Демонов из расчета 50 единиц здоровья.</t>
  </si>
  <si>
    <t>2. Количество Демонов, поднятых из уничтоженного отряда, не может превышать количество существ, первоначально составлявших этот уничтоженный отряд.</t>
  </si>
  <si>
    <t>3. Суммарное здоровье призванных Демонов не может превысить количество здоровья уничтоженного отряда.</t>
  </si>
  <si>
    <r>
      <t xml:space="preserve">Например:
</t>
    </r>
    <r>
      <rPr>
        <sz val="10"/>
        <rFont val="Arial Cyr"/>
        <charset val="204"/>
      </rPr>
      <t>Количество Гремлинов в уничтоженном отряде равнялось 100. Общее суммарное здоровье отряда было 100*4 = 400. В  армии имеется 25 Адских отродий в одном отряде</t>
    </r>
    <r>
      <rPr>
        <sz val="10"/>
        <color indexed="62"/>
        <rFont val="Arial Cyr"/>
        <charset val="204"/>
      </rPr>
      <t>.</t>
    </r>
  </si>
  <si>
    <r>
      <t xml:space="preserve">- 25 Адских отродий способны призвать Демонов с общим здоровьем не превышающим 25*50=1250 единиц. Что составит </t>
    </r>
    <r>
      <rPr>
        <b/>
        <sz val="10"/>
        <rFont val="Arial Cyr"/>
        <charset val="204"/>
      </rPr>
      <t>35</t>
    </r>
    <r>
      <rPr>
        <sz val="10"/>
        <rFont val="Arial Cyr"/>
        <charset val="204"/>
      </rPr>
      <t xml:space="preserve"> Демонов (округление вниз).</t>
    </r>
  </si>
  <si>
    <r>
      <t xml:space="preserve">- число существ в уничтоженном отряде позволяет призвать до </t>
    </r>
    <r>
      <rPr>
        <b/>
        <sz val="10"/>
        <rFont val="Arial Cyr"/>
        <charset val="204"/>
      </rPr>
      <t>100</t>
    </r>
    <r>
      <rPr>
        <sz val="10"/>
        <rFont val="Arial Cyr"/>
        <charset val="204"/>
      </rPr>
      <t xml:space="preserve"> Демонов.</t>
    </r>
  </si>
  <si>
    <r>
      <t xml:space="preserve">- общее суммарное здоровье этого отряда было 100*4=400 здоровья. А потому мы не сможем призвать более </t>
    </r>
    <r>
      <rPr>
        <b/>
        <sz val="10"/>
        <rFont val="Arial Cyr"/>
        <charset val="204"/>
      </rPr>
      <t>11</t>
    </r>
    <r>
      <rPr>
        <sz val="10"/>
        <rFont val="Arial Cyr"/>
        <charset val="204"/>
      </rPr>
      <t xml:space="preserve"> Демонов, т.к. 400/35 = 11 (округление вниз).</t>
    </r>
  </si>
  <si>
    <t xml:space="preserve">Каждый отряд Адских отродий способен провести процедуру призыва Демонов только 1 раз за бой. </t>
  </si>
  <si>
    <r>
      <t xml:space="preserve">Однако, Клон отряда Адских отродий </t>
    </r>
    <r>
      <rPr>
        <b/>
        <sz val="10"/>
        <rFont val="Arial Cyr"/>
        <charset val="204"/>
      </rPr>
      <t>способен повторить процедуру вызова</t>
    </r>
    <r>
      <rPr>
        <sz val="10"/>
        <rFont val="Arial Cyr"/>
        <charset val="204"/>
      </rPr>
      <t xml:space="preserve"> Демонов независимо от того, вызывались Демоны уже в этом бою или нет.</t>
    </r>
  </si>
  <si>
    <t>Все оставшиеся в живых призванные Демоны остаются в армии героя после завершения боя.</t>
  </si>
  <si>
    <r>
      <t xml:space="preserve">Наличие артефактов, повышающих здоровье уничтоженных существ, </t>
    </r>
    <r>
      <rPr>
        <b/>
        <sz val="10"/>
        <rFont val="Arial Cyr"/>
        <charset val="204"/>
      </rPr>
      <t>идет в расчет</t>
    </r>
    <r>
      <rPr>
        <sz val="10"/>
        <rFont val="Arial Cyr"/>
        <charset val="204"/>
      </rPr>
      <t xml:space="preserve"> числа призванных Демонов.</t>
    </r>
  </si>
  <si>
    <t>Количество Гремлинов в уничтоженном отряде равнялось 100. Общее суммарное здоровье отряда было 100*4 = 400 HP. В армии имеется 25 Адских отродий в одном отряде. Герой имеет среди артефактов Эликсир жизни.</t>
  </si>
  <si>
    <t>Решение: общее суммарное здоровье отряда было 100*(4+4*1,25) = 900 единиц. В этом случае Адские отродья могут призвать 25 Демонов, т.к. 900/35=25 (округление вниз).</t>
  </si>
  <si>
    <t>Клонируем существ. Особенности использования заклинания Клон.</t>
  </si>
  <si>
    <t>Одним из наиболее эффективных в тактическом смысле заклинаний среди доступных герою во время боя является заклинание Клон. При достаточном запасе маны, герой имеет возможность практически удвоить ударную силу своей армии при относительно невысоких затратах маны, которую, в отличие от потерянной армии, без проблем можно восполнить к следующей битве. Однако для эффективного использования этого заклинания требуется доскональное знание особенностей его функционирования и взаимодействия с другими заклинаниями.</t>
  </si>
  <si>
    <r>
      <t>Заклинание Клон</t>
    </r>
    <r>
      <rPr>
        <sz val="10"/>
        <rFont val="Arial Cyr"/>
        <charset val="204"/>
      </rPr>
      <t xml:space="preserve"> является заклинанием 4 уровня и принадлежит к группе заклинаний Магии воды.</t>
    </r>
  </si>
  <si>
    <t>Эффект</t>
  </si>
  <si>
    <t>Клонирует существ 1...5 уровня, включая Троллей, Золотых големов, Снайперов, Кочевников, Мумий, Хоббитов, Воров, Наездников на кабанах и Крестьян.</t>
  </si>
  <si>
    <t>Клонирует существ 1…6 уровня, включая также Чародеев и Алмазных големов.</t>
  </si>
  <si>
    <t>Клонирует любых существ, включая также Сказочных, Ржавых, Кристаллических и Лазурных драконов.</t>
  </si>
  <si>
    <t>24 маны</t>
  </si>
  <si>
    <t>20 маны</t>
  </si>
  <si>
    <t>Цена применения</t>
  </si>
  <si>
    <r>
      <t>Клонированию подлежит любое существо</t>
    </r>
    <r>
      <rPr>
        <sz val="10"/>
        <rFont val="Arial Cyr"/>
        <charset val="204"/>
      </rPr>
      <t xml:space="preserve"> (в том числе магически призванные элементали и поднятые Демоны) любое количество раз за бой, за исключением случаев, когда заклинание не действует в случае, если его объектом является:</t>
    </r>
  </si>
  <si>
    <t>- существо, иммунное к магии 4 уровня (при наличии у героя Медали уязвимости клонирование возможно);</t>
  </si>
  <si>
    <t>- существо, уже имеющее Клон на момент сотворения заклинания;</t>
  </si>
  <si>
    <t>- сам Клон;</t>
  </si>
  <si>
    <t>- существо, на которое наложена Антимагия выше Базового уровня.</t>
  </si>
  <si>
    <t>Магические и тактические особенности Клона:</t>
  </si>
  <si>
    <t>- Клон не наследует никакие заклинания, уже наложенные на существо;</t>
  </si>
  <si>
    <r>
      <t>- Клон наследует все магические способности существа (</t>
    </r>
    <r>
      <rPr>
        <b/>
        <sz val="10"/>
        <rFont val="Arial Cyr"/>
        <charset val="204"/>
      </rPr>
      <t>Примечание</t>
    </r>
    <r>
      <rPr>
        <sz val="10"/>
        <rFont val="Arial Cyr"/>
        <charset val="204"/>
      </rPr>
      <t>: единственное исключение - у Клона Султана-ифрита не действует Огненный щит, так как фактически нанесенный Клону урон составляет нулевую величину - Клон не имеет запаса здоровья, следовательно, урон Огненного щита также отсутствует);</t>
    </r>
  </si>
  <si>
    <t>- Клон иммунен к заклинаниям Антимагия, Жертва, Клон;</t>
  </si>
  <si>
    <t>- Клон имеет полный стандартный запас магических и тактических навыков существа, даже если носитель уже израсходовал его до сотворения заклинания (клон стрелка имеет полный боезапас, клон мага имеет возможность колдовать заклинания);</t>
  </si>
  <si>
    <t>- за уничтожение Клона противник опыт не получает.</t>
  </si>
  <si>
    <t>Клон может быть уничтожен в следующих случаях:</t>
  </si>
  <si>
    <t>- при получении любой атаки на Клон;</t>
  </si>
  <si>
    <t>- уничтожение клонированного существа;</t>
  </si>
  <si>
    <t>- истечения N раундов после сотворения заклинания, где N - равняется величине Силы магии героя.</t>
  </si>
  <si>
    <r>
      <t>Примечание</t>
    </r>
    <r>
      <rPr>
        <sz val="10"/>
        <rFont val="Arial Cyr"/>
        <charset val="204"/>
      </rPr>
      <t>: в игре существует ограничение на количество объектов, которые могут принимать участие в бою, причем выведенные из боя объекты (погибшие существа), а также призванные Демоны и элементали также учитываются. Когда счётчик объектов достигает своего максимума (это 20 объектов для каждой из сторон) - никакого другого объекта на поле боя появиться не может - нельзя поднимать Демонов, призывать элементалей, и сотворить Клон. Военные машины также являются объектами и подлежат учёту.</t>
    </r>
  </si>
  <si>
    <t>Важные мелочи. Тактические советы по ходу игры.</t>
  </si>
  <si>
    <t>В этом разделе собираются различные тактические хитрости, которые относятся к разным игровым моментам, не всегда являются очевидными, но обязательно - полезными для игрока.</t>
  </si>
  <si>
    <r>
      <t>Гильдия наемных работников.</t>
    </r>
    <r>
      <rPr>
        <sz val="10"/>
        <rFont val="Arial Cyr"/>
        <charset val="204"/>
      </rPr>
      <t xml:space="preserve"> За ваших существ там предлагают 70% от их номинальной цены (учитывается только золото). Чтобы перевести эту сумму в количество серы, ртути, самоцветов или кристаллов, нужно разделить ее на 500. Для древесины и руды - на 250. Очень выгодный курс, если учесть, что самая выгодная цена на ресурсы на городском Рынке в 2 раза выше! Так что, если у вас "под боком" ненужное жилище существ, Рынок и Гильдия наемных работников, выгоднее купить ненужных существ и обменять их на ресурсы, а уж потом, если понадобится, покупать ресурсы на Рынке.</t>
    </r>
  </si>
  <si>
    <r>
      <rPr>
        <b/>
        <sz val="10"/>
        <rFont val="Arial Cyr"/>
        <charset val="204"/>
      </rPr>
      <t>Расчет очков за игру</t>
    </r>
    <r>
      <rPr>
        <sz val="10"/>
        <rFont val="Arial Cyr"/>
        <charset val="204"/>
      </rPr>
      <t>.  Полезно знать, что при расчете очков за пройденную карту не имеет значение установлен Грааль в каком-либо городе или нет - достаточно просто его выкопать, чтобы очки за нахождение Грааля зачислились.</t>
    </r>
  </si>
  <si>
    <r>
      <rPr>
        <b/>
        <sz val="10"/>
        <rFont val="Arial Cyr"/>
        <charset val="204"/>
      </rPr>
      <t>Минимальный урон</t>
    </r>
    <r>
      <rPr>
        <sz val="10"/>
        <rFont val="Arial Cyr"/>
        <charset val="204"/>
      </rPr>
      <t>. Минимально возможный урон, который вашему существу сможет нанести противник, равен 30% от его фактического урона (в случае, когда Защита существа существенно превышает атаку противника). Никакие артефакты и заклинания не помогут сделать потери меньше. Исключение составляет вторичный навык Доспехи (а также специализация по Доспехам у таких героев, как Мефала, Неела или Тазар), в этом случае урон можно снизить до 25,5% при Экспертных Доспехах, и еще меньше - у специалистов по Доспехам при росте их уровня развития. Однако урон, который нанесет отряд противника не может быть меньше 1. Т.е. 1 Крестьянин всегда нанесет вашей армии урон 1.</t>
    </r>
  </si>
  <si>
    <r>
      <rPr>
        <b/>
        <sz val="10"/>
        <rFont val="Arial Cyr"/>
        <charset val="204"/>
      </rPr>
      <t>Торгрим и Медаль уязвимости</t>
    </r>
    <r>
      <rPr>
        <sz val="10"/>
        <rFont val="Arial Cyr"/>
        <charset val="204"/>
      </rPr>
      <t>. Медаль уязвимости полностью нейтрализует способность Торгрима защищать свои войска от магии противника. Причём не имеет значения у кого из героев Медаль находится. Очень опасный артефакт, если Вы делаете ставку на неуязвимость к применению противником магии.</t>
    </r>
  </si>
  <si>
    <r>
      <rPr>
        <b/>
        <sz val="10"/>
        <rFont val="Arial Cyr"/>
        <charset val="204"/>
      </rPr>
      <t>Отрицательная Удача</t>
    </r>
    <r>
      <rPr>
        <sz val="10"/>
        <rFont val="Arial Cyr"/>
        <charset val="204"/>
      </rPr>
      <t>. Удача, в отличие от Боевого духа никак не проявляет своего отрицательного значения - согласно руководству урон существа должен половиниться в случае выпадения отрицательной Удачи (Неудачи), однако на практике такие случаи не наблюдаются.</t>
    </r>
  </si>
  <si>
    <r>
      <rPr>
        <b/>
        <sz val="10"/>
        <rFont val="Arial Cyr"/>
        <charset val="204"/>
      </rPr>
      <t>Тонкости Логистики</t>
    </r>
    <r>
      <rPr>
        <sz val="10"/>
        <rFont val="Arial Cyr"/>
        <charset val="204"/>
      </rPr>
      <t>. Эффект штрафа пересеченной местности влияет на запас хода и пересчитывает его в течение дня. Т.е. если на болоте никто из существ не имеет штрафа местности, но в течение хода к присоединится нейтральная армия не болотных существ, остаток хода героя уменьшится сразу же, потому как включается действие штрафа местности. Однако, можно проявить хитрость - и оставить этих существ охранять ближайшую шахту, а забрать на обратном пути. Тут уж Вам решать, что важнее - скорость или мощь армии. Стоит помнить, что на песке можно полностью избежать штрафа местности, если взять в армию хотя бы одного Кочевника. Также можно избежать штрафа местности, если в армии героя помимо существ, для которых данная местность является родной, имеются нейтралы. Они, естественно, несут штраф, так как являются чужеродными существами для данной местности. Однако, если поставить нейтрала левее всех остальных существ в окне героя (на поле боя нейтралы будут выше всех), то в этом случае можно избежать штрафа. Это недокументированная фишка в игре, но она действует во всех случаях, причем, компьютер также ее может применить.</t>
    </r>
  </si>
  <si>
    <r>
      <rPr>
        <b/>
        <sz val="10"/>
        <rFont val="Arial Cyr"/>
        <charset val="204"/>
      </rPr>
      <t>Полный рюкзак</t>
    </r>
    <r>
      <rPr>
        <sz val="10"/>
        <rFont val="Arial Cyr"/>
        <charset val="204"/>
      </rPr>
      <t>. Как правило, карты (особенно случайные) усеяны всякой всячиной, знай себе - собирай. Только помните: не стоит подходить к объектам, дающим артефакты, если вам эти артефакты некуда положить - они пропадут!</t>
    </r>
  </si>
  <si>
    <r>
      <rPr>
        <b/>
        <sz val="10"/>
        <rFont val="Arial Cyr"/>
        <charset val="204"/>
      </rPr>
      <t>Блокировка высадки противника на берег</t>
    </r>
    <r>
      <rPr>
        <sz val="10"/>
        <rFont val="Arial Cyr"/>
        <charset val="204"/>
      </rPr>
      <t>. Если на берегу ваш герой произведет поиск Грааля (выкопает яму), то данная клетка навсегда станет недоступна для высадки из лодки. Также можно просто поставить ненужного на данный момент героя на берегу - противник не сможет высадиться в эту клетку, а также не сможет напасть - нападение из лодки на берег запрещено правилами игры.</t>
    </r>
  </si>
  <si>
    <t>Известно, что существа под Берсерком иногда ведут себя достаточно странно, а именно: пропускают ход, когда могут атаковать. Это связано с тем, что любой отряд, находящийся под действием заклинания Берсерк, может атаковать только правую (для нападающей стороны) / левую (для защищающейся) клетку двухклеточных отрядов. На скриншоте ниже Чемпион, находящийся под Берсерком, сможет атаковать как Кавалериста, так и Чемпиона противника (расстояния до обоих существ равны). Цель выбирается случайно. Так вот, если будет выбран Чемпион, то атака будет произведена (правая клетка Чемпиона доступна для атаки). Если же ИИ выберет Кавалериста, то наш Чемпион просто пропустит ход, т.к. правая клетка Кавалериста, в данном случае, недоступна для атаки (Чемпиону не хватает скорости). Стоит убрать нашего второго Чемпиона, как пропуски ходов исчезнут (с вероятностью 50% Кавалерист противника будет атакован да ещё и с приличным бонусом к урону!).</t>
  </si>
  <si>
    <t>Описанный приём может привести к зацикливанию битвы, когда остаются 2 отряда под Берсерком в пределах досягаемости друг друга, но ни одному из отрядов не хватает скорости для удара в "хвост" другого.</t>
  </si>
  <si>
    <t>Игра против союзника.</t>
  </si>
  <si>
    <t>Для передачи ресурсов другому игроку необходимо либо иметь Рынок в одном из городов, либо посетить Рынок на карте приключений. Также возможно использование бага в Торговцах артефактами или в Гильдии наёмников в союзных городах.</t>
  </si>
  <si>
    <t>2. Города.</t>
  </si>
  <si>
    <t>Игроку-союзнику доступна вся та же информация о городе, что и его владельцу (стоимость построек, количество существ для найма и т.п.), кроме Рынка (см.ниже) и Таверны.</t>
  </si>
  <si>
    <t>2.1 Таверна.</t>
  </si>
  <si>
    <t>Таверна работает также, как и Таверна на карте приключений, т.е. в ней доступны ваши герои и в Гильдии воров ваши разведданные.</t>
  </si>
  <si>
    <t>2.2 Гильдия воров.</t>
  </si>
  <si>
    <t>Союзные Таверны не увеличивают количество доступной информации в Гильдии воров. Если у вас вообще нет ни одной своей Таверны - вы даже портреты лучших героев не увидите. Первые две строчки статистики, однако, видны всегда.</t>
  </si>
  <si>
    <t>0 (просмотр Гильдии воров в городе союзника)</t>
  </si>
  <si>
    <t>Место в рейтинге по количеству городов и героев.</t>
  </si>
  <si>
    <t>Союзный Рынок заблокирован для вас, строить здания и покупать существ (даже за свои деньги) вам нельзя.</t>
  </si>
  <si>
    <t>Однако можно:</t>
  </si>
  <si>
    <t>* Нанять героя в Таверне (убедитесь только, что ваш герой не стоит в воротах города);</t>
  </si>
  <si>
    <t>* Купить корабль на Верфи;</t>
  </si>
  <si>
    <t>* Купить существ в Портале вызова Темницы. Работает так, как если бы покупал владелец города, только деньги ваши.</t>
  </si>
  <si>
    <t>* действуют бонусы здания Маяк.</t>
  </si>
  <si>
    <t>2.3 Доступные действия в союзном городе.</t>
  </si>
  <si>
    <t>2.4 Доступные действия в союзном городе без героя.</t>
  </si>
  <si>
    <t>* пользоваться Преобразователем скелетов (в ход пойдут воины из гарнизона, если нет героя-гостя).</t>
  </si>
  <si>
    <t>2.5 Доступные действия в союзном городе, если имеется любой герой-гость.</t>
  </si>
  <si>
    <t>* Купить Боевые машины и Книгу магии;</t>
  </si>
  <si>
    <t>* Пользоваться Преобразователем скелетов (преобразуются войска гостя);</t>
  </si>
  <si>
    <r>
      <t xml:space="preserve">* Покупать и продавать артефакты. Покупка бесплатна, если у вас нет своего Рынка! Звоните прямо сейчас и в подарок вы получите аварийное завершение игры при попытке обмена ресурсов на ресурсы и в Гильдии наёмников! </t>
    </r>
    <r>
      <rPr>
        <b/>
        <sz val="10"/>
        <rFont val="Arial Cyr"/>
        <charset val="204"/>
      </rPr>
      <t>Примечание:</t>
    </r>
    <r>
      <rPr>
        <sz val="10"/>
        <rFont val="Arial Cyr"/>
        <charset val="204"/>
      </rPr>
      <t xml:space="preserve"> в Рынок прямо с экрана города войти нельзя, но можно через Гильдию наёмников или Торговцев артефактами специальной кнопкой. Также можно так передать ресурсы другому игроку, эта функция работает нормально. Набор артефактов у торговцев, как известно, один на всех игроков и меняется каждый месяц.</t>
    </r>
  </si>
  <si>
    <t>* Пользоваться Гильдией наёмников. Не стоит говорить, что число Рынков у хозяина города на цену существ, ресурсов и артефактов влияния не оказывает, только ваши Рынки имеют значение.</t>
  </si>
  <si>
    <t>* Пользоваться Вратами города в Инферно. Городами назначения будут только ваши города с Вратами.</t>
  </si>
  <si>
    <t>* Пользоваться Университетом в Сопряжении;</t>
  </si>
  <si>
    <t>* Автоматически получать опыт и +1 к первичным навыкам от соответствующих строений, а также использовать конюшню;</t>
  </si>
  <si>
    <t>* Автоматически учить заклинания в Гильдии магов;</t>
  </si>
  <si>
    <t>* Автоматически получать бонусы от частей легиона.</t>
  </si>
  <si>
    <t>* пользоваться Преобразователем скелетов (в ход пойдут воины из гарнизона, если нет героя-гостя);</t>
  </si>
  <si>
    <r>
      <t xml:space="preserve">* Перемещать героя из гарнизона и обратно, но если в гостях ваш герой, то обмен не удастся. </t>
    </r>
    <r>
      <rPr>
        <b/>
        <sz val="10"/>
        <rFont val="Arial Cyr"/>
        <charset val="204"/>
      </rPr>
      <t>Внимание:</t>
    </r>
    <r>
      <rPr>
        <sz val="10"/>
        <rFont val="Arial Cyr"/>
        <charset val="204"/>
      </rPr>
      <t xml:space="preserve"> не пользуйтесь этим для обмена местами двух союзных героев! В игре начинаются странности, вроде пропадания и дублирования героев в списках, клонов на карте, телепортаций, вылетов и даже проигрыша союзного игрока;</t>
    </r>
  </si>
  <si>
    <t>* Открывать полнофункциональный экран гарнизонного героя (без возможности его уволить);</t>
  </si>
  <si>
    <t>* Купить Книгу магии. Если у гостя Книги нет - то её получает он.</t>
  </si>
  <si>
    <t>2.7 Доступные действия в союзном городе, если свой герой-гость.</t>
  </si>
  <si>
    <t>* Войти в гарнизон города;</t>
  </si>
  <si>
    <t>* Забрать войска из гарнизона (даже самолично туда отданные).</t>
  </si>
  <si>
    <t>* Отдать войска в гарнизон;</t>
  </si>
  <si>
    <t>* Использовать Водоворот маны.</t>
  </si>
  <si>
    <t>2.8 Доступные действия в своём городе, если союзный герой-гость.</t>
  </si>
  <si>
    <t>* Забирать войска союзника.</t>
  </si>
  <si>
    <t>* см.пункт 2.4;</t>
  </si>
  <si>
    <t>* Через обзор королевства можно открыть экран управления союзным героем;</t>
  </si>
  <si>
    <t>* Отдавать войска из гарнизона герою-гостю.</t>
  </si>
  <si>
    <t>3. Герои на карте приключений.</t>
  </si>
  <si>
    <t>3.1 Обмен.</t>
  </si>
  <si>
    <t>Обмен происходит когда вы собственно отдаёте приказ на обмен, а также пытаетесь войти во Врата подземного мира в момент, когда с другой стороны врата загородил дружественный герой (если он враждебный - происходит бой). Монолиты не провоцируют обмен.</t>
  </si>
  <si>
    <t>* Открывать окно союзного героя или его журнал;</t>
  </si>
  <si>
    <t>* Забирать существ союзника.</t>
  </si>
  <si>
    <t>* Отдавать своих существ;</t>
  </si>
  <si>
    <t>* Заменять отряды союзника своими (например, отдать гоблина за 100 драконов);</t>
  </si>
  <si>
    <t>* Без ограничений манипулировать артефактами;</t>
  </si>
  <si>
    <t>* Увольнять отряды союзника (кроме последнего);</t>
  </si>
  <si>
    <t>3.2 Гарнизоны.</t>
  </si>
  <si>
    <t>* Забирать отряды из союзного гарнизона;</t>
  </si>
  <si>
    <t>* Заменять отряды союзника своими;</t>
  </si>
  <si>
    <t>* Увольнять отряды союзника.</t>
  </si>
  <si>
    <t>* Отдавать свои отряды.</t>
  </si>
  <si>
    <t>3.3 Верфи.</t>
  </si>
  <si>
    <t>* Строить корабли, посетив Верфь;</t>
  </si>
  <si>
    <t>* Строить корабли на расстоянии;</t>
  </si>
  <si>
    <t>* Строить корабль можно даже если на месте его появления находится свой герой на другом корабле.</t>
  </si>
  <si>
    <t>Маяки союзника не дают бонус движения вашим героям (в отличие от аналогичной постройки в Замке).</t>
  </si>
  <si>
    <t>3.5 Прочие объекты с флагом союзника.</t>
  </si>
  <si>
    <t>* Ничего нельзя, в том числе:</t>
  </si>
  <si>
    <t>* Взаимодействовать с охраной шахт союзника;</t>
  </si>
  <si>
    <t>* Покупать существ в жилищах союзника.</t>
  </si>
  <si>
    <t>Действуют раздельно для ваших героев и героев союзника.</t>
  </si>
  <si>
    <t>Счётчик посещённых Обелисков общий.</t>
  </si>
  <si>
    <t>3.6 Провидцы и палатки ключника.</t>
  </si>
  <si>
    <t>3.7 Карта-загадка.</t>
  </si>
  <si>
    <t>3.8 Эффект Грааля.</t>
  </si>
  <si>
    <t>* Небесный корабль (Башня): открытие карты и дополнительное Знание при обороне;</t>
  </si>
  <si>
    <t>* Бог огня (Инферно): постоянная неделя Бесов. Замечательный вариант использования Грааля!</t>
  </si>
  <si>
    <t>* Радуга (Сопряжение);</t>
  </si>
  <si>
    <t>* Хранитель земли (Темница);</t>
  </si>
  <si>
    <t>* Памятник богам войны (Цитадель);</t>
  </si>
  <si>
    <t>* Плотоядное растение (Крепость).</t>
  </si>
  <si>
    <t>* Колосс (Замок);</t>
  </si>
  <si>
    <t>* Хранитель духа (Оплот);</t>
  </si>
  <si>
    <t>* Темница душ (Некрополис): требуется уточнение.</t>
  </si>
  <si>
    <t>3.9 При атаке врага на союзный город, где гостем стоит ваш герой.</t>
  </si>
  <si>
    <t>Если гарнизонного героя нет, то его место займёт ваш герой. Армии будут объединены (по возможности), бонусы от строений (мораль от Таверны и прочие Серные тучи) работают нормально. После победы остатки армии остаются у героя, а невлезшие в бой слабые отряды переходят в гарнизон.</t>
  </si>
  <si>
    <t>3.10 Заклинания.</t>
  </si>
  <si>
    <t>3.10.1 Вызов корабля.</t>
  </si>
  <si>
    <t>Корабли союзников не считаются "дружественными" и не призываются Базовым Вызовом корабля.</t>
  </si>
  <si>
    <t>3.10.2 Городской портал.</t>
  </si>
  <si>
    <t>Городской портал не видит разницы между своими и союзными городами.</t>
  </si>
  <si>
    <t>Как работает Огненный щит у Султана-ифрита.</t>
  </si>
  <si>
    <t>Базовый урон Огненного щита равен 20% от наносимого противником урона. Наблюдается это в случае, когда первичный навык Атаки нападающего равен или превышает первичный навык Защиты, которым обладает Султан-ифрит во время боя (с учетом параметров героев, под управлением которых находятся эти существа).</t>
  </si>
  <si>
    <t>В случае, если атакующий недостаточно силен, и его навык Атаки ниже уровня Защиты ифрита, урон от Огненного щита Султана-ифрита будет расти пропорционально росту разброса. Максимум урон прирастает при разбросе Защита-Атака равном 28 единиц и составляет 66,6(6)% от фактического урона нападающего, т.е. ровно 2/3. Дальнейшего увеличения урона от Огненного щита ифрита не наблюдается. Единственным обнаруженным исключением являются стрелки, которые имеют штраф в ближнем бою (которые наносят половинный урон). Они получают удвоенный урон от Огненного щита ифрита, т.е. - вплоть до 4/3 от фактически нанесённого урона - Султан-ифрит будет наиболее эффективен в блокировке таких стрелков.</t>
  </si>
  <si>
    <t>Формула расчета урона Огненного щита имеет следующий вид:</t>
  </si>
  <si>
    <r>
      <t>Урон = D*8/(40-R)</t>
    </r>
    <r>
      <rPr>
        <sz val="10"/>
        <rFont val="Arial Cyr"/>
        <charset val="204"/>
      </rPr>
      <t>,</t>
    </r>
  </si>
  <si>
    <r>
      <t>D</t>
    </r>
    <r>
      <rPr>
        <sz val="10"/>
        <rFont val="Arial Cyr"/>
        <charset val="204"/>
      </rPr>
      <t xml:space="preserve"> - фактический урон нападающего, который тот нанес Султану-ифриту (без учёта округления).</t>
    </r>
  </si>
  <si>
    <r>
      <t>R = (Защита-Атака)</t>
    </r>
    <r>
      <rPr>
        <sz val="10"/>
        <rFont val="Arial Cyr"/>
        <charset val="204"/>
      </rPr>
      <t xml:space="preserve"> - разница между Защитой ифрита и Атакой существа, который получает урон от Огненного щита (с учетом первичных навыков героев).</t>
    </r>
  </si>
  <si>
    <t>2. Артефакты, повышающие здоровье существ берутся в учёт, так как фактически существо понесет больший урон в силу большего запаса здоровья.</t>
  </si>
  <si>
    <t>При расчете урон нападающего не округляется до целого, но конечное значение урона Огненного щита округляется до меньшего целого.</t>
  </si>
  <si>
    <t>Все значения разброса урона Огненного щита находятся в пределах [8/40; 8/12].</t>
  </si>
  <si>
    <r>
      <rPr>
        <b/>
        <sz val="10"/>
        <rFont val="Arial Cyr"/>
        <charset val="204"/>
      </rPr>
      <t>P.S.</t>
    </r>
    <r>
      <rPr>
        <sz val="10"/>
        <rFont val="Arial Cyr"/>
        <charset val="204"/>
      </rPr>
      <t xml:space="preserve"> На базовую формулу оказывает влияние соотношение сил нападающего отряда и отряда Султанов-ифритов.</t>
    </r>
  </si>
  <si>
    <t>Указанная выше формула носит частный характер - расчет производился при относительно равных силах обоих отрядов. В случае, когда суммарная мощь (либо численность) ифритов существенно меньше нападающего, урон Огненного щита снижается (подлежит уточнению).</t>
  </si>
  <si>
    <t>Прочее.</t>
  </si>
  <si>
    <t>Очки, набранные игроком за игру, рассчитываются по следующей формуле:</t>
  </si>
  <si>
    <t>ОЧКИ = [200 - (D + 10) / (Z+5) + B + G] * R ,</t>
  </si>
  <si>
    <t>D - количество затраченных на игру дней;</t>
  </si>
  <si>
    <t>Z - количество захваченных городов;</t>
  </si>
  <si>
    <t>G - бонус за Грааль (25 очков) - достаточно только выкопать его;</t>
  </si>
  <si>
    <t>R - коэффициент сложности игры (максимум 2).</t>
  </si>
  <si>
    <t>При расчёте (D+10) / (Z+5) отбрасывается дробная часть, так что получается максимум в 500 очков. Если вы прошли быстрее чем соперник, но он получил больше очков, то вы: а) не убили всех врагов, а он убил, б) не выкопали Грааль, а он не поленился, в) вы взяли меньше городов, чем он.</t>
  </si>
  <si>
    <t>Расчет количества очков, получаемых за прохождение кампании.</t>
  </si>
  <si>
    <t>Расчет количества очков, получаемых за игру и за кампанию.</t>
  </si>
  <si>
    <t>2) вычисляется среднее значение отдельного сценария: сумма всех результатов делится на количество сценариев;</t>
  </si>
  <si>
    <t>Расчет количества очков, получаемых за игру. Таблица.</t>
  </si>
  <si>
    <r>
      <t>Примечание:</t>
    </r>
    <r>
      <rPr>
        <sz val="10"/>
        <rFont val="Arial"/>
        <family val="2"/>
        <charset val="204"/>
      </rPr>
      <t xml:space="preserve"> указанные ниже коды взяты из разных не связанных между собой источников, поэтому возможны ошибки.</t>
    </r>
  </si>
  <si>
    <t>Возрождение Эрафии (Restoration of Erathia, RoE)</t>
  </si>
  <si>
    <t>строятся все здания в вашем городе</t>
  </si>
  <si>
    <t>закончить игру поражением</t>
  </si>
  <si>
    <t>закончить игру победой</t>
  </si>
  <si>
    <t>герой дополнительно получает 35 Архангелов (по 5 в каждый свободный слот)</t>
  </si>
  <si>
    <t>герой получает Баллисту, Палатку первой помощи и Тележку с боеприпасами</t>
  </si>
  <si>
    <t>дает герою 1000000 очков движения, которые не тратятся при посадке/высадке с корабля</t>
  </si>
  <si>
    <t>открывает всю карту-загадку</t>
  </si>
  <si>
    <t>открывает всю карту приключений</t>
  </si>
  <si>
    <t>увеличивает цветовую насыщенность карты</t>
  </si>
  <si>
    <t>Клинок Армагеддона (Armageddon's Blade, AB)</t>
  </si>
  <si>
    <t>отстраиваются все здания во всех городах игрока</t>
  </si>
  <si>
    <t>даёт герою 999 маны и все доступные заклинания</t>
  </si>
  <si>
    <t>Дыхание смерти (Shadow of Death, SoD) + Хроники героев (Heroes Chronicles)</t>
  </si>
  <si>
    <t>добавляет в каждый пустой слот армии по 10 Чёрных рыцарей</t>
  </si>
  <si>
    <t>добавляет в каждый пустой слот армии по 5 Архангелов</t>
  </si>
  <si>
    <t>максимальный боевой дух</t>
  </si>
  <si>
    <t>скрывает карту приключений террой инкогнито</t>
  </si>
  <si>
    <r>
      <t>Во имя Богов (In The Wake Of Gods, WOG)</t>
    </r>
    <r>
      <rPr>
        <sz val="10"/>
        <rFont val="Arial"/>
        <family val="2"/>
        <charset val="204"/>
      </rPr>
      <t xml:space="preserve"> вступают в силу начиная с версии WoG 3.58f, до неё действуют коды SoD</t>
    </r>
  </si>
  <si>
    <t>даёт герою 999 маны и все доступные заклинания (используется в бою)</t>
  </si>
  <si>
    <r>
      <t>" ?"</t>
    </r>
    <r>
      <rPr>
        <sz val="10"/>
        <color indexed="8"/>
        <rFont val="Arial"/>
        <family val="2"/>
        <charset val="204"/>
      </rPr>
      <t xml:space="preserve"> (он же </t>
    </r>
    <r>
      <rPr>
        <b/>
        <sz val="10"/>
        <color indexed="8"/>
        <rFont val="Arial"/>
        <family val="2"/>
        <charset val="204"/>
      </rPr>
      <t>" h"</t>
    </r>
    <r>
      <rPr>
        <sz val="10"/>
        <color indexed="8"/>
        <rFont val="Arial"/>
        <family val="2"/>
        <charset val="204"/>
      </rPr>
      <t xml:space="preserve"> и </t>
    </r>
    <r>
      <rPr>
        <b/>
        <sz val="10"/>
        <color indexed="8"/>
        <rFont val="Arial"/>
        <family val="2"/>
        <charset val="204"/>
      </rPr>
      <t>" H"</t>
    </r>
    <r>
      <rPr>
        <sz val="10"/>
        <color indexed="8"/>
        <rFont val="Arial"/>
        <family val="2"/>
        <charset val="204"/>
      </rPr>
      <t>) — причем обязательно с пробелом между двойной кавычкой и знаком вопроса или буквой - игра выдает сообщение, в котором объясняются следующие два ключа:</t>
    </r>
  </si>
  <si>
    <t>Полагаю, стоит обратить Ваше внимание на тот факт, что компьютер не очень то благосклонен к игроку, использующему чит-коды. Во всяком случае после набора кода на экране появляется надпись о том, что Вы мошенник (читер), а также по факту завершения прохождения карты Ваш результат будет добавлен в таблицу рекордов с унизительной записью о том, что Вы мошенник.</t>
  </si>
  <si>
    <t>Для того, чтобы иметь возможность создавать случайные карты, а также выбирать Сопряжение (и новых героев) для игры в версии SoD без установленного AB, необходимо:</t>
  </si>
  <si>
    <t>Создать в директории \HEROES\DATA 4 пустых файла:</t>
  </si>
  <si>
    <t>В директории \HEROES надо создать:</t>
  </si>
  <si>
    <t>Чит-коды для всех версий игры. Сопряжение в SoDе.</t>
  </si>
  <si>
    <t>Изначально, вносить эту тему в справочник не планировалось по причине того, что не хотелось заниматься популяризацией существующих багов в игре. Однако, как показывает практика, баги от этого никуда не делись и их использование всё равно остается на усмотрение игроков. При игре с компьютерным противником использование багов, возможно, облегчает жизнь новичку. Солидные игроки, полагаю, считают использование багов не достойным в принципе. При игре против человека (а также, во время участия в off-line турнирах), запрет на использование багов оговаривается отдельно. В любом случае, считаю необходимым исключить саму возможность применения багов "по неведению" и, тем самым, поставить всех игроков в равные условия. Чему, собственно, и посвящен данный раздел.</t>
  </si>
  <si>
    <t>Doublecast. Двойное колдовство магии за один игровой раунд.</t>
  </si>
  <si>
    <t>На начальных версиях игры была возможность при нажатии определенной комбинации клавиш использовать дважды магию в пределах одного игрового раунда. В последствии этот баг был убран разработчиками.</t>
  </si>
  <si>
    <t>Использование магии в Гарнизоне антимагии.</t>
  </si>
  <si>
    <t>К примеру, Доспехи Проклятого продолжают колдовать магию против противника даже в Гарнизоне антимагии, в то время, как герой и существа, умеющие колдовать, лишаются этой возможности. Сама идея Гарнизона антимагии говорит о том, что никакой магии там быть не должно - тем не менее, баг есть. Избежать его применения можно деактивировав артефакт на кукле героя (герой не теряет при этом ни одной единицы из своих первичных навыков).</t>
  </si>
  <si>
    <t>Продажа артефактов по завышенным ценам.</t>
  </si>
  <si>
    <r>
      <t xml:space="preserve">Известный баг, связанный с некорректной работой программы, когда после продажи какого-нибудь артефакта имеется возможность перемещать стрелочками другие артефакты в рюкзаке героя, причем цена возможной продажи остается неизменной. Следственно, игрок имеет возможность </t>
    </r>
    <r>
      <rPr>
        <b/>
        <sz val="10"/>
        <rFont val="Arial Cyr"/>
        <charset val="204"/>
      </rPr>
      <t>сознательно</t>
    </r>
    <r>
      <rPr>
        <sz val="10"/>
        <rFont val="Arial Cyr"/>
        <charset val="204"/>
      </rPr>
      <t xml:space="preserve"> продать дешевые артефакты по завышенной цене.</t>
    </r>
  </si>
  <si>
    <t>Неоднократное посещение Сирен одним и тем же героем.</t>
  </si>
  <si>
    <t>При посещении Сирен, в отрядах героя, где больше одного существа, погибают 30% существ. Герой получает единицу опыта за каждую единицу здоровья погибших существ. Сирен можно посетить один раз за игру, о чем сказано в мануале. Суть бага заключается в том, что если герой, посетивший Сирен, вступит в бой (неважно, с кем, и неважно, чем закончится бой), он сможет посетить их повторно.</t>
  </si>
  <si>
    <t>Multidefeat. Ослабление неулучшенных нейтральных армий многократными поражениями.</t>
  </si>
  <si>
    <t>Есть одна особенность, которая проявляется в случае, когда герой нападает на армию неулучшенных нейтралов, среди которых имеется один улучшенный отряд. Оказывается, что при любом исходе боя все оставшиеся в живых улучшенные существа после боя покидают армию нейтралов. Значит после уничтожения неулучшенных существ герой может смело сбегать с поля боя не завершая битву. После сбегания армия нейтралов все равно исчезнет. Это верно и для случая, если герой будет уничтожен армией нейтралов - число существ в этой армии уменьшится на количество улучшенных существ, которые были в ней на момент начала боя. Однако следует учесть, что при следующем нападении на эту армию один отряд улучшенных существ в ней будет все равно (это определяется координатами клетки, на которой расположены нейтралы и генерируется при создании карты), просто число существ в армии будет меньше.</t>
  </si>
  <si>
    <t>Использование навигационных бонусов на суше.</t>
  </si>
  <si>
    <r>
      <t xml:space="preserve">В случае, если герой, имеющий Шляпу адмирала, садится в лодку, запас его оставшихся "сухопутных" очков движения пересчитывается в прямой пропорции в "морские" очки. При высадке происходит обратный процесс. Существует баг, связанный с использованием Шляпы адмирала совместно с артефактами Логистики, который позволяет при высадке из лодки увеличить запас сухопутных очков хода. При </t>
    </r>
    <r>
      <rPr>
        <b/>
        <sz val="10"/>
        <rFont val="Arial Cyr"/>
        <charset val="204"/>
      </rPr>
      <t>сознательном</t>
    </r>
    <r>
      <rPr>
        <sz val="10"/>
        <rFont val="Arial Cyr"/>
        <charset val="204"/>
      </rPr>
      <t xml:space="preserve"> применении этого способа игрок может существенно повысить запас хода, взяв дополнительные очки "из воздуха".</t>
    </r>
  </si>
  <si>
    <t>Захват заблокированных городов с помощью заклинания Полет.</t>
  </si>
  <si>
    <t>Используя заклинание Полет или Крылья ангела можно зайти в заблокированный город путем нажатия клавиши "пробел" в тот момент, когда герой движется над городскими воротами. В случае наличия охраны в городе (без героя противника) - происходит сбой в программе и герою приходится вступать в бой со своей копией (артефакты и армия также дублируются, в армию героя добавляются существа, охраняющие город - в армию противника добавляются существа героя, в случае отсутствия свободных слотов - остаются только наиболее сильные существа). Не зависимо от исхода боя - (если герой выигрывает, то его клон проигрывает и наоборот) -  Вы теряете своего героя, но он получает опыт. Впоследствии его можно найти в Таверне с увеличенным опытом. Город становится Вашим.</t>
  </si>
  <si>
    <t>Использование вторичного навыка Тактика при управлении двухгексовыми существами.</t>
  </si>
  <si>
    <r>
      <t>2. Условные баги</t>
    </r>
    <r>
      <rPr>
        <b/>
        <sz val="10"/>
        <rFont val="Arial Cyr"/>
        <charset val="204"/>
      </rPr>
      <t>.</t>
    </r>
    <r>
      <rPr>
        <sz val="10"/>
        <rFont val="Arial Cyr"/>
        <charset val="204"/>
      </rPr>
      <t xml:space="preserve"> В этой категории можно отразить те игровые баги, которые вполне можно назвать "фишками", потому как достоверно не известно - случайны ли они. Некоторые из них появились исключительно по причине того, что разработчики игры, возможно, не придавали особого значения тонкостям, которые имеются при реализации некоторых игровых моментов, либо по причине некорректного отражения этих тонкостей на программном уровне. Большинство этих условных багов стали общеизвестными исключительно благодаря фанатам игры, которые неутомимо ищут новые способы ведения игры. Запрещать ли подобные "фишки" во время игры - остается на усмотрение организаторов турниров.</t>
    </r>
  </si>
  <si>
    <t>Копаем Грааль за 1 день.</t>
  </si>
  <si>
    <t>Скорей всего, недоработка создателей игры, создавших упрощенную проверку момента - двигался ли герой в этот день. По факту - просто проверяется количество оставшихся очков движения и сравнивается с количеством, которое должно быть у героя из расчета скорости самого медленного существа в его армии. Если передать герою более медленного существа, чем у него был, то герой "получит" некоторый запас количества МР, которые он может израсходовать в течение дня до того, как копать Грааль. Применение этого приема требует досконального знания принципов Логистики, однако, тем не менее, в мануале указано, что копать Грааль в тот день, когда герой двигался - нельзя. Но, оказывается, это возможно! Аплодисменты фанатам, которые нашли способ обойти это ограничение. Вот такая "фишка"!</t>
  </si>
  <si>
    <t xml:space="preserve">После увольнения и повторного найма героя в тот же день, герой получает стандартный запас 2000 mp, что позволяет иметь практически бесконечный ход при наличии определенного количества денег. При сбегании и поражении в игре запас движения в тот же день не увеличивается. Можно предположить, что эту особенность сознательно допустили разработчики - получение полного запаса хода за 2500 золотых. Но слишком уж читерским видится этот момент, особенно - на поздних стадиях игры, когда у игрока в наличии много раскачанных героев и практически бесконечное количество финансов, относительно стоимости повторного найма уволенного героя. </t>
  </si>
  <si>
    <t>Грааль в Сопряжении.</t>
  </si>
  <si>
    <t>Некоторые версии игры допускают изучение магии всех уровней при посещении Сопряжения (с установленным там Граалем) героем, не имеющим достаточного уровня Мудрости. Впоследствии этот баг исправили.</t>
  </si>
  <si>
    <t>Бесконечный запас выстрелов у Баллисты.</t>
  </si>
  <si>
    <t>Согласно контекстному справочнику Баллиста имеет фиксированный запас выстрелов - 24. Однако, при достижении нуля Баллиста продолжает стрелять, а счетчик уходит в минус. Неизвестно, что именно является багом - бесконечная стрельба или счетчик, которого попросту не должно там быть. Потому относим к условным багам.</t>
  </si>
  <si>
    <t>Пронос нейтралов.</t>
  </si>
  <si>
    <t>Очередная "фишка", которая не вписывается в стандартные правила игры, связана с тем, что имеется способ обойти ограничения, накладываемые на героя штрафом местности. Заключается она в том, что если в армии имеются нейтральные войска (Кочевники, Мумии и пр.), а для остальных войск местность, по которой движется отряд, является родственной (т.е. штраф местности на них не действует), то можно избежать штрафа и для нейтральных войск. Для этого необходимо разместить отряды существ у героя таким образом, чтобы нейтралы были левее остальных войск.</t>
  </si>
  <si>
    <t>Самые известные баги в игре.</t>
  </si>
  <si>
    <t>Английская терминология игры.</t>
  </si>
  <si>
    <t>Основные городские строения</t>
  </si>
  <si>
    <t>Дополнительные городские строения</t>
  </si>
  <si>
    <t>Тип города, Основные городские строения, Дополнительные городские строения, Храм Грааля, Названия городов</t>
  </si>
  <si>
    <t>Объекты на карте приключений, Артефакты, Типы артефактов, Существа</t>
  </si>
  <si>
    <t>Алтарь жертвоприношений</t>
  </si>
  <si>
    <t>Гарнизон антимагии</t>
  </si>
  <si>
    <t>Корабль / Лодка</t>
  </si>
  <si>
    <t>Великий гноллий кистень</t>
  </si>
  <si>
    <t>Лук из вишневого дерева эльфов</t>
  </si>
  <si>
    <t>Дендроид-страд</t>
  </si>
  <si>
    <t>Пурпурный / Багровый</t>
  </si>
  <si>
    <t>Вызвать корабль</t>
  </si>
  <si>
    <t>Вампиризм</t>
  </si>
  <si>
    <t>Сжигание маны</t>
  </si>
  <si>
    <t>Пруд самоцветов</t>
  </si>
  <si>
    <t xml:space="preserve"> Песок</t>
  </si>
  <si>
    <t xml:space="preserve"> Подземелье</t>
  </si>
  <si>
    <t>Месяц существа</t>
  </si>
  <si>
    <t>Оса</t>
  </si>
  <si>
    <t>Чума</t>
  </si>
  <si>
    <t>"Горячие кнопки", используемые в игре.</t>
  </si>
  <si>
    <r>
      <t>Армия:</t>
    </r>
    <r>
      <rPr>
        <sz val="10"/>
        <rFont val="Arial"/>
        <family val="2"/>
        <charset val="204"/>
      </rPr>
      <t xml:space="preserve"> довольно приличная как по «здоровью» (третья сумма здоровья улучшенной армии после эльфов и элементалистов), так и по удару (по номиналу величина удара средняя, а вот по цели с защитой 10 уже уступает лишь Замку), причем почти две трети этого удара могут наноситься безответно, что является абсолютным рекордом. Да ещё и неплохой набор антимагических защит у армии имеется. Но обходится эта роскошь безумно дорого: по стоимости найма улучшенной армии Башня также держит абсолютный рекорд, вернее – антирекорд. И скорость у армии невелика, только варваров с болотниками немного опережает. По части выдающихся существ придется перечислить почти весь состав: Титаны (самые мощные стрелки в игре, не поддаются контролю противника), Королевские наги (сильнейшая пехота 6 уровня, благодаря безответному удару), улучшенные Джинны (умеют колдовать благословления на свои войска, на продвинутом уровне длительностью 6 ходов), Архимаги (без штрафа стреляют через стены и снижают стоимость заклинаний своему герою), Стальные големы (несут лишь четверть урона от ударных заклинаний), улучшенные Гремлины (единственные стрелки первого уровня, очень многочисленные и наносящие весомые удары).</t>
    </r>
  </si>
  <si>
    <t>Волш.зеркало (1)</t>
  </si>
  <si>
    <r>
      <t>Магия:</t>
    </r>
    <r>
      <rPr>
        <sz val="10"/>
        <rFont val="Arial"/>
        <family val="2"/>
        <charset val="204"/>
      </rPr>
      <t xml:space="preserve"> вполне полноценная, не имеет ограничений по уровню, хотя есть специфика, связанная с тем, что вся армия города состоит из нежити. Во-первых, есть два уникальных заклинания Волна смерти (Death Ripple) и Поднятие мертвецов (Animate Dead, отличается от Воскрешения постоянным эффектом даже без знания магии Земли), запрещенные в других городах. Во-вторых, в гильдии запрещены заклинания, бесполезные для нежити (Лечение, благословление, Молитва) и несколько других, включая наоборот вредное для нежити Уничтожение мертвецов. В-третьих, удвоена вероятность появления заклинания Берсерк.</t>
    </r>
  </si>
  <si>
    <t>К содержанию</t>
  </si>
  <si>
    <t>Вероятности появления заклинаний в Гильдии магов разных городов.</t>
  </si>
  <si>
    <t>Определение величины войска в армии нейтралов для разных версий игры.</t>
  </si>
  <si>
    <t>Расчет количества очков, получаемых за игру.</t>
  </si>
  <si>
    <r>
      <t>Ангелы (Архангелы)</t>
    </r>
    <r>
      <rPr>
        <sz val="10"/>
        <rFont val="Arial"/>
        <family val="2"/>
        <charset val="204"/>
      </rPr>
      <t xml:space="preserve"> - всегда наносят максимальный урон (эффект Bless базового уровня), их присутствие поднимает мораль войск, наносят 150% урона против Дьяволов (Архидьяволов). Архангелы могут колдовать Воскрешение один раз за бой из расчета 100 HP на одного Архангела.</t>
    </r>
  </si>
  <si>
    <r>
      <t>Черные рыцари (Рыцари Смерти)</t>
    </r>
    <r>
      <rPr>
        <sz val="10"/>
        <rFont val="Arial"/>
        <family val="2"/>
        <charset val="204"/>
      </rPr>
      <t xml:space="preserve"> имеют 20% шанс нанести двойной урон противнику и 20% шанс наложить на него Curse.</t>
    </r>
  </si>
  <si>
    <r>
      <t xml:space="preserve">1. На способность существ колдовать заклинания </t>
    </r>
    <r>
      <rPr>
        <b/>
        <sz val="10"/>
        <rFont val="Arial Cyr"/>
        <charset val="204"/>
      </rPr>
      <t>НЕ влияют</t>
    </r>
    <r>
      <rPr>
        <sz val="10"/>
        <rFont val="Arial Cyr"/>
        <charset val="204"/>
      </rPr>
      <t xml:space="preserve"> следующие факторы:</t>
    </r>
  </si>
  <si>
    <t xml:space="preserve">При формировании армии требуется сделать выбор – поднимать простых Скелетов и Личей, или улучшенных. Улучшенные поднимаются, если после боя в армии нет ни одного свободного слота для них, и есть только улучшенный отряд, но при этом поднимается только 2/3 от количества базовых существ. Что выгоднее: иметь меньшее количество более сильных и быстрых существ, или большее количество более слабых – это решение неоднозначное. В общем случае простые выгоднее, если их можно быстро свозить на улучшение, а если нет – могут быть выгоднее улучшенные, поскольку их увеличенная скорость (особенно скелетов под командой Галтрана) опять-таки дает массу преимуществ в сражениях. </t>
  </si>
  <si>
    <t>Если противник оказывается излишне силен для чисто летучей армии, можно подтянуть резервы, причем для осад невредно привести троглодитов – городские башни постоянно на них отвлекаются, сохраняя жизни более ценных существ… и даже в случае, когда войском командует Жеддит или Аламар, это может быть полезным – у них на отряд первого уровня Воскрешение действует сильнее. В таких битвах, где участвует вся или почти вся армия, в полной мере раскрывается сила минотавров – великолепный удар, отменная скорость и постоянно высокий боевой дух всегда грозящий повторным ударом.</t>
  </si>
  <si>
    <r>
      <t>Магоги</t>
    </r>
    <r>
      <rPr>
        <sz val="10"/>
        <rFont val="Arial"/>
        <family val="2"/>
        <charset val="204"/>
      </rPr>
      <t xml:space="preserve"> - стреляют заклинанием Огненный шар, которое наносит урон всем существам, даже иммунным.</t>
    </r>
  </si>
  <si>
    <r>
      <t>Могучие горгоны</t>
    </r>
    <r>
      <rPr>
        <sz val="10"/>
        <rFont val="Arial"/>
        <family val="2"/>
        <charset val="204"/>
      </rPr>
      <t xml:space="preserve"> - дополнительно к прямому урону каждая Могучая горгона в отряде имеет 10% процентную вероятность уничтожить смертельным дыханием одно вражеское существо на не зависимо от его запаса здоровья.</t>
    </r>
  </si>
  <si>
    <r>
      <t>Армия:</t>
    </r>
    <r>
      <rPr>
        <sz val="10"/>
        <rFont val="Arial"/>
        <family val="2"/>
        <charset val="204"/>
      </rPr>
      <t xml:space="preserve">  берет числом и скоростью. Вторая по «мясистости» после эльфийской (и самая «толстая» без улучшений), третий по силе удар (второй без улучшений), и третья по дороговизне (без улучшений так и вовсе самая дорогая), недурной набор антимагических защит: кроме полного магического иммунитета на шестом уровне ещё пять существ не поддаются Слепоте, Берсерку или Гипнозу, оба стрелка безразличны к Забычивости, четыре существа имеют иммунитеты к ударным заклинаниям (хотя уязвимы к другим). Скорость же вообще непревзойденна – положим, есть ещё одна армия, которая не имеет медленных войск (скорость 5 и ниже), у Инферно, но по количеству существ, передвигающихся со скоростью выше средней (8 и выше), с элементалистами демоны тягаться никак не могут, равно как и по средней скорости. И вот на этом фоне две грустные вещи: во-первых, при всей «толщине» армии она набрана просто большим количеством индивидуально «хилых» существ, что ведет к повышенным потерям, и, во-вторых, пять из семи существ не воскрешаются, то есть потери эти безвозвратны. </t>
    </r>
  </si>
  <si>
    <t>В бою на родственном для существ ландшафте герои видят все эффекты вражеских заклинаний, которые невидимы (Минное поле и Зыбучие пески); скорость существ в бою увеличивается на 1, причем, это относится именно существам в армии героя, но не имеет значение класс героя, который управляет ими. Т.е. Хозяин зверей не увеличит скорость своим существам на болоте, если они будут не из Крепости. Примечательным также является тот факт, что при осаде города родной землей является не местность на которой город расположен, а тип самого города. Т.е. при осаде Оплота, стоящего на болоте, бонус будут иметь существа Оплота, а не существа Крепости.</t>
  </si>
  <si>
    <t>* Отдавать последний единичный отряд (выбрать его, нажать "разделение отряда", выбрать пустую ячейку в армии союзника, ввести "1" в правое поле, нажать ОК. Срабатывает не всегда, требуется уточнение).ю</t>
  </si>
  <si>
    <t>*** У героев, имеющих Палатку первой помощи и Баллисту, вероятность наличия на старте этих машин также случайна, как и наличие некоторых отрядов существ.</t>
  </si>
  <si>
    <t>Уничтожает первый указанный целевой отряд дружественных существ и воскрешает второй указанный на количество здоровья равное (СМ+здоровье 1 существа в первом отряде+3)*количество существ в первом отряде.</t>
  </si>
  <si>
    <t>Эффект заклинания в зависимости от уровня развития школы магии:</t>
  </si>
  <si>
    <t>Показывает расположение всех артефактов на особой уменьшенной карте, при этом открывая терру инкогнито, показывая тип поверхности.</t>
  </si>
  <si>
    <t>То же + Скрывает количество существ в отрядах. Вместо этого противники видят будто в каждом отряде 0 существ.</t>
  </si>
  <si>
    <t>Контроль над Палаткой первой помощи. Сила Палатки повышается до 1…50 единиц здоровья при лечении.</t>
  </si>
  <si>
    <t>Контроль над Палаткой первой помощи. Сила Палатки повышается до 1…75 единиц здоровья при лечении.</t>
  </si>
  <si>
    <t>Контроль над Палаткой первой помощи. Сила Палатки повышается до 1…100 единиц здоровья при лечении.</t>
  </si>
  <si>
    <r>
      <t xml:space="preserve">Ниже представлены коэффициенты, показывающие как различная степень развития вторичных навыков Логистика и Поиск пути изменяют длину хода героя на различных типах ландшафта. За единицу принят базовый ход героя при отсутствии у него этих вторичных навыков на местности, не имеющей штрафа. Т.е. </t>
    </r>
    <r>
      <rPr>
        <b/>
        <sz val="10"/>
        <rFont val="Arial"/>
        <family val="2"/>
        <charset val="204"/>
      </rPr>
      <t>указано сравнительное количество хода, которое останется у героя при определенном сочетании всех значимых условий</t>
    </r>
    <r>
      <rPr>
        <sz val="10"/>
        <rFont val="Arial"/>
        <family val="2"/>
        <charset val="204"/>
      </rPr>
      <t>.</t>
    </r>
  </si>
  <si>
    <t>На перемещение героя (в город или указанную точку) при помощи Городского портала или Двери измерений тратится:</t>
  </si>
  <si>
    <t>В Инферно есть одноименная постройка - Городские врата. С её помощью герои могут перемещаться между своими городами Инферно, в которых есть эта постройка, не тратя при этом очки движения (МР).</t>
  </si>
  <si>
    <t xml:space="preserve">  Маги полностью посвящают себя приобретению мистических и магических навыков. И хотя они мало внимания уделяют боевым навыкам, когда им необходимо они при помощи мощных тайных сил могут легко оказаться в победителях. Они редко имеют при себе какое-либо оружие, полностью полагаясь на свое умение воспользоваться магией, чтобы защититься.</t>
  </si>
  <si>
    <t xml:space="preserve">  Путешественники - выходцы из элементалей. Теперь они не просто существа, подчиняющиеся воле тех, кто их вызвал. Став независимыми, они сами командуют войсками своих собратьев.</t>
  </si>
  <si>
    <t xml:space="preserve">Возможно, Мелодиа и не самый умелый Друид, в Авли, но уж точно самый везучий. Даже в стычках с самыми страшными чудовищами, она каким-то чудом ухитряется победить. Солдаты с радостью идут служить в те войска, которыми она командует. </t>
  </si>
  <si>
    <t xml:space="preserve">Айден, по происхождению Шаман, предложил свои услуги Криганам, когда обнаружил в себе темное желание однажды стать правителем своего собственного королевства.  </t>
  </si>
  <si>
    <t>Никто не может быть уверенным, что Тант когда-то был среди живых. Некоторые говорят, он дрался за Эрафию во времена Войн Тимбера, но пал жертвой Вампира во время ночного перехода через Финаксию.</t>
  </si>
  <si>
    <t>Большая часть магической силы Геона заключается в том ,что он может читать мысли других заклинателей, и таким образом обучаться заклинаниям самому.</t>
  </si>
  <si>
    <t>Живя вблизи Эрафийской столицы многие годы, Тунар активно изучала Военную тактику и Общество. Её любопытство и уважение к смертным привели её в Сопряжение.</t>
  </si>
  <si>
    <t>Четыре года назад могущественный волшебник вызвал Игниссу на земли Энрота. Не имея возможности вернуться, она странствовала по Антагаричу, пока не почувствовала зов Сопряжения.</t>
  </si>
  <si>
    <t>Родство Винстона Борагуса с ограми, которыми он командует, позволило ему далеко продвинуться в поисках источника силы.</t>
  </si>
  <si>
    <t>С тех пор, как Килгор победил своего собственного отца, чтобы быть правителем своего клана, он стал самым знаменитым во всём Кревлоде. Многие считают, что он единственный человек, способный победить на Фестивале Жизни.</t>
  </si>
  <si>
    <t>Недавно освобождённый от Криганов, Роланд почтительно служит генералом Эрафийских войск под началом своей жены Катерины. Вскоре эти войны кончатся, и он и его Катерина вернутся в Энрот. Однако, они оба должны решить судьбу Эрафийского трона.</t>
  </si>
  <si>
    <t>Получеловек, полуэльф Вори</t>
  </si>
  <si>
    <t>Мало что известно о Джелу.  Джелу был найден и выращен Генералом Морганом Кендалем, когда он служил под начальством Катерины. Джелу теперь командует Эрафийскими Лесными Стражами. Говорят, что он наполовину человек, наполовину эльф Вори.</t>
  </si>
  <si>
    <t>Чёрный рынок предлагает героям ассортимент из 7 случайных артефактов по особой цене - в 2,5 раза выше базовой стоимости. Ассортимент рынка не меняется в течение игры, генерируется в начале игры, а на месте купленных артефактов остаются пустые слоты. На Чёрном рынке не могут продаваться артефакты-Реликты, Свитки с заклинаниями, боевые машины, Грааль и Книги магии.</t>
  </si>
  <si>
    <t>Торговец артефактами предлагает героям ассортимент из 7 случайных артефактов (3 Сокровища, 3 Второстепенных и 1 Основной) по особой цене - в 5 раз выше базовой стоимости. Ассортимент торговцев одинаковый для всех игроков и всех городов. Т.е.если один из игроков первым отстроит Торговца артефактами и купит у него 2 артефакта, то остальные игроки, отстроив Торговцев позже, обнаружат в их ассортименте 2 пустых слота. Однако ассортимент обновляется в начале каждого месяца. Хотя все же замечено, что наборы артефактов каким то образом стандартизированы, и многократные перегрузки игры приводят к нескольким немногочисленным вариантам раскладки артефактов - по всей видимости, комбинации генерируются в начале игры. Кроме того у Торговцев можно продать все свои артефакты, кроме слота Разное 5, который не отображается при продаже.</t>
  </si>
  <si>
    <t>Существуют следующие типы Сокровищниц ресурсов:</t>
  </si>
  <si>
    <t>Если герой посещает Врата подземного мира на поверхности, то они мгновенно переносят его к другим Вратам в подземелье, ближайшим и посещённым. Если герой посещает Врата подземного мира в подземелье, о они мгновенно переносят его к другим Вратам на поверхности, ближайшим к посещенным. Если ближайшие врата перекрыты героем, то происходит контакт (обмен или сражение). Если вторых Врат подземного мира нет, то проход окажется завален щебнем и использовать их будет нельзя.</t>
  </si>
  <si>
    <t>Посещение Вуали тьмы закрывает для противников открытую землю террой инкогнито в радиусе 20 клеток вокруг. Аналогично работает Вуаль тьмы в Некрополисе, ежедневно закрывая область вокруг города в радиусе 20 клеток.</t>
  </si>
  <si>
    <t>Посетив Тюрьму можно освободить заточённого в ней героя. Он может иметь любые навыки, заклинания и армию. После освобождения Тюрьма исчезает, а герой остаётся под контролем игрока, освободившего его.</t>
  </si>
  <si>
    <t>2.Герои Некрополиса, Инферно и Темницы могут обменять существ на опыт:</t>
  </si>
  <si>
    <t>Отдав Крестьян на Алтаре жертвоприношений герой не получит опыта. Здесь всё дело в заложенном разработчиками механизме расчета. Опыт, полученный героем, зависит от количества здоровья существа, которого оставляют на алтаре (не только от этого, конечно, но - в немалой степени). У Крестьянина запас здоровья равен 1, и при расчете количества опыта, каждое отдельно взятое существо учитывается отдельно, а потом суммируется опыт, который можно получить от всей армии. За каждого Крестьянина начисляют опыта меньше единицы и компьютер округляет его до нуля. Потом суммирует эти нули. Так что, хоть легион Крестьян положи – суммарный опыт будет равен нулю.</t>
  </si>
  <si>
    <t>Кораблекрушение (разграбленное)</t>
  </si>
  <si>
    <t>Доступна для строительства в Темнице. Восполняет запас маны героя до двойного значения от его максимума. Можно посещать 1 раз в неделю для каждого героя.</t>
  </si>
  <si>
    <t>Основные</t>
  </si>
  <si>
    <t>Далее приведены все артефакты игры, разбитые на условные группы для удобства:</t>
  </si>
  <si>
    <r>
      <t xml:space="preserve">* </t>
    </r>
    <r>
      <rPr>
        <sz val="10"/>
        <rFont val="Arial"/>
        <family val="2"/>
        <charset val="204"/>
      </rPr>
      <t xml:space="preserve">В колонке </t>
    </r>
    <r>
      <rPr>
        <b/>
        <sz val="10"/>
        <rFont val="Arial"/>
        <family val="2"/>
        <charset val="204"/>
      </rPr>
      <t>Цена</t>
    </r>
    <r>
      <rPr>
        <sz val="10"/>
        <rFont val="Arial"/>
        <family val="2"/>
        <charset val="204"/>
      </rPr>
      <t xml:space="preserve"> приведены базовые стоимости артефактов в игре. К базовой цене при покупке/продаже артефактов на Чёрном рынке или у Торговцев артефактами применяются модификаторы в зависимости от количества Рынков у игрока. Исключение составляют: Книга магии, которая при базовой цене равной 0, всегда стоит 500 золота и продается только в городской Гильдии магов; Боевые машины также всегда стоят одинаково и продаются только в Кузнице или на Фабрике военной техники по базовым ценам.</t>
    </r>
  </si>
  <si>
    <t>Далее приведен перечень артефактов, которые игрок видит перед собой во время игры и что под ними на самом деле скрывается. Ящик Пандоры может изначально быть установлен автором карты - в этом случае он проявляет себя по назначению. Однако, если он появляется в результате генерации случайного артефакта, то под ним будет маскироваться Клинок Армагеддона. Отличить эти два момента в игре можно только экспериментальным путем.</t>
  </si>
  <si>
    <t xml:space="preserve">Вас останавливает титан и требует 5000 золотых. Вы отказываетесь. Титан хватается за меч, который висит у него на поясе, однако вы успеваете проскочить у него между ног. Ваш маневр настолько неожидан, что он спотыкается и падает... прямо на свой меч. </t>
  </si>
  <si>
    <t>Вы встречаете старого оружейника, который утверждает, что должен вам за что-то отплатить. Вы соглашаетесь и он, соединив вместе несколько чешуек василиска, отдает вам отличные доспехи.</t>
  </si>
  <si>
    <t>Вас останавливает титан и требует 5000 золотых. Вы отказываетесь. Титан хватается за меч, который висит у него на поясе, однако вы успеваете проскочить у него между ног. Ваш маневр настолько неожидан, что он спотыкается и падает... прямо на свой меч.</t>
  </si>
  <si>
    <t>Повышает на 20 баллов Атаку любого защищающего город героя.</t>
  </si>
  <si>
    <t>В Гильдии магов герои могут изучить все игровые заклинания, даже если они запрещены в целом на карте, но не запрещены именно для этого города.</t>
  </si>
  <si>
    <r>
      <t>Правила изменения очков опыта и первичных навыков:</t>
    </r>
    <r>
      <rPr>
        <sz val="10"/>
        <color indexed="8"/>
        <rFont val="Arial"/>
        <family val="2"/>
        <charset val="204"/>
      </rPr>
      <t xml:space="preserve">
1) Опыт изменяется в интервале от 0 до 2 147 483 647 и от -2 147 483 648 до -1 очков, теоретически бесконечное количество раз!
2) Значения первичных навыков изменяются от 0 до 127 и от -128 до -1 бесконечное количество раз! При этом значения силы магии и знания у героя становятся равными 1 в интервале значений от -128 до 0, атаки и защиты - 0, а все первичные навыки становятся равными 99 в интервале значений от 100 до 127. Артефакты и объекты на карте приключений продолжают исправно работать, просто графически значения более 99 не отображаются.</t>
    </r>
  </si>
  <si>
    <t>Карающая Дубина Огра</t>
  </si>
  <si>
    <t>Щит Яростного Огра</t>
  </si>
  <si>
    <t>Наем Копейщиков (14 в неделю).</t>
  </si>
  <si>
    <t>Наем Алебардщиков (14 в неделю).</t>
  </si>
  <si>
    <t>Наем Арбалетчиков (9 в неделю).</t>
  </si>
  <si>
    <t>Наем Стрелков (9 в неделю).</t>
  </si>
  <si>
    <t>Наем Грифонов (7 в неделю).</t>
  </si>
  <si>
    <t>Наем Кор.грифонов (7 в неделю).</t>
  </si>
  <si>
    <t>Наем Рыцарей (4 в неделю).</t>
  </si>
  <si>
    <t>Наем Крестоносцев (4 в неделю).</t>
  </si>
  <si>
    <t>Наем Монахов (3 в неделю).</t>
  </si>
  <si>
    <t>Наем Фанатиков (3 в неделю).</t>
  </si>
  <si>
    <t>Наем Кавалеристов (2 в неделю).</t>
  </si>
  <si>
    <t>Наем Чемпионов (2 в неделю).</t>
  </si>
  <si>
    <t>Наем Ангелов (1 в неделю).</t>
  </si>
  <si>
    <t>Наем Архангелов (1 в неделю).</t>
  </si>
  <si>
    <t>Наем Кентавров (14 в неделю).</t>
  </si>
  <si>
    <t>Наем Кап.кентавров (14 в неделю).</t>
  </si>
  <si>
    <t>Наем Гномов (8 в неделю).</t>
  </si>
  <si>
    <t>Наем Боевых гномов (8 в неделю).</t>
  </si>
  <si>
    <t>Наем Лесных эльфов (7 в неделю).</t>
  </si>
  <si>
    <t>Наем Великих эльфов (7 в неделю).</t>
  </si>
  <si>
    <t>Наем Пегасов (5 в неделю).</t>
  </si>
  <si>
    <t>Наем Серебр.пегасов (5 в неделю).</t>
  </si>
  <si>
    <t>Наем Дендроидов-стражей (3 в неделю).</t>
  </si>
  <si>
    <t>Наем Дендроидов-солдат (3 в неделю).</t>
  </si>
  <si>
    <t>Наем Единорогов (2 в неделю).</t>
  </si>
  <si>
    <t>Наем Боев.единорогов (2 в неделю).</t>
  </si>
  <si>
    <t>Наем Зелёных драконов (1 в неделю).</t>
  </si>
  <si>
    <t>Наем Золотых драконов (1 в неделю).</t>
  </si>
  <si>
    <t>Наем Гремлинов (16 в неделю).</t>
  </si>
  <si>
    <t>Наем Мастер-гремлинов (16 в неделю).</t>
  </si>
  <si>
    <t>Наем Кам.горгулий (9 в неделю).</t>
  </si>
  <si>
    <t>Наем Обсид.горгулий (9 в неделю).</t>
  </si>
  <si>
    <t>Наем Кам.големов (6 в неделю).</t>
  </si>
  <si>
    <t>Наем Стал.големов (6 в неделю).</t>
  </si>
  <si>
    <t>Наем Магов (4 в неделю).</t>
  </si>
  <si>
    <t>Наем Архимагов (4 в неделю).</t>
  </si>
  <si>
    <t>Наем Джиннов (3 в неделю).</t>
  </si>
  <si>
    <t>Наем Мастер-джиннов (3 в неделю).</t>
  </si>
  <si>
    <t>Наем Наг (2 в неделю).</t>
  </si>
  <si>
    <t>Наем Корол.наг (2 в неделю).</t>
  </si>
  <si>
    <t>Наем Гигантов (1 в неделю).</t>
  </si>
  <si>
    <t>Наем Титанов (1 в неделю).</t>
  </si>
  <si>
    <t>Наем Скелетов (12 в неделю).</t>
  </si>
  <si>
    <t>Наем Скелетов-воинов (12 в неделю).</t>
  </si>
  <si>
    <t>Наем Жив.мертвецов (8 в неделю).</t>
  </si>
  <si>
    <t>Наем Зомби (8 в неделю).</t>
  </si>
  <si>
    <t>Наем Стражей (7 в неделю).</t>
  </si>
  <si>
    <t>Наем Привидений (7 в неделю).</t>
  </si>
  <si>
    <t>Наем Вампиров (4 в неделю).</t>
  </si>
  <si>
    <t>Наем Вампиров-лордов (4 в неделю).</t>
  </si>
  <si>
    <t>Наем Личей (3 в неделю).</t>
  </si>
  <si>
    <t>Наем Могущ.личей (3 в неделю).</t>
  </si>
  <si>
    <t>Наем Чёрных рыцарей (2 в неделю).</t>
  </si>
  <si>
    <t>Наем Рыцарей смерти (2 в неделю).</t>
  </si>
  <si>
    <t>Наем Костяных драконов (1 в неделю).</t>
  </si>
  <si>
    <t>Наем Драконов-привидений (1 в неделю).</t>
  </si>
  <si>
    <t>Наем Троглодитов (14 в неделю).</t>
  </si>
  <si>
    <t>Наем Адск.троглодитов (14 в неделю).</t>
  </si>
  <si>
    <t>Наем Гарпий (8 в неделю).</t>
  </si>
  <si>
    <t>Наем Гарпий-ведьм (8 в неделю).</t>
  </si>
  <si>
    <t>Наем Бехолдеров (7 в неделю).</t>
  </si>
  <si>
    <t>Наем Созерцателей (7 в неделю).</t>
  </si>
  <si>
    <t>Наем Медуз (4 в неделю).</t>
  </si>
  <si>
    <t>Наем Королев медуз (4 в неделю).</t>
  </si>
  <si>
    <t>Наем Минотавров (3 в неделю).</t>
  </si>
  <si>
    <t>Наем Королей минотавров (3 в неделю).</t>
  </si>
  <si>
    <t>Наем Мантикор (2 в неделю).</t>
  </si>
  <si>
    <t>Наем Скорпикор (2 в неделю).</t>
  </si>
  <si>
    <t>Наем Красных драконов (1 в неделю).</t>
  </si>
  <si>
    <t>Наем Чёрных драконов (1 в неделю).</t>
  </si>
  <si>
    <t>Наем Бесов (15 в неделю).</t>
  </si>
  <si>
    <t>Наем Чертей (15 в неделю).</t>
  </si>
  <si>
    <t>Наем Гогов (8 в неделю).</t>
  </si>
  <si>
    <t>Наем Магогов (8 в неделю).</t>
  </si>
  <si>
    <t>Наем Адских гончих (5 в неделю).</t>
  </si>
  <si>
    <t>Наем Церберов (5 в неделю).</t>
  </si>
  <si>
    <t>Наем Демонов (4 в неделю).</t>
  </si>
  <si>
    <t>Наем Рогатых демонов (4 в неделю).</t>
  </si>
  <si>
    <t>Наем Порождений зла (3 в неделю).</t>
  </si>
  <si>
    <t>Наем Адских отродий (3 в неделю).</t>
  </si>
  <si>
    <t>Наем Ифритов (2 в неделю).</t>
  </si>
  <si>
    <t>Наем Султанов-ифритов (2 в неделю).</t>
  </si>
  <si>
    <t>Наем Дьяволов (1 в неделю).</t>
  </si>
  <si>
    <t>Наем Архидьяволов (1 в неделю).</t>
  </si>
  <si>
    <t>Наем Гноллов (12 в неделю).</t>
  </si>
  <si>
    <t>Наем Гноллов-мародёров (12 в неделю).</t>
  </si>
  <si>
    <t>Наем Ящеров (9 в неделю).</t>
  </si>
  <si>
    <t>Наем Ящеров-воинов (9 в неделю).</t>
  </si>
  <si>
    <t>Наем Змиев (8 в неделю).</t>
  </si>
  <si>
    <t>Наем Стрекоз (8 в неделю).</t>
  </si>
  <si>
    <t>Наем Василисков (4 в неделю).</t>
  </si>
  <si>
    <t>Наем Вел.василисков (4 в неделю).</t>
  </si>
  <si>
    <t>Наем Горгон (3 в неделю).</t>
  </si>
  <si>
    <t>Наем Могуч.горгон (3 в неделю).</t>
  </si>
  <si>
    <t>Наем Виверн (2 в неделю).</t>
  </si>
  <si>
    <t>Наем Виверн-монархов (2 в неделю).</t>
  </si>
  <si>
    <t>Наем Гидр (1 в неделю).</t>
  </si>
  <si>
    <t>Наем Гидр хаоса (1 в неделю).</t>
  </si>
  <si>
    <t>Наем Гоблинов (15 в неделю).</t>
  </si>
  <si>
    <t>Наем Хобгоблинов (15 в неделю).</t>
  </si>
  <si>
    <t>Наем Наезд.на волках (9 в неделю).</t>
  </si>
  <si>
    <t>Наем Налётчиков (9 в неделю).</t>
  </si>
  <si>
    <t>Наем Орков (7 в неделю).</t>
  </si>
  <si>
    <t>Наем Орков-вождей (7 в неделю).</t>
  </si>
  <si>
    <t>Наем Огров (4 в неделю).</t>
  </si>
  <si>
    <t>Наем Огров-магов (4 в неделю).</t>
  </si>
  <si>
    <t>Наем Птиц рух (3 в неделю).</t>
  </si>
  <si>
    <t>Наем Птиц грома (3 в неделю).</t>
  </si>
  <si>
    <t>Наем Циклопов (2 в неделю).</t>
  </si>
  <si>
    <t>Наем Королей циклопов (2 в неделю).</t>
  </si>
  <si>
    <t>Наем Чудищ (1 в неделю).</t>
  </si>
  <si>
    <t>Наем Древних чудищ (1 в неделю).</t>
  </si>
  <si>
    <t>Наем Маленьких фей (20 в неделю).</t>
  </si>
  <si>
    <t>Наем Фей (20 в неделю).</t>
  </si>
  <si>
    <t>Наем Элем.воздуха (6 в неделю).</t>
  </si>
  <si>
    <t>Наем Шторм.элементалей (6 в неделю).</t>
  </si>
  <si>
    <t>Наем Элем.воды (6 в неделю).</t>
  </si>
  <si>
    <t>Наем Ледян.элементалей (6 в неделю).</t>
  </si>
  <si>
    <t>Наем Элем.огня (5 в неделю).</t>
  </si>
  <si>
    <t>Наем Энерг.элементалей (5 в неделю).</t>
  </si>
  <si>
    <t>Наем Элем.земли (4 в неделю).</t>
  </si>
  <si>
    <t>Наем Магм.элементалей (4 в неделю).</t>
  </si>
  <si>
    <t>Наем Псих.элементалей (2 в неделю).</t>
  </si>
  <si>
    <t>Наем Магич.элементалей (2 в неделю).</t>
  </si>
  <si>
    <r>
      <t xml:space="preserve">Модификатор Нападения </t>
    </r>
    <r>
      <rPr>
        <b/>
        <sz val="10"/>
        <color indexed="8"/>
        <rFont val="Arial"/>
        <family val="2"/>
        <charset val="204"/>
      </rPr>
      <t>не участвует</t>
    </r>
    <r>
      <rPr>
        <sz val="10"/>
        <color indexed="8"/>
        <rFont val="Arial"/>
        <family val="2"/>
        <charset val="204"/>
      </rPr>
      <t xml:space="preserve"> в расчёте урона, наносимого стрелками на расстоянии. Для стрелков существует аналог вторичного навыка Нападение - вторичный навык Стрельба, работающий аналогично.                                                                   </t>
    </r>
    <r>
      <rPr>
        <b/>
        <sz val="10"/>
        <color indexed="8"/>
        <rFont val="Arial"/>
        <family val="2"/>
        <charset val="204"/>
      </rPr>
      <t>Примечание:</t>
    </r>
    <r>
      <rPr>
        <sz val="10"/>
        <color indexed="8"/>
        <rFont val="Arial"/>
        <family val="2"/>
        <charset val="204"/>
      </rPr>
      <t xml:space="preserve"> Все артефакты, увеличивающие эффективность навыка Стрельба (лук, тетива и стрелы) работают только при его наличии.</t>
    </r>
  </si>
  <si>
    <r>
      <t>Забывчивость</t>
    </r>
    <r>
      <rPr>
        <sz val="10"/>
        <rFont val="Arial"/>
        <family val="2"/>
        <charset val="204"/>
      </rPr>
      <t xml:space="preserve"> - снижает суммарный урон, наносимый указанным стреляющим отрядом противника на 50% при Базовой Магии воды, на Продвинутом и на Экспертном - все стреляющие существа противника теряют способность к стрельбе до истечения действия заклинания. Способность атаковать в рукопашную у существа сохраняется.</t>
    </r>
  </si>
  <si>
    <r>
      <t xml:space="preserve">Доспехи, имеющиеся у героя, который подвергается атаке, оказывает влияние </t>
    </r>
    <r>
      <rPr>
        <u/>
        <sz val="10"/>
        <color indexed="8"/>
        <rFont val="Arial"/>
        <family val="2"/>
        <charset val="204"/>
      </rPr>
      <t>на суммарный урон</t>
    </r>
    <r>
      <rPr>
        <sz val="10"/>
        <color indexed="8"/>
        <rFont val="Arial"/>
        <family val="2"/>
        <charset val="204"/>
      </rPr>
      <t xml:space="preserve">, наносимый его существам и снижает его на 5...15% в зависимости от уровня развития этого навыка. Для вычисления модификатора защиты </t>
    </r>
    <r>
      <rPr>
        <b/>
        <sz val="10"/>
        <color indexed="8"/>
        <rFont val="Arial"/>
        <family val="2"/>
        <charset val="204"/>
      </rPr>
      <t>M(защ)</t>
    </r>
    <r>
      <rPr>
        <sz val="10"/>
        <color indexed="8"/>
        <rFont val="Arial"/>
        <family val="2"/>
        <charset val="204"/>
      </rPr>
      <t xml:space="preserve"> у специалистов вторичного навыка Доспехи (Мепхала, Нила, Тазар) применяем тот же механизм расчета, что и для специалистов в Нападении - за каждый достигнутый уровень опыта бонус вторичного навыка увеличивается на 5% (относительных):</t>
    </r>
  </si>
  <si>
    <r>
      <t>Если вам надоело вводить коды по сто раз , то имеется маленькая хитрость. Берем ярлык Heroes на рабочем столе, открываем его Свойства и добавляем такую надпись /</t>
    </r>
    <r>
      <rPr>
        <b/>
        <sz val="10"/>
        <color indexed="8"/>
        <rFont val="Arial"/>
        <family val="2"/>
        <charset val="204"/>
      </rPr>
      <t>NWCGRAIL</t>
    </r>
    <r>
      <rPr>
        <sz val="10"/>
        <color indexed="8"/>
        <rFont val="Arial"/>
        <family val="2"/>
        <charset val="204"/>
      </rPr>
      <t xml:space="preserve"> (точно так, как показано на рисунке ниже). Также не забываем, что между Heroes.exe и /NWCGRAIL стоит </t>
    </r>
    <r>
      <rPr>
        <b/>
        <sz val="10"/>
        <color indexed="8"/>
        <rFont val="Arial"/>
        <family val="2"/>
        <charset val="204"/>
      </rPr>
      <t>пробел</t>
    </r>
    <r>
      <rPr>
        <sz val="10"/>
        <color indexed="8"/>
        <rFont val="Arial"/>
        <family val="2"/>
        <charset val="204"/>
      </rPr>
      <t>. Нажимаем Применить. Это будет работать для AB и SoD. Для запуска Вашего WoG вместо указанного выше кода набираем /</t>
    </r>
    <r>
      <rPr>
        <b/>
        <sz val="10"/>
        <color indexed="8"/>
        <rFont val="Arial"/>
        <family val="2"/>
        <charset val="204"/>
      </rPr>
      <t>ZVSSVETA</t>
    </r>
    <r>
      <rPr>
        <sz val="10"/>
        <color indexed="8"/>
        <rFont val="Arial"/>
        <family val="2"/>
        <charset val="204"/>
      </rPr>
      <t xml:space="preserve">. После, открываем свойства монитора и устанавливаем цвет 16 bit. Потом запускаем игру, выбираем карту, начинаем играть. Теперь нажимаем F4 и игра переходит в оконный режим. В левом верхнем углу можно заметить меню под названием </t>
    </r>
    <r>
      <rPr>
        <b/>
        <sz val="10"/>
        <color indexed="8"/>
        <rFont val="Arial"/>
        <family val="2"/>
        <charset val="204"/>
      </rPr>
      <t>Cheat</t>
    </r>
    <r>
      <rPr>
        <sz val="10"/>
        <color indexed="8"/>
        <rFont val="Arial"/>
        <family val="2"/>
        <charset val="204"/>
      </rPr>
      <t>. Теперь не нужно вводить nwcoracle, nwczion и т.д., а просто в меню Cheat выбираем то, что нужно.</t>
    </r>
  </si>
  <si>
    <t>Например, на клетчатой сетке приведены некоторые примеры: стрелок с клетки А1 может попасть по цели на клетке В12 без штрафа за препятствия.</t>
  </si>
  <si>
    <t>40% сопротивление</t>
  </si>
  <si>
    <t>Элементаль, Защита от огня, Ненависть к Элементалям воды</t>
  </si>
  <si>
    <t>Не все ресурсы на Рынке имеют равнозначную стоимость. Так ртуть, сера, кристаллы и самоцветы являются более ценными ресурсами, чем древесина и руда (обычные ресурсы). Далее приведена таблица зависимости обменного курса от количества Рынков у игрока.</t>
  </si>
  <si>
    <t>На прирост существ в городе влияют городские строения (Цитадель, Замок, жилища существ и особые здания), артефакты находящегося в городе героя, наличие у одного из героев Статуи легиона и наличие Храма Грааля в городе.</t>
  </si>
  <si>
    <t>Внешние жилища -</t>
  </si>
  <si>
    <t>Ул.Заколдов-й ручей</t>
  </si>
  <si>
    <t>Кроме того, вариант конников требует хорошего тактического умения, внимательности (потому что потеря одного Кавалериста очень тяжела) и крепких нервов (нужно сохранять хладнокровие, даже когда у всадника остается всего 5-10 здоровья от первоначальных 100). Стрелковый вариант безопаснее и менее критичен к потерям, и потому проще для не особо умелых игроков (как вариант, можно к конникам добавить слабых существ, например, Грифонов или снятых с чужого героя Кентавров, Наездников на волках, Гарпий, Горгулий, Элементалей воздуха, Змиев, Адских гончих, которых тогда и будут бить в первую очередь… они почти не притормозят армию).
Ещё стрелковый вариант ближе подводит к Ангелам – если вдруг случилось изобилие ресурсов (или игра идет на низкой сложности), можно после Рыцарей вместо Грифонов сразу построить Гильдию магов, Монахов и Ангелов, а тогда два Ангела на восьмой день – это армия совершенно замечательная, можно устроить победный марш по карте. Впрочем, с варианта конников к Ангелам тоже можно свернуть, если неожиданно обнаружились досягаемые богатства, сразу после Рыцарей или даже Конюшен (теоретически даже после конников можно успеть поставить гильдию, Монахов и Ангелов, но это требует уже совершенно безумного богатства карты, либо игры на самой малой сложности).</t>
  </si>
  <si>
    <r>
      <t>Арбалетчики</t>
    </r>
    <r>
      <rPr>
        <sz val="10"/>
        <rFont val="Arial"/>
        <family val="2"/>
        <charset val="204"/>
      </rPr>
      <t xml:space="preserve"> - стреляют дважды (после улучшения)</t>
    </r>
  </si>
  <si>
    <t>На случайных картах, степени лояльности каждого существа выставляются случайным образом. Если карту рисовал специалист, он сам своей рукой устанавливал одну из пяти степеней. С первым и последним пунктом списка всё понятно. Остальные (2...4) имеют некоторую вероятность присоединения, которая определяется случайным образом, но тем не менее, есть правила, которые могут повысить шансы героя получить существ в свою армию, если это вообще возможно.</t>
  </si>
  <si>
    <r>
      <t xml:space="preserve">6. Определяем показатель силы героя в сравнении с силой нейтралов </t>
    </r>
    <r>
      <rPr>
        <b/>
        <sz val="10"/>
        <rFont val="Arial Cyr"/>
        <charset val="204"/>
      </rPr>
      <t>Power_Factor</t>
    </r>
    <r>
      <rPr>
        <sz val="10"/>
        <rFont val="Arial Cyr"/>
        <charset val="204"/>
      </rPr>
      <t>:</t>
    </r>
  </si>
  <si>
    <r>
      <t xml:space="preserve">7. Определяем "симпатию" нейтрального отряда (0 &lt;= </t>
    </r>
    <r>
      <rPr>
        <b/>
        <sz val="10"/>
        <rFont val="Arial Cyr"/>
        <charset val="204"/>
      </rPr>
      <t>Sympathy</t>
    </r>
    <r>
      <rPr>
        <sz val="10"/>
        <rFont val="Arial Cyr"/>
        <charset val="204"/>
      </rPr>
      <t xml:space="preserve"> &lt;= 2):</t>
    </r>
  </si>
  <si>
    <t>Ниже приводится сводная таблица (включая существ из аддонов) по типам городов и для нейтральных существ.</t>
  </si>
  <si>
    <t>Воскрешение, Жертва, Радость, Печаль, Страх.</t>
  </si>
  <si>
    <t>Дополнительный иммунитет различных элементалей</t>
  </si>
  <si>
    <r>
      <t xml:space="preserve">4. </t>
    </r>
    <r>
      <rPr>
        <b/>
        <sz val="10"/>
        <rFont val="Arial Cyr"/>
        <charset val="204"/>
      </rPr>
      <t xml:space="preserve">Цепная молния. </t>
    </r>
    <r>
      <rPr>
        <sz val="10"/>
        <rFont val="Arial Cyr"/>
        <charset val="204"/>
      </rPr>
      <t>Все - с точностью да наоборот! Если "хвост" Цепной молнии, насланной врагом, может достать до его, скажем, Магических элементалей, то он их успешно поразит. Это - второе заклинание, не вписывающееся в схему работы артефакта.</t>
    </r>
  </si>
  <si>
    <t>Исра (специалист по Чародейству), имеющая Экспертное Чародейство и уровень своего развития = 14, в процессе битвы уничтожила армию противника состоящую из 361 Мастер-гремлина (Здоровье = 4), 25 Джиннов (здоровье = 40) и 5 Титанов (Здоровье = 300). В нашем королевстве имеется один Некрополис с отстроенным Усилителем чёрной магии. Рассчитаем количество существ, которые останутся в нашей армии после боя:</t>
  </si>
  <si>
    <r>
      <t>1. Артефакты.</t>
    </r>
    <r>
      <rPr>
        <sz val="10"/>
        <rFont val="Arial"/>
        <family val="2"/>
        <charset val="204"/>
      </rPr>
      <t xml:space="preserve"> Надетые артефакты увеличивают (для расчета коэффициента </t>
    </r>
    <r>
      <rPr>
        <b/>
        <sz val="10"/>
        <rFont val="Arial"/>
        <family val="2"/>
        <charset val="204"/>
      </rPr>
      <t>K</t>
    </r>
    <r>
      <rPr>
        <sz val="10"/>
        <rFont val="Arial"/>
        <family val="2"/>
        <charset val="204"/>
      </rPr>
      <t xml:space="preserve">, не в реальности) базовый запас </t>
    </r>
    <r>
      <rPr>
        <b/>
        <sz val="10"/>
        <rFont val="Arial"/>
        <family val="2"/>
        <charset val="204"/>
      </rPr>
      <t>M</t>
    </r>
    <r>
      <rPr>
        <sz val="10"/>
        <rFont val="Arial"/>
        <family val="2"/>
        <charset val="204"/>
      </rPr>
      <t xml:space="preserve"> (не путать с текущим </t>
    </r>
    <r>
      <rPr>
        <b/>
        <sz val="10"/>
        <rFont val="Arial"/>
        <family val="2"/>
        <charset val="204"/>
      </rPr>
      <t>М(тек)</t>
    </r>
    <r>
      <rPr>
        <sz val="10"/>
        <rFont val="Arial"/>
        <family val="2"/>
        <charset val="204"/>
      </rPr>
      <t xml:space="preserve">, который изменяется только в случае если герой двигался), т.е. Сапоги скорости – на 600 МР, а Перчатки всадника на 300 МР, тем самым существенно снижая коэффициент </t>
    </r>
    <r>
      <rPr>
        <b/>
        <sz val="10"/>
        <rFont val="Arial"/>
        <family val="2"/>
        <charset val="204"/>
      </rPr>
      <t>K</t>
    </r>
    <r>
      <rPr>
        <sz val="10"/>
        <rFont val="Arial"/>
        <family val="2"/>
        <charset val="204"/>
      </rPr>
      <t xml:space="preserve">. Причем они начинают влиять на этот параметр сразу же после того, как были надеты, т.е. не дожидаясь перехода хода! Если герой умудрился не снять их при посадке в лодку, то увеличение величины </t>
    </r>
    <r>
      <rPr>
        <b/>
        <sz val="10"/>
        <rFont val="Arial"/>
        <family val="2"/>
        <charset val="204"/>
      </rPr>
      <t>M</t>
    </r>
    <r>
      <rPr>
        <sz val="10"/>
        <rFont val="Arial"/>
        <family val="2"/>
        <charset val="204"/>
      </rPr>
      <t xml:space="preserve"> приведет в итоге к потере 31-38% морского хода (в зависимости от первоначальной величины </t>
    </r>
    <r>
      <rPr>
        <b/>
        <sz val="10"/>
        <rFont val="Arial"/>
        <family val="2"/>
        <charset val="204"/>
      </rPr>
      <t>М</t>
    </r>
    <r>
      <rPr>
        <sz val="10"/>
        <rFont val="Arial"/>
        <family val="2"/>
        <charset val="204"/>
      </rPr>
      <t>). Верно и обратное – если их надеть перед высадкой, то этот прирост подарит нам из воздуха 45-60% очков движения! Вот он где баг сидит.</t>
    </r>
  </si>
  <si>
    <r>
      <t>3. "Разгонялки".</t>
    </r>
    <r>
      <rPr>
        <sz val="10"/>
        <rFont val="Arial"/>
        <family val="2"/>
        <charset val="204"/>
      </rPr>
      <t xml:space="preserve"> Оазис, Водоем, Флаг единства и Фонтан молодости увеличивают текущий запас </t>
    </r>
    <r>
      <rPr>
        <b/>
        <sz val="10"/>
        <rFont val="Arial"/>
        <family val="2"/>
        <charset val="204"/>
      </rPr>
      <t>М(тек)</t>
    </r>
    <r>
      <rPr>
        <sz val="10"/>
        <rFont val="Arial"/>
        <family val="2"/>
        <charset val="204"/>
      </rPr>
      <t xml:space="preserve"> хода. Однако, если после этого ни разу не открыть окно героя, а просто сесть в лодку, то наблюдаем искажение расчета, которое заключается в том, что бонус добавляется и к величине </t>
    </r>
    <r>
      <rPr>
        <b/>
        <sz val="10"/>
        <rFont val="Arial"/>
        <family val="2"/>
        <charset val="204"/>
      </rPr>
      <t>M(тек)</t>
    </r>
    <r>
      <rPr>
        <sz val="10"/>
        <rFont val="Arial"/>
        <family val="2"/>
        <charset val="204"/>
      </rPr>
      <t xml:space="preserve"> и к величине </t>
    </r>
    <r>
      <rPr>
        <b/>
        <sz val="10"/>
        <rFont val="Arial"/>
        <family val="2"/>
        <charset val="204"/>
      </rPr>
      <t>M</t>
    </r>
    <r>
      <rPr>
        <sz val="10"/>
        <rFont val="Arial"/>
        <family val="2"/>
        <charset val="204"/>
      </rPr>
      <t xml:space="preserve">, что в итоге, при посадке в лодку, снижает количество морских очков движения. Рекомендуется обязательно открыть окно героя и полюбоваться на его портрет перед посадкой - в этом случае произойдет пересчет значений и все стает на свои места – текущий запас хода остается неизменным, а базовый возвращается к своему исходному (не завышенному) значению. Это позволит не потерять законный сухопутный бонус хода. Однако, следует знать, что посещение Конюшни также добавляет +400 МР и к текущему запасу хода </t>
    </r>
    <r>
      <rPr>
        <b/>
        <sz val="10"/>
        <rFont val="Arial"/>
        <family val="2"/>
        <charset val="204"/>
      </rPr>
      <t>М(тек)</t>
    </r>
    <r>
      <rPr>
        <sz val="10"/>
        <rFont val="Arial"/>
        <family val="2"/>
        <charset val="204"/>
      </rPr>
      <t xml:space="preserve"> и к базовому </t>
    </r>
    <r>
      <rPr>
        <b/>
        <sz val="10"/>
        <rFont val="Arial"/>
        <family val="2"/>
        <charset val="204"/>
      </rPr>
      <t>М</t>
    </r>
    <r>
      <rPr>
        <sz val="10"/>
        <rFont val="Arial"/>
        <family val="2"/>
        <charset val="204"/>
      </rPr>
      <t>. Но при открытии окна пересчет этой позиции не происходит, т.к. посещение Конюшни повышает базу до конца текущей недели.</t>
    </r>
  </si>
  <si>
    <r>
      <t xml:space="preserve">1. Перед посадкой в лодку он посещает Оазис (+800 МР) (теряет 100 МР), что даёт ему в итоге </t>
    </r>
    <r>
      <rPr>
        <b/>
        <sz val="10"/>
        <rFont val="Arial"/>
        <family val="2"/>
        <charset val="204"/>
      </rPr>
      <t>M(тек)</t>
    </r>
    <r>
      <rPr>
        <sz val="10"/>
        <rFont val="Arial"/>
        <family val="2"/>
        <charset val="204"/>
      </rPr>
      <t xml:space="preserve"> = 3900 + 800 - 100 = </t>
    </r>
    <r>
      <rPr>
        <b/>
        <sz val="10"/>
        <rFont val="Arial"/>
        <family val="2"/>
        <charset val="204"/>
      </rPr>
      <t>4600 МР</t>
    </r>
    <r>
      <rPr>
        <sz val="10"/>
        <rFont val="Arial"/>
        <family val="2"/>
        <charset val="204"/>
      </rPr>
      <t xml:space="preserve">. После чего снимает артефакты, подбежавший вторичный герой передает ему Крестьянина (скорость 3 =&gt; 1500 МР) и в итоге </t>
    </r>
    <r>
      <rPr>
        <b/>
        <sz val="10"/>
        <rFont val="Arial"/>
        <family val="2"/>
        <charset val="204"/>
      </rPr>
      <t>М</t>
    </r>
    <r>
      <rPr>
        <sz val="10"/>
        <rFont val="Arial"/>
        <family val="2"/>
        <charset val="204"/>
      </rPr>
      <t xml:space="preserve"> становится равным </t>
    </r>
    <r>
      <rPr>
        <b/>
        <sz val="10"/>
        <rFont val="Arial"/>
        <family val="2"/>
        <charset val="204"/>
      </rPr>
      <t xml:space="preserve">M </t>
    </r>
    <r>
      <rPr>
        <sz val="10"/>
        <rFont val="Arial"/>
        <family val="2"/>
        <charset val="204"/>
      </rPr>
      <t xml:space="preserve">= 1500*1,3 + 400 (Конюшня) = </t>
    </r>
    <r>
      <rPr>
        <b/>
        <sz val="10"/>
        <rFont val="Arial"/>
        <family val="2"/>
        <charset val="204"/>
      </rPr>
      <t>2350 МР</t>
    </r>
    <r>
      <rPr>
        <sz val="10"/>
        <rFont val="Arial"/>
        <family val="2"/>
        <charset val="204"/>
      </rPr>
      <t xml:space="preserve">. Текущий запас хода при этом остается неизменным </t>
    </r>
    <r>
      <rPr>
        <b/>
        <sz val="10"/>
        <rFont val="Arial"/>
        <family val="2"/>
        <charset val="204"/>
      </rPr>
      <t xml:space="preserve">М(тек) </t>
    </r>
    <r>
      <rPr>
        <sz val="10"/>
        <rFont val="Arial"/>
        <family val="2"/>
        <charset val="204"/>
      </rPr>
      <t xml:space="preserve">= 4600 МР. При этом, </t>
    </r>
    <r>
      <rPr>
        <b/>
        <sz val="10"/>
        <rFont val="Arial"/>
        <family val="2"/>
        <charset val="204"/>
      </rPr>
      <t xml:space="preserve">K </t>
    </r>
    <r>
      <rPr>
        <sz val="10"/>
        <rFont val="Arial"/>
        <family val="2"/>
        <charset val="204"/>
      </rPr>
      <t xml:space="preserve">= M' / M = 3750 / 2350 = </t>
    </r>
    <r>
      <rPr>
        <b/>
        <sz val="10"/>
        <rFont val="Arial"/>
        <family val="2"/>
        <charset val="204"/>
      </rPr>
      <t>1,5957.</t>
    </r>
  </si>
  <si>
    <r>
      <t xml:space="preserve">3 раза за бой, вместо очередного хода. 
</t>
    </r>
    <r>
      <rPr>
        <b/>
        <sz val="9"/>
        <rFont val="Arial Cyr"/>
        <charset val="204"/>
      </rPr>
      <t>(1)</t>
    </r>
    <r>
      <rPr>
        <sz val="9"/>
        <rFont val="Arial Cyr"/>
        <charset val="204"/>
      </rPr>
      <t xml:space="preserve"> Колдует только в битве против героя, имеющего Книгу магии.
</t>
    </r>
    <r>
      <rPr>
        <b/>
        <sz val="9"/>
        <rFont val="Arial Cyr"/>
        <charset val="204"/>
      </rPr>
      <t>(2)</t>
    </r>
    <r>
      <rPr>
        <sz val="9"/>
        <rFont val="Arial Cyr"/>
        <charset val="204"/>
      </rPr>
      <t xml:space="preserve"> Колдует только если есть вражеские стрелки, способные стрелять, т.е.имеющие запас выстрелов и не ослеплённые, окаменённые и не парализованные.
</t>
    </r>
    <r>
      <rPr>
        <b/>
        <sz val="9"/>
        <rFont val="Arial Cyr"/>
        <charset val="204"/>
      </rPr>
      <t>(3)</t>
    </r>
    <r>
      <rPr>
        <sz val="9"/>
        <rFont val="Arial Cyr"/>
        <charset val="204"/>
      </rPr>
      <t xml:space="preserve"> Колдует только на раненое существо.
</t>
    </r>
    <r>
      <rPr>
        <b/>
        <sz val="9"/>
        <rFont val="Arial Cyr"/>
        <charset val="204"/>
      </rPr>
      <t>(4)</t>
    </r>
    <r>
      <rPr>
        <sz val="9"/>
        <rFont val="Arial Cyr"/>
        <charset val="204"/>
      </rPr>
      <t xml:space="preserve"> Колдует только если есть вражеские драконы, Огненные птицы, Гидры или Чудища, включая их улучшения, даже если эти существа уже уничтожены.
</t>
    </r>
    <r>
      <rPr>
        <b/>
        <sz val="9"/>
        <rFont val="Arial Cyr"/>
        <charset val="204"/>
      </rPr>
      <t>(5)</t>
    </r>
    <r>
      <rPr>
        <sz val="9"/>
        <rFont val="Arial Cyr"/>
        <charset val="204"/>
      </rPr>
      <t xml:space="preserve"> Колдует только на дружественных стрелков.
У заклинаний Мастер-джинна не одинаковая вероятность выпадения (из наблюдений, достоверно – неизвестно). Последовательность выпадения случайна. Джинны не колдуют заклинания, которые уже лежат на цели. Также не колдуют никакие заклинания на Проклятой земле, в Антимагических гарнизонах и при наличии ограничивающих артефактов.</t>
    </r>
  </si>
  <si>
    <t>Специализация увеличивает урон Инферно на 3% за каждый уровень героя, кратный уровню целевого существа. расчёт производится для каждого существа, на которого подействовало Инферно. Формула расчёта урона Инферно для экспертного уровня Магии огня:
                   Урон=(СМ*10+80)*(1+[N/n]*0,03),
где СМ - сила магии героя, N - уровень героя, n - уровень существа. Округление вверх.</t>
  </si>
  <si>
    <t>Специализация усиливает эффект Лечения на 3% за каждый уровень героя, кратный уровню излечиваемого существа. Формула расчёта силы Лечения (в единицах здоровья) для экспертного уровня Магии воды: 
                   Ед.здоровья=(СМ*5+30)*(1+[N/n]*0,03),
где СМ - сила магии героя, N - уровень героя, n - уровень существа. Округление вверх.</t>
  </si>
  <si>
    <t>Черные рыцари и Рыцари смерти получают +10 к урону, +5 к атаке и к защите.</t>
  </si>
  <si>
    <t>Элементали воды и Ледяные элементали получают +2 к атаке.</t>
  </si>
  <si>
    <t>Специализация усиливает свойства Первой помощи на 5% за каждый уровень героя. Формула расчёта силы лечения Палатки первой помощи: k*(1+0,05*N),
где N - уровень героя, k=1...50 ед.здоровья (выбирается случайное число из диапазона) для базового уровня Первой помощи;
      k=1...75 для продвинутого уровня Первой помощи;
      k=1...100 для экспертного уровня Первой помощи.
Максимальное количество очков здоровья, которые может восстановить Палатка первой помощи за один раз составляет 640 единиц.</t>
  </si>
  <si>
    <t>Специализация усиливает свойства Сопротивления на 5% за каждый уровень героя. Формула расчёта сопротивления существ героя: k*(1+0,05*N),
где N - уровень героя, k=5% для базового уровня Сопротивления;
      k=10% для продвинутого уровня Сопротивления;
      k=20% для экспертного уровня Сопротивления.
Максимальная эффективность Сопротивления достигается на 80 уровне, когда сопротивление всех существ в армии героя составляет 100%. При наличии Колье отрицания, Мантии равновесия и Сапогов противодействия максимальная эффективность достигается на 50 уровне. Вероятность сопротивления магии суммируется со способностями Гномов, Боевых гномов и Кристаллических драконов.</t>
  </si>
  <si>
    <r>
      <t>Строим Портал вызова в Темнице.</t>
    </r>
    <r>
      <rPr>
        <sz val="10"/>
        <rFont val="Arial Cyr"/>
        <charset val="204"/>
      </rPr>
      <t xml:space="preserve"> Учитывая тот факт, что Портал вызова стоит всего 2500 золота + 5 руды и не требует абсолютно никаких дополнительных условий вы можете его построить в своем городе в любой момент. Если Темница является стартовым городом и вы не успели обзавестись никакими внешними жилищами, то может не торопитесь это делать пока. Лучше - при возможности - захватите в конце первой недели близлежащее жилище хороших существ и у вас гарантированно в Портале тут же возникнет точно такая же армия, как в этом жилище. Дождитесь восьмого дня и получите еще такую же партию. После этого можете собирать бесплатных Троглодитов - существо в портале вызова генерируется в начале недели и выкупить его можете даже на 14 день. Никуда оно уже не денется. Понятно, что имеет смысл только в начале игры и в том случае, если по тактическим соображениям вы можете позволить себе не захватывать внешние жилища существ ради привлечения бесплатных существ.</t>
    </r>
  </si>
  <si>
    <r>
      <rPr>
        <b/>
        <sz val="10"/>
        <rFont val="Arial Cyr"/>
        <charset val="204"/>
      </rPr>
      <t>Сфера запрещения как магический щит.</t>
    </r>
    <r>
      <rPr>
        <sz val="10"/>
        <rFont val="Arial Cyr"/>
        <charset val="204"/>
      </rPr>
      <t xml:space="preserve"> Замечено, что действие Сферы запрещения начинается только после перехода хода к первому существу героя, что позволяет проявиться всем заклинаниям, которые накладываются на войска до этого (Экспертная Молитва Альянса ангелов, четыре заклинания Доспехов проклятых). Снять или нейтрализовать эти заклинания противник уже не сможет - по понятным причинам.</t>
    </r>
  </si>
  <si>
    <t>- против Клона нельзя применить Снятие заклинаний, так как сам Клон, хоть и имеет магическую природу, этого заклинания не боится, хотя все заклинания, которые наложены на клон снимаются Снятием заклинаний без проблем;</t>
  </si>
  <si>
    <t>Могуществ.лич</t>
  </si>
  <si>
    <t>- Единоразовое увеличение прироста выбранного случайным образом существа на 5 единиц в каждом из отстроенных соответствующих жилищ этого существа в городах;</t>
  </si>
  <si>
    <t>Дикобраз</t>
  </si>
  <si>
    <t>Так, можно союзного героя пропустить через Портал по всем ему ранее недоступным Инферно союзника совершенно бесплатно (например, если у героя не было ГП) ради изучения неизвестных ему заклинаний, или получения различных одноразовых бонусов (если в Инферно были построены для этого соответствующие строения).</t>
  </si>
  <si>
    <t>1. Следует отметить, что если отряд Султанов-ифритов уничтожен при ударе, то фактически нанесенный урон не будет превышать суммарный запас здоровья всех ифритов в этом отряде (т.е. даже легион Лазурных Драконов не сможет нанести здоровью одного Султана-ифрита урон более, чем тот имеет в запасе).</t>
  </si>
  <si>
    <t>Полёт, Страх, Защита от магии</t>
  </si>
  <si>
    <t>*</t>
  </si>
  <si>
    <t>Если герою-воину или Элементалисту ещё не предлагали Магию стихии, то ему предложат одну из стихий на 4, 8, 12 и т.д.уровнях.</t>
  </si>
  <si>
    <t>Если им предложили одну из стихий, в соответствии с вероятностью, на другом уровне, то счётчик сбрасывается. Например, если герою предложили Магию огня на 2 уровне, то повторно её предложат на 6, 10, 14 и т.д.уровнях.</t>
  </si>
  <si>
    <t>Если герою-магу, кроме Элементалиста, ещё не предлагали Магию стихии, то ему предложат одну из стихий на 3, 6,9 и т.д.уровнях. Если предложили на другом уровне, то счётчик сбрасывается.</t>
  </si>
  <si>
    <t>Если герою-воину или Элементалисту ещё не предлагали Мудрость, то ему предложат одну её на 6, 12, 18 и т.д.уровнях. Если предложили на другом уровне, то счётчик сбрасывается.</t>
  </si>
  <si>
    <t>Если герою-магу, кроме Элементалиста, ещё не предлагали Мудрость, то ему предложат одну её на 3, 6, 9 и т.д.уровнях. Если предложили на другом уровне, то счётчик сбрасывается.</t>
  </si>
  <si>
    <t>Указанные зависимости справедливы и для Продвинутых/Экспертных навыков. Если совпадает так, что на одном и том же уровне должны появиться и Магия стихии и Мудрость, то появится Мудрость, т.е.она имеет более высокий приоритет.</t>
  </si>
  <si>
    <r>
      <rPr>
        <b/>
        <sz val="10"/>
        <rFont val="Arial"/>
        <family val="2"/>
        <charset val="204"/>
      </rPr>
      <t>Внимание (!):</t>
    </r>
    <r>
      <rPr>
        <sz val="10"/>
        <rFont val="Arial"/>
        <family val="2"/>
        <charset val="204"/>
      </rPr>
      <t xml:space="preserve"> Если герой получает навык у Учёного, который в обычных условиях он получить не может (например Магия воды у варваров), то шанс улучшить его при повышении уровня устанавливается на минимально возможное значение, т.е. 1%.</t>
    </r>
  </si>
  <si>
    <t>+500 очков движения (MP) к ежедневному запасу хода героя по воде, пока Маяк находится под контролем игрока. Бонусы нескольких Маяков суммируются. Бонус Маяка начинает действовать только на следующий день после установки над ним флага.</t>
  </si>
  <si>
    <t>При генерации случайной карты Склеп не может появиться на Лаве, Камнях и Подземном ландшафте.</t>
  </si>
  <si>
    <t>Рынок (внешний)</t>
  </si>
  <si>
    <t>При генерации случайной карты Рынок не может появиться на Лаве, Песке и Подземном ландшафте.</t>
  </si>
  <si>
    <t>+400 очков движения (MP) к ежедневному запасу хода до конца недели. Бесплатно усовершенствует Кавалеристов до Чемпионов. При генерации случайной карты Конюшни не могут появиться на Лаве, Песке, Снегу, Подземном ландшафте и Болоте.</t>
  </si>
  <si>
    <t>При генерации случайной карты Водяная мельница не может появиться на Лаве, Камнях, Песке и Подземном ландшафте.</t>
  </si>
  <si>
    <t>При генерации случайной карты Мистический сад не может появиться на Лаве, Камнях, Песке, Снегу и Подземном ландшафте.</t>
  </si>
  <si>
    <t>Восполняет запас маны героя до двойного значения от его максимума. Можно посещать 1 раз в неделю для каждого героя. Магический ручей имеет 2 независимых друг от друга точки (слева и справа этого объекта), посетив которые герой может пополнить ману. Т.е. по сути один источник работает как два. При генерации случайной карты Магический ручей может появиться только на Камнях.</t>
  </si>
  <si>
    <t>При генерации случайной карты Древо знаний может появиться только на Грязи и Траве.</t>
  </si>
  <si>
    <t>При генерации случайной карты Форт на холме может появиться только на Грязи и Траве.</t>
  </si>
  <si>
    <t>При генерации случайной карты Пирамида может появиться только на Песке.</t>
  </si>
  <si>
    <t>Специализация усиливает эффект Удачи до максимума - +3 к удаче целевого существа, не зависимо от уровня развития Магии воздуха. Максимальная удача существа не может быть больше +3 единиц (шанс 12,5%).</t>
  </si>
  <si>
    <t>- Если в армии героя есть Ангелы или Архангелы - +1 к Боевому духу.</t>
  </si>
  <si>
    <t>- Если в армии противника есть Костяные или Призрачные драконы - +1 к Боевому духу в бою с противником.</t>
  </si>
  <si>
    <t>На значения удачи и боевого духа могут повлиять следующие заклинания:</t>
  </si>
  <si>
    <t>Боевой дух целевого существа +1 или +2, в зависимости от уровня развития Магии воды.</t>
  </si>
  <si>
    <t>Боевой дух целевого существа -1 или -2, в зависимости от уровня развития Магии земли.</t>
  </si>
  <si>
    <t>Удача целевого существа +1 или +2, в зависимости от уровня развития Магии воздуха.</t>
  </si>
  <si>
    <t>Удача целевого существа -1 или -2, в зависимости от уровня развития Магии огня.</t>
  </si>
  <si>
    <t xml:space="preserve"> Симпатия Уровень Дипломатии                     Симпатия Уровень Дипломатии</t>
  </si>
  <si>
    <t xml:space="preserve"> Бесплатное присоединение, %                        Платное присоединение, %</t>
  </si>
  <si>
    <t xml:space="preserve">                 Нет Баз. Прод. Эксп.                                    Нет Баз. Прод. Эксп.</t>
  </si>
  <si>
    <t xml:space="preserve">        0         0     0       0      14                             0          0     0      29      57</t>
  </si>
  <si>
    <t xml:space="preserve">        1         0     0      14     29                             1          0    14     43      71</t>
  </si>
  <si>
    <t xml:space="preserve">        2         0    14     29     43                             2          0    29     57      86</t>
  </si>
  <si>
    <r>
      <t xml:space="preserve">Таблица вероятностей бесплатного и платного присоединения существ на карте приключений (Харизма </t>
    </r>
    <r>
      <rPr>
        <b/>
        <sz val="10"/>
        <rFont val="Arial Cyr"/>
        <charset val="204"/>
      </rPr>
      <t xml:space="preserve">Ch </t>
    </r>
    <r>
      <rPr>
        <sz val="10"/>
        <rFont val="Arial Cyr"/>
        <charset val="204"/>
      </rPr>
      <t xml:space="preserve">≥ Лояльности </t>
    </r>
    <r>
      <rPr>
        <b/>
        <sz val="10"/>
        <rFont val="Arial Cyr"/>
        <charset val="204"/>
      </rPr>
      <t>X</t>
    </r>
    <r>
      <rPr>
        <sz val="10"/>
        <rFont val="Arial Cyr"/>
        <charset val="204"/>
      </rPr>
      <t>):</t>
    </r>
  </si>
  <si>
    <t>На лёгком уровне сложности все герои имеют 1 уровень Дипломатии, даже если они не имеют её среди навыков. Однако Дипломатия не может быть выше 3 уровней.</t>
  </si>
  <si>
    <t>Боевые машины</t>
  </si>
  <si>
    <t xml:space="preserve"> Баллиста</t>
  </si>
  <si>
    <t xml:space="preserve"> Катапульта</t>
  </si>
  <si>
    <t xml:space="preserve"> Палатка первой помощи</t>
  </si>
  <si>
    <t xml:space="preserve"> Тележка с боеприпасами</t>
  </si>
  <si>
    <t xml:space="preserve"> Стрелковая башня</t>
  </si>
  <si>
    <t>Ниже все значения для существ представлены в порядке убывания ценности:</t>
  </si>
  <si>
    <t>Свитки с заклинаниями на Алтаре жертвоприношений не дают опыта.</t>
  </si>
  <si>
    <t>Герой может продать существ из своей армии за 70% от их обычной стоимости (учитывается только золото). Чтобы перевести эту сумму в количество серы, ртути, самоцветов или кристаллов, нужно разделить ее на 500. Для древесины и руды - на 250. Округление вниз.</t>
  </si>
  <si>
    <t>Помимо карты приключений, Гильдию наёмных работников можно отстроить в любой Цитадели. При этом курс продажи существ будет зависеть от количества Рынков у игрока:</t>
  </si>
  <si>
    <t>Количество Рынков</t>
  </si>
  <si>
    <t>Стоимость, в % от обычной цены</t>
  </si>
  <si>
    <t>8 и более</t>
  </si>
  <si>
    <t>Сниженное здоровье от Яда учитывается у погибшего отряда. Однако Старость так не учитывается.</t>
  </si>
  <si>
    <t>Полёт, Элементаль, Защита от огня, Ненависть к Элементалям воды, Защита от огня</t>
  </si>
  <si>
    <t>20% шанс Паралича (при ударе, на 3 раунда) - цель пропускает свои очередные ходы. Снимается при получении любого урона, при этом ответный удар будет нанесён с 25% силой.</t>
  </si>
  <si>
    <r>
      <t xml:space="preserve">(Для хранения параметров "Герои" вообще не используют дробных чисел, запас хода считается в единицах, в оригинале называемых </t>
    </r>
    <r>
      <rPr>
        <b/>
        <sz val="10"/>
        <rFont val="Arial"/>
        <family val="2"/>
        <charset val="204"/>
      </rPr>
      <t>movement points</t>
    </r>
    <r>
      <rPr>
        <sz val="10"/>
        <rFont val="Arial"/>
        <family val="2"/>
        <charset val="204"/>
      </rPr>
      <t xml:space="preserve"> или MP. Далее приведена таблица соответствия).</t>
    </r>
  </si>
  <si>
    <t>50% шанс Яда (при ударе) - В течение 3 раундов здоровье целевого отряда будет снижаться на 10% от максимума, начиная с момента атаки. Яд можно снять Лечением и Снятием заклинаний, но уже сниженное здоровье не восстановится до конца боя.</t>
  </si>
  <si>
    <r>
      <t>ШКОЛА МАГИИ</t>
    </r>
    <r>
      <rPr>
        <b/>
        <sz val="10"/>
        <rFont val="Arial"/>
        <family val="2"/>
        <charset val="204"/>
      </rPr>
      <t>.</t>
    </r>
  </si>
  <si>
    <r>
      <t>СВЯТЫНЯ МАГИЧЕСКОГО ВОПЛОЩЕНИЯ</t>
    </r>
    <r>
      <rPr>
        <b/>
        <sz val="10"/>
        <rFont val="Arial"/>
        <family val="2"/>
        <charset val="204"/>
      </rPr>
      <t>.</t>
    </r>
  </si>
  <si>
    <r>
      <t>СВЯТЫНЯ МАГИЧЕСКОГО ЖЕСТА</t>
    </r>
    <r>
      <rPr>
        <b/>
        <sz val="10"/>
        <rFont val="Arial"/>
        <family val="2"/>
        <charset val="204"/>
      </rPr>
      <t>.</t>
    </r>
  </si>
  <si>
    <r>
      <t>СВЯТЫНЯ МАГИЧЕСКОЙ МЫСЛИ</t>
    </r>
    <r>
      <rPr>
        <b/>
        <sz val="10"/>
        <rFont val="Arial"/>
        <family val="2"/>
        <charset val="204"/>
      </rPr>
      <t>.</t>
    </r>
  </si>
  <si>
    <t>СКЛАД ДРЕВЕСИНЫ /РУДЫ /РТУТИ /СЕРЫ /КРИСТАЛЛОВ /САМОЦВЕТОВ.</t>
  </si>
  <si>
    <t>Герой получает 12 древесины/руды или 6 ртути/серы/кристаллов/самоцветов. Можно посещать 1 раз в неделю.</t>
  </si>
  <si>
    <t>Наем Огненных птиц (2 в неделю).</t>
  </si>
  <si>
    <t>Наем Фениксов (2 в неделю).</t>
  </si>
  <si>
    <t>Разделение на силы добра, зла и нейтралов условно и находит применение лишь в трёх случаях:</t>
  </si>
  <si>
    <t>4.4</t>
  </si>
  <si>
    <t>Гильдия воров.</t>
  </si>
  <si>
    <t>Позволяет нанимать героев за 2500 золота, узнавать слухи и посетить Гильдию воров для того, чтобы узнать основную информацию о противнике (подробнее в разделе 4.4).</t>
  </si>
  <si>
    <t>Не доступна для строительства в Цитадели и Крепости. Позволяет приобрести герою Книгу магии за 500 золота. Позволяет изучить 2 заклинания 4 уровня**.</t>
  </si>
  <si>
    <t>Позволяет приобрести герою Книгу магии за 500 золота. Позволяет изучить 3 заклинания 3 уровня*.</t>
  </si>
  <si>
    <t>* Для изучения заклинаний 3 уровня требуется Базовая Мудрость.</t>
  </si>
  <si>
    <t>** Для изучения заклинаний 4 уровня требуется Продвинутая Мудрость.</t>
  </si>
  <si>
    <t>*** Для изучения заклинаний 5 уровня требуется Экспертная Мудрость.</t>
  </si>
  <si>
    <t>Гильдия воров - очень полезный игровой элемент. Каждый город получает доступ к Гильдии воров при постройке Таверны. Информация о противниках, показывающаяся в Гильдии воров, зависит от количества Таверн во всех городах игрока:</t>
  </si>
  <si>
    <t>То же + Портрет лучшего героя.</t>
  </si>
  <si>
    <t>То же + Место в рейтинге по количеству золота и древесины/руды, первичные навыки лучшего героя.</t>
  </si>
  <si>
    <t>То же + Место в рейтинге по количеству ртути/серы/кристаллов/самоцветов и по найденным обелискам, личность игрока: Исследователь, Строитель или Воин. Личность не компьютерных игроков установлена как Человек.</t>
  </si>
  <si>
    <t>5 и более</t>
  </si>
  <si>
    <t>То же + Место в рейтинге по количеству артефактов и по мощи армии королевства, портрет лучшего существа у игрока.</t>
  </si>
  <si>
    <t>То же + Место в рейтинге по ежедневному доходу.</t>
  </si>
  <si>
    <t>Внешняя Гильдия воров на карте приключений показывает всю информацию не зависимо от количества Таверн.</t>
  </si>
  <si>
    <r>
      <t>Разрушающий луч</t>
    </r>
    <r>
      <rPr>
        <sz val="10"/>
        <rFont val="Arial"/>
        <family val="2"/>
        <charset val="204"/>
      </rPr>
      <t xml:space="preserve"> – снижает Защиту существа на 3 балла (на Продвинутом уровне Магии воздуха - на 4, на Экспертном - на 5). Единственное заклинание из указанных, эффект от которого действует до конца боя. Особенностью этого заклинания является то, что его можно наложить несколько раз на одно существо, причем эффект будет суммироваться, т.е. защиту существа за несколько раундов боя можно снизить до нуля. Действие этого заклинания не может быть снято Снятием заклинаний. Также эффект этого заклинания продолжает действовать после смерти отряда и его воскрешения.</t>
    </r>
  </si>
  <si>
    <r>
      <rPr>
        <b/>
        <sz val="10"/>
        <color indexed="8"/>
        <rFont val="Arial"/>
        <family val="2"/>
        <charset val="204"/>
      </rPr>
      <t xml:space="preserve">Внимание! </t>
    </r>
    <r>
      <rPr>
        <sz val="10"/>
        <color indexed="8"/>
        <rFont val="Arial"/>
        <family val="2"/>
        <charset val="204"/>
      </rPr>
      <t>Если существо находится под действием Каменной кожи и на него наложить несколько Разрушающих лучей и/или Кислотных дыханий Ржавого дракона, то по окончании действия Каменной кожи защита этого существа станет отрицательной. Отрицательные баллы защиты корректно учитываются при рассчёте урона, т.е.урон по такому существу будет выше.</t>
    </r>
  </si>
  <si>
    <t>Скорость цели +3. Снимает Медлительность при наложении.</t>
  </si>
  <si>
    <t>Скорость цели -25%. Снимает Ускорение при наложении.</t>
  </si>
  <si>
    <t>Урон цели равен минимальному. Снимает Благословление при наложении.</t>
  </si>
  <si>
    <t>Урон цели равен максимальному. Снимает проклятие при наложении.</t>
  </si>
  <si>
    <t>5.15</t>
  </si>
  <si>
    <t>Сражения.</t>
  </si>
  <si>
    <t>1.Сражения с нейтральными существами.</t>
  </si>
  <si>
    <t>2.Сражения с вражескими героями.</t>
  </si>
  <si>
    <t>3.Захват сокровищниц.</t>
  </si>
  <si>
    <t>4.Захват жилищ существ, шахт и т.д.</t>
  </si>
  <si>
    <t>5.Осада вражеского горда (или оборона своего).</t>
  </si>
  <si>
    <t>Любое поле битвы имеет размер 15 клеток в длину и 11 в ширину.</t>
  </si>
  <si>
    <t>Свободный строй</t>
  </si>
  <si>
    <t>Плотный строй</t>
  </si>
  <si>
    <t>1 отряд</t>
  </si>
  <si>
    <t>2 отряда</t>
  </si>
  <si>
    <t>3 отряда</t>
  </si>
  <si>
    <t>4 отряда</t>
  </si>
  <si>
    <t>5 отрядов</t>
  </si>
  <si>
    <t>6 отрядов</t>
  </si>
  <si>
    <t>7 отрядов</t>
  </si>
  <si>
    <t>Группировка</t>
  </si>
  <si>
    <t>Кол-во отрядов</t>
  </si>
  <si>
    <t>Занимаемые клетки</t>
  </si>
  <si>
    <t>Схема поля боя</t>
  </si>
  <si>
    <t>3 - 9</t>
  </si>
  <si>
    <t>3 - 6 - 9</t>
  </si>
  <si>
    <t>1 - 5 - 7 - 11</t>
  </si>
  <si>
    <t>1 - 3 - 6 - 9 - 11</t>
  </si>
  <si>
    <t>1 - 3 - 5 - 7 - 9 - 11</t>
  </si>
  <si>
    <t>1 - 3 - 5 - 6 - 7 - 9 - 11</t>
  </si>
  <si>
    <t>5 - 7</t>
  </si>
  <si>
    <t>5 - 6 - 7</t>
  </si>
  <si>
    <t>3 - 5 - 7 - 9</t>
  </si>
  <si>
    <t>3 - 5 - 6 - 7 - 9</t>
  </si>
  <si>
    <t>Из таблицы видно, что при наличии в армии одного, шести или семи отрядов расстановка существ не зависит от выбранной группировки.</t>
  </si>
  <si>
    <r>
      <t xml:space="preserve">Внимание! </t>
    </r>
    <r>
      <rPr>
        <sz val="10"/>
        <rFont val="Arial Cyr"/>
        <charset val="204"/>
      </rPr>
      <t>При захвате сокровищниц не действует навык Тактики.</t>
    </r>
  </si>
  <si>
    <r>
      <t xml:space="preserve">Внимание! </t>
    </r>
    <r>
      <rPr>
        <sz val="10"/>
        <rFont val="Arial Cyr"/>
        <charset val="204"/>
      </rPr>
      <t>При захвате сокровищниц в битве не участвует Баллиста.</t>
    </r>
  </si>
  <si>
    <r>
      <t xml:space="preserve">Внимание! </t>
    </r>
    <r>
      <rPr>
        <sz val="10"/>
        <rFont val="Arial Cyr"/>
        <charset val="204"/>
      </rPr>
      <t>При обороне города в битве не участвует Баллиста защищающегося героя. Навык Артиллерии при осаде, позволяет управлять огнём Стрелковых башен.</t>
    </r>
  </si>
  <si>
    <t>Сила армии рассчитывается по сумме коэффициентов AI Value.</t>
  </si>
  <si>
    <t>Отношение</t>
  </si>
  <si>
    <t>Количество отрядов</t>
  </si>
  <si>
    <t>0,5 … 0,66</t>
  </si>
  <si>
    <t>0,67 … 0,99</t>
  </si>
  <si>
    <t>1 … 1,49</t>
  </si>
  <si>
    <t>1,5 … 1,99</t>
  </si>
  <si>
    <t>2 … 2,99</t>
  </si>
  <si>
    <t>3 и более</t>
  </si>
  <si>
    <t>Распределение на отряды зависит от соотношения силы атакующей армии к силе армии нейтралов.</t>
  </si>
  <si>
    <t>С вероятностью 40% к количеству отрядов, полученному по таблице, добавится или отнимется 1. Понятно, что количество отрядов не можен быть больше 7 и менее 1.</t>
  </si>
  <si>
    <t>Если нейтралы не улучшенные и если получилось 2 или более отрядов, то с вероятностью 50% один из этих отрядов станет улучшенным.</t>
  </si>
  <si>
    <t>В игре существуют различные типы сражений:</t>
  </si>
  <si>
    <t>В битвах с нейтральными существами, с героями, при захвате жилищ, шахт и осаде города, войска атакующего героя располагаются слева. Расположение по клеткам зависит от количества отрядов в армии и от выбранной группировки:</t>
  </si>
  <si>
    <t>Расстановка существ отличается при захвате сокровищниц.</t>
  </si>
  <si>
    <t>Войска обороняющегося героя располагаются за крепостными стенами. Чёрными клетками обозначены Стрелковые башни. Серыми клетками обозначены городские стены. Коричневой клеткой обозначены врата. Синими клетками обозначен ров. Ров Крепости имеет двойную ширину (обозначен голубыми клетками). Жётыми линиями обозначены проломы при разрушении стен. Через проломы могут проходить войска, а стреляющие существа, находящиеся напротив пролома, могут стрелять по прямой без штрафа за стены.</t>
  </si>
  <si>
    <t>Расчёт этого бонуса производится следующим образом: ежедневно рассчитывается доход компьютерного игрока по всем видам ресурсов и считается бонус, применительно к величине его недельного дохода (если доход отсутствует, бонус не начисляется). Распределяется бонус равномерно по всей неделе.</t>
  </si>
  <si>
    <t>1.Малый штраф.</t>
  </si>
  <si>
    <t>Все стартовые ресурсы игрока и его ежедневный доход всех ресурсов (включая ресурсы Сокровищницы, Хранилища ресурсов, Кристаллических драконов и т.д.) снижаются на 15% с округлением вниз.</t>
  </si>
  <si>
    <r>
      <t xml:space="preserve">Например: </t>
    </r>
    <r>
      <rPr>
        <sz val="10"/>
        <rFont val="Arial Cyr"/>
        <charset val="204"/>
      </rPr>
      <t>Одна захваченная Лесопилка будет приносить 2*0,85=1,7=&gt;1 древесину в день, а одна захваченная Серная шахта будет приносить 1*0,85=0,85=&gt;0 серы. Но две Серные шахты будут приносить 2*0,85=1,7=&gt;1 серу в день.</t>
    </r>
  </si>
  <si>
    <t>2.Большой штраф.</t>
  </si>
  <si>
    <t>Все стартовые ресурсы игрока и его ежедневный доход всех ресурсов  снижаются на 30% с округлением вниз.</t>
  </si>
  <si>
    <t>То же + Может удалять Зыбучие пески, Минные и Силовые поля. Позволяет искать Мины и Зыбучие пески без использования заклинания. Для этого нужно водить курсором над полем боя.</t>
  </si>
  <si>
    <r>
      <t xml:space="preserve">Оплетение (при ударе). </t>
    </r>
    <r>
      <rPr>
        <b/>
        <sz val="10"/>
        <rFont val="Arial"/>
        <family val="2"/>
        <charset val="204"/>
      </rPr>
      <t xml:space="preserve">Внимание! </t>
    </r>
    <r>
      <rPr>
        <sz val="10"/>
        <rFont val="Arial"/>
        <family val="2"/>
        <charset val="204"/>
      </rPr>
      <t>Если Гарпия атакует дендроида и тот оплетёт её, то Гарпия вернётся на исходную позицию, благодаря своей способности возврата, остаётся оплетённой и не сможет больше перемещаться.</t>
    </r>
  </si>
  <si>
    <r>
      <t xml:space="preserve">Удар и возврат - после атаки и получения ответного удара. </t>
    </r>
    <r>
      <rPr>
        <b/>
        <sz val="10"/>
        <rFont val="Arial"/>
        <family val="2"/>
        <charset val="204"/>
      </rPr>
      <t>Внимание!</t>
    </r>
    <r>
      <rPr>
        <sz val="10"/>
        <rFont val="Arial"/>
        <family val="2"/>
        <charset val="204"/>
      </rPr>
      <t xml:space="preserve"> Если Гарпия атакует дендроида и тот оплетёт её, то Гарпия вернётся на исходную позицию, благодаря своей способности возврата, остаётся оплетённой и не сможет больше перемещаться.</t>
    </r>
  </si>
  <si>
    <t>2.8.</t>
  </si>
  <si>
    <t>Гидра против всех.</t>
  </si>
  <si>
    <t>На сложности 100% любой герой с 1 Гидрой в армии без потерь может захватить любой Улей Змиев, кроме максимального, для которого потребуется 2 Гидры или 1 Гидра хаоса. Баг заключается в том, что в первом раунде все Змии атакуют Гидру, а в остальных раундах просто пропускают ходы, боясь массового ответного удара. Этот же баг применим например к взятию максимальной Утопии драконов с 10 Гидрами или победой над 100 Могучих горгон при помощи 3 Гидр. На 80% сложности такой баг не повторяется, так как ИИ более слабый и атакует на прямую, не учитывая массовый ответный удар. На сложностях выше 100% баг тоже не повторяется, так как наоборот ИИ более умный и Змии во втором раунде разлетаются в стороны, чтобы в третьем атаковать снова. Однако этот хитрый ход ИИ не работает в Быстрой битве, при помощи которой 2 Гидры без проблем берут любой Улей змиев и на сложностях выше 100%.</t>
  </si>
  <si>
    <t>Увеличивает максимальное здоровье всех существ героя на 4. Увеличивает максимальное здоровье всех существ, кроме нежити, големов, горгулий, боевых машин и элементалей, на 25% (округление вниз) и даёт им способность Регенерации здоровья (максимум на 50 единиц).</t>
  </si>
  <si>
    <t>Одновременно на себе герой может использовать 14 артефактов: Голова, Шея, 2 кольца, Правая рука, Левая рука, Грудь, Плащ, Ноги, 5 артефактов типа Разное. Плюс к этому 4 типа боевых машин и Книга заклинаний. Не используемые артефакты хранятся в рюкщаке героя, который ограничен 64 слотами. После заполнения всех слотов рюкзака, герой не сможет подбирать артефакты, а получаемые артефакты будут просто пропадать.</t>
  </si>
  <si>
    <t>* Телепортировать героя через Втана города (Инферно) в любое своё Инферно с отстроенными Вратами.</t>
  </si>
  <si>
    <t>Удача существ, атакующих одновременно по несколько целей.</t>
  </si>
  <si>
    <t>Атака на три клетки (Цербер): Аналогично, дополнительный урон получает только одно из атакуемых существ. Выбирается максимум из трёх целей.</t>
  </si>
  <si>
    <t>Окружающий удар (Гидра, Гидра хаоса): Если срабатывает удача, то дополнительный урон получает только одно из атакуемых существ с высшим приоритетом, согласно схеме слева, где 1 - высший приоритет.</t>
  </si>
  <si>
    <t>Окружающий удар (Психический и Магический элементаль): Аналогично, но по второй схеме слева.</t>
  </si>
  <si>
    <t>Стрельба облаком (Магог, Лич и Могущественный лич): Аналогично, но только при стрельбе по нескольким целям, иначе дополнительный урон получает только основная цель.</t>
  </si>
  <si>
    <t>Атака дыханием (Драконы и Феникс): Дополнительный урон от страбатывания удачи всегда получает основная цель атаки.</t>
  </si>
  <si>
    <t>Единственной известной особенностью этого модификатора является тот факт, что при расчете урона от существа, которое может атаковать сразу несколько отрядов врага удача применяется только к тому существу, которое имеет наивысший приоритет (см.раздел 1.3). Остальные получают стандартный урон без учета модификатора удачи.</t>
  </si>
  <si>
    <t>Защита от магии огня, включая Магическую стрелу. Урон против Джиннов и Мастер-джиннов +50%.</t>
  </si>
  <si>
    <t>Защита от магии огня, включая Магическую стрелу. Урон против Джиннов и Мастер-джиннов +50%. Огненный щит Базового уровня Магии огня. Действует на существ, имеющих защиту от магии 4 уровня.</t>
  </si>
  <si>
    <t>Защита от магии огня, включая Магическую стрелу.</t>
  </si>
  <si>
    <t>Защита от магии огня, включая Магическую стрелу. Восстание из пепла - После гибели отряда, каждое существо в нём воскрешается с 20% шансом. Таким образом количество существ в восставшем отряде Фениксов равно 20% от первоначального их количества. Атака на 2 клетки по направлению удара.</t>
  </si>
  <si>
    <r>
      <t xml:space="preserve">Увеличивает максимальный запас хода по воде всех героев </t>
    </r>
    <r>
      <rPr>
        <b/>
        <sz val="10"/>
        <rFont val="Arial"/>
        <family val="2"/>
        <charset val="204"/>
      </rPr>
      <t>всех</t>
    </r>
    <r>
      <rPr>
        <sz val="10"/>
        <rFont val="Arial"/>
        <family val="2"/>
        <charset val="204"/>
      </rPr>
      <t xml:space="preserve"> </t>
    </r>
    <r>
      <rPr>
        <b/>
        <sz val="10"/>
        <rFont val="Arial"/>
        <family val="2"/>
        <charset val="204"/>
      </rPr>
      <t>игроков</t>
    </r>
    <r>
      <rPr>
        <sz val="10"/>
        <rFont val="Arial"/>
        <family val="2"/>
        <charset val="204"/>
      </rPr>
      <t xml:space="preserve"> на 500 единиц (МР), начиная со следующего дня.</t>
    </r>
  </si>
  <si>
    <t>Запас хода героя рассчитывается в начале игрового дня. Т.е. если герой начал день с Архангелами и Сапогами скорости, а потом отдал их другому герою и взял вместо них Гномов, на запасе хода это никак не отразится. За исключением случая, когда существует штраф местности, когда для существ в армии героя местность является не "родной" - т.е. если у героя в начале дня на болоте были Капитаны кентавров, для которых болото - чужая местность, то в начале дня можно уволить/передать кентавров и тем самым избавиться от штрафа на местности. Максимальный запас хода героя может составлять примерно 715500 МР (выяснено экспериментальным путём со Шляпой адмирала), однако чит-код даёт 1 000 000 МР.</t>
  </si>
  <si>
    <t>1.Посещение объектов на карте приключений, предлагающих дополнительный опыт;</t>
  </si>
  <si>
    <t xml:space="preserve">** При получении очередного 75 уровня герою сразу присваивается 88 уровень (баг в игре). Причём количество опыта остается на уровне 75, тем не менее все способности героя соответствуют уровню 88. Далее - все остальные скачки следуют совершенно бессистемно, причем разница между уровнями существенно снижается. Механизм расчёта ведет себя не стабильно - все зависит от суммы получаемой порции опыта - и при дальнейшем повышении опыта у героя станет либо отрицательное число очков опыта и уровень станет нулевым, т.е. ниже, чем на старте, либо расчёт зацикливается и предлагает герою в принципе бесконечную возможность повышения уровня. Однако, судя по всему, предел достаточно близок к указанному самому последнему значению (108). Так что его можно считать максимально достижимым корректным уровнем опыта в игре (реальное значение не будет превосходить намного). </t>
  </si>
  <si>
    <t>32 выстрела. Нет штрафа при стрельбе через стены. Случайная магия (каждые 3 раунда, начиная с первого, перед ходом) - автоматически может наколдовать следующие заклинания: Слабость, Медлительность, Ускорение, Каменная кожа, Благословление, Воздушный щит (если есть вражеские стрелки). Все заклинания действуют на Экспертном уровне магии. Все заклинания накладываются на 3 раунда. Все отряды Чародеев колдуют одно заклинание одновременно.</t>
  </si>
  <si>
    <t>Высокие значения атаки и защиты героя</t>
  </si>
  <si>
    <t>~+10% за каждые 10 баллов атаки или защиты</t>
  </si>
  <si>
    <t>Сильная армия героя</t>
  </si>
  <si>
    <t>~+30% за каждые 1000 AI Value</t>
  </si>
  <si>
    <t>Исходная лояльность атакуемых существ</t>
  </si>
  <si>
    <t>2 степень - ~-26%                                                       4 степень - ~+17%</t>
  </si>
  <si>
    <t>При захвате Пирамиды, Алмазные големы всегда делятся на 2 отряда, а Золотые - на несколько (определяется по таблице и отнимается 2).</t>
  </si>
  <si>
    <r>
      <t xml:space="preserve">Внимание! </t>
    </r>
    <r>
      <rPr>
        <sz val="10"/>
        <color indexed="8"/>
        <rFont val="Arial"/>
        <family val="2"/>
        <charset val="204"/>
      </rPr>
      <t>Два одинаковых артефакта, одновременно используемые героем, не суммируют свои эффекты, т.е.действует только один. Исключением являются все артефакты, приносящие ресурсы, и 2 Кольца с неподвижным глазом дракона, который одновременно повышают атаку и защиту героя.</t>
    </r>
  </si>
  <si>
    <t>Защита от любой магии, кроме Огненного щита Султана-ифрита и Смертельного взгляда Могучей горгоны. Урон против Гигантов и Титанов +50%. Атака на 2 клетки в направлении удара.</t>
  </si>
  <si>
    <t>Запрещает использовать в бою заклинания выше 1 уровня. В бою защищает всех существ на поле боя от мин Башни.</t>
  </si>
  <si>
    <t>Состоит из Магических доспехов, Сандалий святого, Ожерелья божественной благодати, Щита львиной храбрости, Меча правосудия и Шлема небесного просвещения. Атака, Защита, Сила магии и Знание героя +21. Позволяет смешивать в армии существ Замка, Оплота, Башни, Крепости и Цитадели без штрафа в боевом духе. Перед первым за бой ходом существа героя автоматически колдуется Экспертная Молитва (работает на Проклятой земле, в гарнизоне Антимагии и со Сферой запрещения, но не работает с Плащом отрицания).</t>
  </si>
  <si>
    <t>Состоит из Блэкшарда мёртвого рыцаря, Щита тоскующих мертвецов, Шлема-черепа и Доспехов из рёбер. Атака и Защита героя +3. Сила магии и Знание героя +2. Перед первым за бой ходом существа героя автоматически колдуются Экспертные Медлительность, Проклятие, Слабость и Неудача (работают на Проклятой земле, в гарнизоне Антимагии и со Сферой запрещения, но не работают с Плащом отрицания).</t>
  </si>
  <si>
    <t>Нейтрализует большинство способностей всех существ на поле боя, дающих защиту от заклинаний или сопротивление. Не нейтрализует эффект защиты от Мощи отца драконов.</t>
  </si>
  <si>
    <t>10% шанс, перед ходом каждого вражеского существа. Цель пропускает свой ход. Действует на Чёрных драконов.</t>
  </si>
  <si>
    <t>Снимает все положительные заклинания с цели. Действует на любых существ.</t>
  </si>
  <si>
    <t>Снимает с дружественного существа все заклинания. Действует на любых существ, защищённых от магии, включая Чёрных драконов.</t>
  </si>
  <si>
    <t>Мгновенно убивает от 1 до N/10+1 существ в целевом отряде, где N – число Могучих горгон. Действует на Чёрных драконов.</t>
  </si>
  <si>
    <t>Поднимает Демонов из трупа на 50 здоровья за каждое Адское отродье. Действует на трупы любых существ, защищённых от магии.</t>
  </si>
  <si>
    <t>Наносит урон цели и её окружению. Действует только на живых. Действует на Чёрных драконов.</t>
  </si>
  <si>
    <t>Защита цели -3 и 25*N урона, где N - количество драконов в отряде. Действует только на основную цель. Эффекты снижения защиты могут суммироваться, но защита цели не может стать ниже 0. Действует на Чёрных драконов и элементалей.</t>
  </si>
  <si>
    <t>Цель получает возможность отвечать на 2 атаки за раунд. Если снять Контрудар с цели, то он всё равно будет работать до конца текущего раунда.</t>
  </si>
  <si>
    <t>Атака, защита и скорость цели +2. Если на цель наложена Медлительность, то Молитва даст только +1 к скорости.</t>
  </si>
  <si>
    <t>Воскрешает цель на 100 здоровья за каждого Архангела. Чтобы сработало Воскрешение, его силы должно хватить для воскрешения хотя бы одного существа в целевом отряде.</t>
  </si>
  <si>
    <r>
      <t xml:space="preserve">Внимание! </t>
    </r>
    <r>
      <rPr>
        <sz val="10"/>
        <rFont val="Arial"/>
        <family val="2"/>
        <charset val="204"/>
      </rPr>
      <t>Сражение в Золотой шахте или Пещере кристаллов проходит на подземном ландшафте, т.е.бонусы родной земли получают существа Темницы.</t>
    </r>
  </si>
  <si>
    <r>
      <t xml:space="preserve">Внимание! </t>
    </r>
    <r>
      <rPr>
        <sz val="10"/>
        <rFont val="Arial"/>
        <family val="2"/>
        <charset val="204"/>
      </rPr>
      <t>Сражение в Заброшенной шахте проходит на подземном ландшафте, т.е.бонусы родной земли получают существа Темницы.</t>
    </r>
  </si>
  <si>
    <r>
      <t xml:space="preserve">Случайная магия (5 раз за бой, вместо очередного хода) - может наколдовать следующие заклинания: Магическая стрела (земля, 10%), Метеоритный дождь (5%), Ледяная молния (22%), Кольцо холода (10%), Огненный шар (21%), Инферно (5%), Удар молнии (22%), Цепная молния (5%). Все заклинания действуют на Продвинутом уровне магии, а их урон рассчитывается как при силе магии героя равной 5. На урон влияют Волшебство героя, наличие Сфер магии и ландшафт. Целью Случайной магии не могут быть вызванные элементали </t>
    </r>
    <r>
      <rPr>
        <i/>
        <sz val="10"/>
        <rFont val="Arial"/>
        <family val="2"/>
        <charset val="204"/>
      </rPr>
      <t>(добавил SAG19330184 http://www.df2.ru )</t>
    </r>
    <r>
      <rPr>
        <sz val="10"/>
        <rFont val="Arial"/>
        <family val="2"/>
        <charset val="204"/>
      </rPr>
      <t>. Если Сказочному дракону приказать Ждать, то он поменяет колдуемое заклинание. 20% шанс Волшебного зеркала (являясь целью заклинания) - Действует на Продвинутом уровне Магии воздуха. Волшебное зеркало не отражает заклинания, если дракон не является их основной целью (площадные заклинания, Цепная молния, массовые проклятия и благословления). Также Волшебное зеркало не отражает заклинание, если его не на кого наложить (например Слепоту в бою с нежитью).</t>
    </r>
  </si>
  <si>
    <t>Воскрешает или излечивает цель на количество здоровья равное СМ*50+40. После боя воскрешённые существа исчезают. Не действует на нежить, элементалей, големов и горгулий. Если герой победил, а в его армии остались только воскрешённые существа, то 1 самое слабое существо из них не исчезнет после боя.</t>
  </si>
  <si>
    <t>При телепортации на мину, Зыбучий песок, Стену огня или городской ров, существо не получит никакого вреда и сможет действовать. Однако если существо пропустит ход или будет ждать, то оно получит эффект от этих объектов.</t>
  </si>
  <si>
    <t>Города каждого типа строят свои, особые рвы. Когда какой-нибудь отряд попадает в ров, его движение в этом раунде заканчивается. Пока отряд остается во рву, ему в каждом раунде наносится урон, величина которого зависит от вида рва (только для версий Клинок Армагеддона и Дыхание смерти). Существо, находящееся во рве получает -3 к защите. Рвы преодолеваются отрядами за один раунд, кроме рва Крепости, который имеет двойную ширину.</t>
  </si>
  <si>
    <t>16 выстрелов. Атака стен (вместо очередного хода, не расходыет запас выстрелов) - Стреляет по городским стенам, башням или вратам подобно катапульте на уровне Базовой Баллистики. Даже если циклопы перекрыты, они могут стрелять по стенам.</t>
  </si>
  <si>
    <t>24 выстрелов. Атака стен (вместо очередного хода, не расходует запас выстрелов) - Стреляет по городским стенам, башням или вратам подобно катапульте на уровне Продвинутой Баллистики. Даже если циклопы перекрыты, они могут стрелять по стенам.</t>
  </si>
  <si>
    <t>Игрок получает контроль над вражеским существом имеющим не более СМ*25+10 здоровья.</t>
  </si>
  <si>
    <t>Загипнотизированное существо не отвечает на атаки вражеских существ, его нельзя лечить, нельзя блокировать им вражеских стрелков и открывать городские ворота. Снимает Берсерк при наложении.</t>
  </si>
  <si>
    <t>Порядок ходов.</t>
  </si>
  <si>
    <t>Любая битва делится на раунды. В каждом раунде имеется своя последовательность ходящих существ, боевых машин и действие эффектов:</t>
  </si>
  <si>
    <t>1.Тактический режим расстановки войск. Если навык Тактики имеется у обоих сражающихся героев, то они подавляют друг друга в соотвествии с уровнем.</t>
  </si>
  <si>
    <t>2.Действие яда (снижает здоровье отравленных существ на 10%).</t>
  </si>
  <si>
    <t>3.Центральная стрелковая башня (при осаде города).</t>
  </si>
  <si>
    <t>4.Верхняя боковая башня (при осаде города).</t>
  </si>
  <si>
    <t>5.Нижняя боеовая башня (при осаде города).</t>
  </si>
  <si>
    <t>4.Выстрел Катапульты (или 2 выстрела подряд при Экспертной Баллистике).</t>
  </si>
  <si>
    <t>5.Ход всех существ по очереди в соответствии с их скоростью. У кого скорость выше - ходит первее.</t>
  </si>
  <si>
    <t>5.1.Если у двух существ одного игрока одинаковая скорость, то раньше ходит то, которое расположено левее в окне героя, т.е.выше в начальной расстановке (правило левого слота). Вызванные существа считаются так, как если бы они находились в восьмом, девятом и т.д. слотах героя, в порядке появления.</t>
  </si>
  <si>
    <t>5.2.Если у двух существ разных игроков одинаковая скорость, то раньше ходит существо того игрока, который не ходил только что.</t>
  </si>
  <si>
    <t>5.2.1.Если это первый ход в первом раунде, то раньше ходит существо напавшего игрока.</t>
  </si>
  <si>
    <t>5.3.Существа у которых сработал Боевой дух сразу же получают право повторного хода.</t>
  </si>
  <si>
    <t>6.Ход всех существ, у которых сработал Боевой дух и они Ждали, в соответствии со скоростью.</t>
  </si>
  <si>
    <t>7.Выстрел Баллисты (или 2 выстрела при Экспертной Артиллерии).</t>
  </si>
  <si>
    <t>8.Лечение Палатки первой помощи.</t>
  </si>
  <si>
    <t>9.Ход существ, которые Ждали в свой ход. Порядок обратный скорости существ, т.е.у кого скорость ниже - ходит первее. Действует правило левого слота и правило преимущества того, кто не ходил только что.</t>
  </si>
  <si>
    <r>
      <t xml:space="preserve">Внимание! </t>
    </r>
    <r>
      <rPr>
        <sz val="9"/>
        <rFont val="Arial"/>
        <family val="2"/>
        <charset val="204"/>
      </rPr>
      <t>При осаде города, существа героя, у которого имеется навык Доспехи получают больший урон (на 5-15%) от Стрелковых башен (баг игры, присуствует не во всех версиях).</t>
    </r>
  </si>
  <si>
    <t>Воздушный щит при осаде города и навык Доспехи.</t>
  </si>
  <si>
    <t>Позволяет продавать существ из армии героя за ресурсы (см.раздел 3.5).</t>
  </si>
  <si>
    <t>Наличие в армии таких же существ (не имеет значение улучшенные или нет; Исключение: игра различает Элементалей воды и льда, Элементалей огня и энергии, Элементалей земли и магмы)</t>
  </si>
  <si>
    <t>*Если существ в отряде меньше или равно 10, то урон рассчитывается как сумма N случайных чисел в диапазоне урона одного существа, где N - количество существ в отряде.</t>
  </si>
  <si>
    <t>*Если существ в отряде больше 10, то урон рассчитывается как сумма 0,1*N*(сумма 10 случайных чисел в диапазоне урона одного существа), где N - количество существ в отряде.</t>
  </si>
  <si>
    <t>Цель, во время своего очередного хода 1 раз автоматически атакует ближайшее к ней существо или боевую машину.</t>
  </si>
  <si>
    <t>Снимает Гипноз при наложении. Компьютерные герои не используют Берсерк.</t>
  </si>
  <si>
    <t>От количества Таверн и Гильдий воров у игрока также зависит информация, которую он может видеть о вражеских городах на карте приключений.</t>
  </si>
  <si>
    <t>Не виден гарнизон вражеского города.</t>
  </si>
  <si>
    <t>Виден состав армии в гарнизоне вражеского города.</t>
  </si>
  <si>
    <t>То же + Видны диапазоны количества существ в каждом отряде армии гарнизона вражеского города.</t>
  </si>
  <si>
    <r>
      <t>Примечание:</t>
    </r>
    <r>
      <rPr>
        <sz val="10"/>
        <rFont val="Arial"/>
        <family val="2"/>
        <charset val="204"/>
      </rPr>
      <t xml:space="preserve"> В случае, когда герой преодолевает границу между двумя типами ландшафта с различными по величине штрафами на перемещение, в расчете очков движения (MP) первого хода применяется штраф той клетки, с которой герой начинает шаг. Т.е. если герой движется с камней на болото и делает 5 ходов, то первый ход имеет штраф передвижения по камням, и четыре хода - штраф болота. Это правило не распространяется на шаг с дороги на "бездорожье". В этом случает первый шаг сразу считается со штрафом.</t>
    </r>
  </si>
  <si>
    <r>
      <rPr>
        <b/>
        <sz val="10"/>
        <rFont val="Arial Cyr"/>
        <charset val="204"/>
      </rPr>
      <t xml:space="preserve">Внимание! </t>
    </r>
    <r>
      <rPr>
        <sz val="10"/>
        <rFont val="Arial Cyr"/>
        <charset val="204"/>
      </rPr>
      <t>Клоны существ учитываются при рассчёте поднимаемых существ после боя. Даже если Клон не был убит, а просто исчез после смерти клонированного существ, он будет учтён. Однако для каждого убитого существа считается только один клон. Также учитываются призванные элементали и демоны.</t>
    </r>
  </si>
  <si>
    <t>Лучший герой выбирается по силе. Сила каждого героя рассчитывается по следующей формуле:</t>
  </si>
  <si>
    <t>sqrt((1 + 0,05*(Атака героя))*(1 + 0,05*(Защита героя)))*(сумма AI Value всех существ в армии героя)</t>
  </si>
  <si>
    <t>Мощь армии королества рассчитывается как сумма сил всех героев и армий в городах. Сила армии без героя рассчитывается как сумма AI Value всех существ.</t>
  </si>
  <si>
    <t>Лучшее существо в армии игрока определяется по AI Value среди всех существ королевства.</t>
  </si>
  <si>
    <t>Информация обновляется непосредственно при входе в Таверну.</t>
  </si>
  <si>
    <t>Если Катапульта, циклоп или Землетрясение делают пролом в стене, то существо защитника, которое стоит напротив пролома, теряет защиту стен от нападения вражеских стрелков, даже если это единственный пролом в стене. Т.е. для такого существа не работает эффект двойного снижения урона от выстрелов противника, который обеспечивают стены города.</t>
  </si>
  <si>
    <t>Для начала переведём гексагональную сетку поля боя в клеточную, которую использует компьютер, и введём систему координат:</t>
  </si>
  <si>
    <t>Белые клетки со знаком "Х" - теоретические комбинации, которые на практике не работают всвязи с внутренними округлениями программы при расчётах. В остальных случаях (белые клетки) штраф у стрелков есть.</t>
  </si>
  <si>
    <t>Прирост нейтральных отрядов на карте приключений, если он не запрещён автором карты, составляет +10% в неделю.</t>
  </si>
  <si>
    <t>Также двухгексовые существа имеют особые правила ответа на атаку:</t>
  </si>
  <si>
    <t>Серые клетки - например Красный дракон.</t>
  </si>
  <si>
    <t>Буква "Г" - голова Красного дракона.</t>
  </si>
  <si>
    <t>Красные стрелки - направление ответного удара Красного дракона (основная атака).</t>
  </si>
  <si>
    <t>Зелёные стрелки - направление ответного удара Красного дракона (дополнительная атака).</t>
  </si>
  <si>
    <t>Синие стрелки - направление ответного удара Красного дракона (атака с разворота).</t>
  </si>
  <si>
    <t>Однако есть исключение из правил, в случае когда духгексовое существо атакует другое двухгексовое существо со стороны головы, но как бы ударом назад:</t>
  </si>
  <si>
    <t>Зелёные стрелки - направление ответного удара Красного дракона, согласно правилу выше.</t>
  </si>
  <si>
    <t>Осада города. Правила объединения армии гарнизона и армии героя-гостя.</t>
  </si>
  <si>
    <t xml:space="preserve">1.Когда в гарнизоне и в гостях есть герои - их армии НЕ объединяются никогда. </t>
  </si>
  <si>
    <t>Если вражеский герой атакует город, то сперва он сражается с героем-гостем и его армией на обычном поле боя. В случае победы он может сразиться с гарнизонным героем на поле боя осады.</t>
  </si>
  <si>
    <t>2.В гарнизоне героя нет, а в гостях - есть:</t>
  </si>
  <si>
    <t>Отряды гарнизона присоединяются к герою, занимая свободные слоты.</t>
  </si>
  <si>
    <t>2.1.Всего не более 7 типов существ:</t>
  </si>
  <si>
    <t>2.1.1.В гарнизоне и у героя разные типы существ:</t>
  </si>
  <si>
    <r>
      <t xml:space="preserve">4 - 7 - 1 - 5 - 3 - 6 - 2             </t>
    </r>
    <r>
      <rPr>
        <b/>
        <i/>
        <sz val="10"/>
        <rFont val="Arial Cyr"/>
        <charset val="204"/>
      </rPr>
      <t xml:space="preserve"> </t>
    </r>
    <r>
      <rPr>
        <i/>
        <sz val="10"/>
        <rFont val="Arial Cyr"/>
        <charset val="204"/>
      </rPr>
      <t>(схема 1)</t>
    </r>
  </si>
  <si>
    <t>При этом наиболее сильные (по AI Value) отряды занимают слоты с наивысшим приоритетом, исходя из схемы 1 (слоты слева-направо), исключая занятые, где 1 – наивысший приоритет.</t>
  </si>
  <si>
    <t>В случае победы защищавшегося, все выжившие существа остаются в армии героя.</t>
  </si>
  <si>
    <t>2.1.2.В гарнизоне есть отряды одинакового типа:</t>
  </si>
  <si>
    <t>Отряды одинакового типа сливаются в один.</t>
  </si>
  <si>
    <t>Все отряды гарнизона присоединяются к герою, занимая свободные слоты по схеме 1.</t>
  </si>
  <si>
    <t>2.1.3.В армии героя есть отряды одинакового типа:</t>
  </si>
  <si>
    <t>Отряды одинакового типа НЕ сливаются в один.</t>
  </si>
  <si>
    <t>Происходит сравнение силы (по AI Value) всех отрядов. Отряды одинакового типа сравниваются отдельно.</t>
  </si>
  <si>
    <t>*Если среди 7 самых сильных отрядов есть существа одинакового типа, то они НЕ сливаются в один.</t>
  </si>
  <si>
    <t>*Если среди самых слабых отрядов есть существа того же типа, что и один из 7 самых сильных отрядов, то они присоединяются к нему.</t>
  </si>
  <si>
    <t>В случае победы защищавшегося, все выжившие существа остаются в армии героя. Не участвовавшие в бою существа остаются в гарнизоне.</t>
  </si>
  <si>
    <t>Отряды одинакового типа в гарнизоне сливаются в один. Отряде одинакового типа в армии героя НЕ сливаются в один.</t>
  </si>
  <si>
    <t>Далее схема аналогична пункту 2.1.3.</t>
  </si>
  <si>
    <t>2.2.Всего более 7 типов существ:</t>
  </si>
  <si>
    <t>2.2.1.В гарнизоне и у героя разные типы существ:</t>
  </si>
  <si>
    <t>2.1.4.И в гарнизоне и в армии героя есть отряды одинакового типа:</t>
  </si>
  <si>
    <t>Происходит сравнение силы (по AI Value) всех отрядов.</t>
  </si>
  <si>
    <t>Определяется возможность слияния одинаковых отрядов:</t>
  </si>
  <si>
    <t>Определяется возможность соединения армий:</t>
  </si>
  <si>
    <t>*Если 7 самых сильных отрядов являются отрядами из армии героя, то присоединения гарнизонной армии не происходит.</t>
  </si>
  <si>
    <t>*Если 7 самых сильных отрядов являются отрядами из гарнизона, то они занимают слоты героя по схеме 1.</t>
  </si>
  <si>
    <t>*Если часть самых сильных отрядов являются отрядами из гарнизона, то они присоединяются к армии героя по схеме 1, исключая занятые слоты.</t>
  </si>
  <si>
    <t>Выбираются 7 самых сильных отрядов.</t>
  </si>
  <si>
    <t>*Если среди самых слабых отрядов есть существа одинакового типа, то они сливаются в один и не участвуют в бою.</t>
  </si>
  <si>
    <t>Выбираются 7 самых сильных отрядов.Определяется возможность соединения армий:</t>
  </si>
  <si>
    <t>2.2.2.В гарнизоне есть отряды одинакового типа:</t>
  </si>
  <si>
    <t>Далее схема аналогична пункту 2.2.1.</t>
  </si>
  <si>
    <t>2.2.3.В армии героя есть отряды одинакового типа:</t>
  </si>
  <si>
    <t>2.2.4.И в гарнизоне и в армии героя есть отряды одинакового типа:</t>
  </si>
  <si>
    <t>Далее схема аналогична пункту 2.2.3.</t>
  </si>
  <si>
    <t>После завершения последнего дня месяца при нажатии кнопки "Переход хода" в игре происходит генерация "Месяца существа". Это явление, аналогично "Неделе существа", дает бонус случайно выбранному существу.</t>
  </si>
  <si>
    <r>
      <rPr>
        <b/>
        <sz val="10"/>
        <rFont val="Arial Cyr"/>
        <charset val="204"/>
      </rPr>
      <t>5.</t>
    </r>
    <r>
      <rPr>
        <sz val="10"/>
        <rFont val="Arial Cyr"/>
        <charset val="204"/>
      </rPr>
      <t>"Плотность распределения" - замечено, что некоторые существа в случае выпадения их месяца распределяются на карте приключений бОльшим числом отрядов, чем остальные. Оценка показала, что количество отрядов примерно в полтора раза превышает "стандарт". Такие существа имеют относительный коэффициент 1,5, в то время как стандартные существа имеют коэффициент 1,0 - условное деление.</t>
    </r>
  </si>
  <si>
    <r>
      <rPr>
        <b/>
        <sz val="10"/>
        <rFont val="Arial"/>
        <family val="2"/>
        <charset val="204"/>
      </rPr>
      <t>Внимание (!):</t>
    </r>
    <r>
      <rPr>
        <sz val="10"/>
        <rFont val="Arial"/>
        <family val="2"/>
        <charset val="204"/>
      </rPr>
      <t xml:space="preserve"> Если герой получает навык в Хижине ведьбы, который в обычных условиях он получить не может (например Магия воды у варваров), то шанс улучшить его при повышении уровня устанавливается на минимально возможное значение, т.е. 1%.</t>
    </r>
  </si>
  <si>
    <r>
      <t xml:space="preserve">На случайных картах в Хижине ведьмы не могут появиться следующие вторичные навыки: Доспехи, Артиллерия, Магия земли, Первая помощь, Интеллект, Обучение, Навигация, Чародейство, Нападение, Сопротивление, Грамотность, Волшебство, Тактика и Магия воды </t>
    </r>
    <r>
      <rPr>
        <i/>
        <sz val="10"/>
        <rFont val="Arial"/>
        <family val="2"/>
        <charset val="204"/>
      </rPr>
      <t>(Предоставил SAG19330184, http://forum.df2.ru)</t>
    </r>
    <r>
      <rPr>
        <sz val="10"/>
        <rFont val="Arial"/>
        <family val="2"/>
        <charset val="204"/>
      </rPr>
      <t>.</t>
    </r>
  </si>
  <si>
    <t>В Лагере беженцев не могут появиться: Снайперы, Чародеи, Лазурные драконы, Ржавые драконы, Кристаллические драконы и Сказочные драконы.</t>
  </si>
  <si>
    <t>Если вражеский герой, на открытой для Вас земле, войдёт в Монолит входа, то «камера» покажет Вам, где находится выход из него, даже если он скрыт Террой Инкогнито.</t>
  </si>
  <si>
    <t>Подробнее см.раздел 4.4.</t>
  </si>
  <si>
    <t>Если герой победил охрану сокровищницы, но и ни одно из его существ не выжило (например вследствие применения Армагеддона или Цепной молнии), то награду он не получит, а сокровищница получит статус «Посещено». Следующему герою, вошедшему в такую сокровищницу, остается только согласиться на бой, имея хотя бы одно существо в армии, и, автоматически победив, получить награду.</t>
  </si>
  <si>
    <t>Запрещает использование заклинаний выше 1 уровня и большинство магических способностей существ. Нейтрализует бонусы родной земли.</t>
  </si>
  <si>
    <t>Водоворот является подобием Двусторонних монолитов, но только на воде. Он переносит героя вместе с кораблём к другому случайному Водовороту на карте приключений. Однако при этом часть воинов героя падает за борт и он теряет половину самого слабого отряда в армии, вплоть до последнего существа в отряде (но не последнего в армии). Таким образом, взяв в армию, например, одного Копейщика можно избежать больших потерь.</t>
  </si>
  <si>
    <t>2.1</t>
  </si>
  <si>
    <t>2.2.1</t>
  </si>
  <si>
    <t>2.2.2</t>
  </si>
  <si>
    <t>2.3.1</t>
  </si>
  <si>
    <t>2.3.2</t>
  </si>
  <si>
    <t>3.9.1</t>
  </si>
  <si>
    <t>3.9.2</t>
  </si>
  <si>
    <t>3.9.3</t>
  </si>
  <si>
    <t>3.10</t>
  </si>
  <si>
    <t>Повышает прирост всех существ в городе на 50% от базового. В сумме с Цитаделью получается 100%-ное увеличение прироста существ, без округления.</t>
  </si>
  <si>
    <t>Ноги легиона, Поясница легиона, Туловище легиона, Руки легиона и Голова легиона повышают прирост существ 2…6 уровня на 1…5 единиц. Герой с артефактами должен быть в городе на конец седьмого дня недели. Две одинаковые части легиона у одного героя не суммируют свои эффекты, т.е.действует только одна. Однако если одна из одинаковых частей легиона находится у героя-гостя, а другая у гарнизонного героя, то действовать будут обе.</t>
  </si>
  <si>
    <t>Состоит из Языков пламени красного дракона, Щита из чешуи дракона, Шлема из зубов дракона, Доспехов из чешуи дракона, Застывшего глаза дракона, Неподвижного глаза дракона, Плаща из драконьих крыльев, Ожерелья из зубов дракона и Наколенников из драконьей кости. Атака, Защита, Сила магии и Знание героя +16. Удача и Боевой дух героя +1. Существа героя получают защиту от заклинаний 1...4 уровней, кроме Грома титана (игнорирует Медаль уязвимости).</t>
  </si>
  <si>
    <t>Защищает существ героя от заклинаний Удар молнии и Цепная молния, но не от Грома титана.</t>
  </si>
  <si>
    <r>
      <t xml:space="preserve">Внимание! </t>
    </r>
    <r>
      <rPr>
        <sz val="10"/>
        <color indexed="8"/>
        <rFont val="Arial"/>
        <family val="2"/>
        <charset val="204"/>
      </rPr>
      <t>Если герой, имеющий выкопанный Грааль в рюкзаке, проиграет бой или сбежит, то Грааль у него не сохранится и пропадёт.</t>
    </r>
  </si>
  <si>
    <t>Осада города.</t>
  </si>
  <si>
    <t>При осаде города, бой всегда проходит на родном для этого города ландшафте. Расстановка существ стандартная. На поле боя присутствуют городские стены и башни, врата и ров.</t>
  </si>
  <si>
    <t>10% шанс Страха (перед ходом каждого вражеского существа) - Цель пропускает свой очередной ход. Страх перестаёт действовать после гидели Лазурного дракона. Защита от Страха. Защита от магии 1, 2 и 3 уровней.</t>
  </si>
  <si>
    <t>Боевой дух всех дружественных существ +1 (не перестаёт действовать после гибели существа). Урон против Дьяволов и Архидьяволов +50%. Воскрешение (1 раз за бой, вместо очередного хода) - воскрешает или лечит дружественное существо с силой в 100 единиц здоровья за каждого Архангела в отряде.</t>
  </si>
  <si>
    <t>Боевой дух всех дружественных существ +1 (не перестаёт действовать после гибели существа). Урон против Дьяволов и Архидьяволов +50%.</t>
  </si>
  <si>
    <t>Безответность - цель атаки не отвечает на удар. Удача всех вражеских существ -1 (не перестаёт действовать после гибели существа). Урон против Ангелов и Архангелов +50%.</t>
  </si>
  <si>
    <t>Стоимость вражеских заклинания +2 маны (не перестаёт действовать после гибели существа).</t>
  </si>
  <si>
    <t>24 выстрела. Нет штрафа в ближнем бою. Нет штрафа при стрельбе через стены. Стоимость дружественных боевых заклинаний -2 (не перестаёт действовать после гибели существа).</t>
  </si>
  <si>
    <t>Эффект заклинания действует совместно с защитой от магии големов. Сперва рассчитывается урон ударного заклинания с учётом защиты от магии голема. Полученное значение пересчитывается с учётом защиты от огня.</t>
  </si>
  <si>
    <t>Эффект заклинания действует совместно с защитой от магии големов. Сперва рассчитывается урон ударного заклинания с учётом защиты от магии голема. Полученное значение пересчитывается с учётом защиты от воды.</t>
  </si>
  <si>
    <t>Эффект заклинания действует совместно с защитой от магии големов. Сперва рассчитывается урон ударного заклинания с учётом защиты от магии голема. Полученное значение пересчитывается с учётом защиты от земли.</t>
  </si>
  <si>
    <t>Эффект заклинания действует совместно с защитой от магии големов. Сперва рассчитывается урон ударного заклинания с учётом защиты от магии голема. Полученное значение пересчитывается с учётом защиты от воздуха.</t>
  </si>
  <si>
    <t>То же, но на расстоянии СМ*2 клеток + Параметры и армию вражеских героев.</t>
  </si>
  <si>
    <t>То же, но на расстоянии СМ*3 клеток + Армию в гарнизонах и вражеских городах.</t>
  </si>
  <si>
    <t>То же, но урон цели равен минимальному -1, но не ниже 1.</t>
  </si>
  <si>
    <t>То же, но урон всех вражеских существ равен минимальному -1, но не ниже 1.</t>
  </si>
  <si>
    <t>То же, но -50%.</t>
  </si>
  <si>
    <t>То же, но Защиту от огня получают все дружественные существа.</t>
  </si>
  <si>
    <t>То же, но урон цели равен максимальному +1.</t>
  </si>
  <si>
    <t>То же, но урон всех дружественных существ равен максимальному +1.</t>
  </si>
  <si>
    <t>То же, но снимает с дружественного или с вражеского существа все заклинания.</t>
  </si>
  <si>
    <t>То же, но снимает со всех существ и боевых машин на поле боя все заклинания. Удаляет Стены огня, Зыбучие пески, Минные и Силовые поля.</t>
  </si>
  <si>
    <t>То же, но Защиту от воды получают все дружественные существа.</t>
  </si>
  <si>
    <t>На эффект Молитвы влияет наложенная на цель Медлительность: Базовая молитва даст только +1 к сокрости цели; Продвинутая и Экспертная Молитва при наложенной Базовой Медлительности дадут только +2 к скорости, а при наложенной Продвинутой или Экспертной Медлительности дадут только +3 к скорости.</t>
  </si>
  <si>
    <t>Атака, защита и скорость цели +4.</t>
  </si>
  <si>
    <t>Атака, защита и скорость всех дружественных существ +4.</t>
  </si>
  <si>
    <t>То же, но Защиту от земли получают все дружественные существа.</t>
  </si>
  <si>
    <t>То же, но Скорость всех вражеских существ -50%.</t>
  </si>
  <si>
    <t>То же, но скорость цели       -50%.</t>
  </si>
  <si>
    <t>То же, но скорость всех дружественных существ +5.</t>
  </si>
  <si>
    <t>То же, но скорость цели +5.</t>
  </si>
  <si>
    <t>То же, но Защиту от воздуха получают все дружественные существа.</t>
  </si>
  <si>
    <t>То же, но СМ*40+50 урона первой цели + 0,0625*(СМ*40+50) урона ближайшему к четвёртой цели.</t>
  </si>
  <si>
    <t>То же, но СМ*40+100 урона первой цели.</t>
  </si>
  <si>
    <t>Заклинания, общие для всех школ</t>
  </si>
  <si>
    <t xml:space="preserve">Родословную Ивора можно проследить аж до времен Молчания. Хотя его воспитали как высокородного, он всегда был сорвиголовой и предпочитал нападать сам, а не ждать, когда на него нападут. Судьба пока хранит его от смерти. </t>
  </si>
  <si>
    <t>Сила любого героя характеризуется его уровнем. Изначально при наёме герои имеют 1 уровень и случайное количество опыта в пределах от 0 до 100 единиц. В процессе игры они могут повышать свой уровень, приобретая определённое количество очков опыта.</t>
  </si>
  <si>
    <t>* Начиная с 13 уровня прирост очков опыта увеличивается на 20% по отношению к предыдущему значению прироста, округление вниз.</t>
  </si>
  <si>
    <r>
      <rPr>
        <b/>
        <sz val="10"/>
        <color indexed="8"/>
        <rFont val="Arial"/>
        <family val="2"/>
        <charset val="204"/>
      </rPr>
      <t>Древо знаний</t>
    </r>
    <r>
      <rPr>
        <sz val="10"/>
        <color indexed="8"/>
        <rFont val="Arial"/>
        <family val="2"/>
        <charset val="204"/>
      </rPr>
      <t xml:space="preserve"> - объект на карте приключений, мгновенно повышающий уровень героя на 1.</t>
    </r>
  </si>
  <si>
    <r>
      <t>Правила работы Древа знаний</t>
    </r>
    <r>
      <rPr>
        <sz val="10"/>
        <color indexed="8"/>
        <rFont val="Arial"/>
        <family val="2"/>
        <charset val="204"/>
      </rPr>
      <t xml:space="preserve">:
</t>
    </r>
    <r>
      <rPr>
        <b/>
        <sz val="10"/>
        <color indexed="8"/>
        <rFont val="Arial"/>
        <family val="2"/>
        <charset val="204"/>
      </rPr>
      <t>1)</t>
    </r>
    <r>
      <rPr>
        <sz val="10"/>
        <color indexed="8"/>
        <rFont val="Arial"/>
        <family val="2"/>
        <charset val="204"/>
      </rPr>
      <t xml:space="preserve"> </t>
    </r>
    <r>
      <rPr>
        <b/>
        <sz val="10"/>
        <color indexed="8"/>
        <rFont val="Arial"/>
        <family val="2"/>
        <charset val="204"/>
      </rPr>
      <t>До 75 уровня</t>
    </r>
    <r>
      <rPr>
        <sz val="10"/>
        <color indexed="8"/>
        <rFont val="Arial"/>
        <family val="2"/>
        <charset val="204"/>
      </rPr>
      <t xml:space="preserve"> - древо дает герою опыт, равный разнице между количеством опыта для достижения следующего уровня и текущего (не путать с текущим значением опыта героя, которое находится в промежутке между уровнями).
</t>
    </r>
    <r>
      <rPr>
        <b/>
        <sz val="10"/>
        <color indexed="8"/>
        <rFont val="Arial"/>
        <family val="2"/>
        <charset val="204"/>
      </rPr>
      <t>2) После 75 уровня</t>
    </r>
    <r>
      <rPr>
        <sz val="10"/>
        <color indexed="8"/>
        <rFont val="Arial"/>
        <family val="2"/>
        <charset val="204"/>
      </rPr>
      <t xml:space="preserve"> - древо знаний работает </t>
    </r>
    <r>
      <rPr>
        <b/>
        <sz val="10"/>
        <color indexed="8"/>
        <rFont val="Arial"/>
        <family val="2"/>
        <charset val="204"/>
      </rPr>
      <t>однократно</t>
    </r>
    <r>
      <rPr>
        <sz val="10"/>
        <color indexed="8"/>
        <rFont val="Arial"/>
        <family val="2"/>
        <charset val="204"/>
      </rPr>
      <t xml:space="preserve"> увеличивая количество опыта героя на 1 777 278 601 очко и опыт уходит в отрицательные значения, при этом не имеет значение величина текущего опыта героя (она может лежать в интервале от 1 810 034 207 до 2 147 483 647). Дальнейшее посещение древ знаний </t>
    </r>
    <r>
      <rPr>
        <b/>
        <sz val="10"/>
        <color indexed="8"/>
        <rFont val="Arial"/>
        <family val="2"/>
        <charset val="204"/>
      </rPr>
      <t>неэффективно</t>
    </r>
    <r>
      <rPr>
        <sz val="10"/>
        <color indexed="8"/>
        <rFont val="Arial"/>
        <family val="2"/>
        <charset val="204"/>
      </rPr>
      <t>, т.к. прирост опыта составляет 105 очков опыта.</t>
    </r>
  </si>
  <si>
    <t>Урон против Ифритов и Султанов-ифритов +50%. Случайная магия (3 раза за бой, вместо очередного хода) - может наложить на цель следующие заклинания: Антимагия, Бешенство, Благословление, Воздушный щит, Жажда крови, Защита от воды, Защита от воздуха, Защита от земли, Защита от огня, Каменная кожа, Контрудар, Лечение, Волшебное зеркало, Молитва, Огненный щит, Палач, Радость, Точность, Удача, Ускорение, Щит. Все заклинания, кроме Палача, действуют на Продвинутом уровне магии, Палач - на базовом. Все заклинания накладываются на 6 раундов, кроме Бешенства (на ближайшую атаку).</t>
  </si>
  <si>
    <t>Горгулья.</t>
  </si>
  <si>
    <t>Нежить.</t>
  </si>
  <si>
    <t>Нежить. 20% шанс Болезни (при ударе) - Атака и защита цели -2, на 3 раунда.</t>
  </si>
  <si>
    <t>Нежить. Регенерация здоровья (перед ходом).</t>
  </si>
  <si>
    <t>Нежить. Регенерация здоровья (перед ходом). Сжигают по 2 маны вражеского героя перед каждым ходом.</t>
  </si>
  <si>
    <t>Нежить. Безответность - цель атаки не отвечает на удар.</t>
  </si>
  <si>
    <t>Нежить. Безответность - цель атаки не отвечает на удар. Вампиризм - после удара здоровье вампира восстанавливается в соотношении 1 нанесённый урон = 1 здоровью. Погибшие вампиры могут воскреснуть.</t>
  </si>
  <si>
    <t>Нежить. 12 выстрелов. Облако смерти - При стрельбе лич наносит урон цели и всем существам вокруг неё в радиусе 1 клетки. Не действует на големов, горгулий, элементалей, нежить и боевые машины.</t>
  </si>
  <si>
    <t>Нежить. 24 выстрела. Облако смерти - При стрельбе лич наносит урон цели и всем существам вокруг неё в радиусе 1 клетки. Не действует на големов, горгулий, элементалей, нежить и боевые машины.</t>
  </si>
  <si>
    <t>Нежить. 20% шанс Проклятия (при ударе, Базового уровня Магии огня, на 3 раунда).</t>
  </si>
  <si>
    <t>Нежить. 20% шанс Проклятия (при ударе, Базового уровня Магии огня, на 3 раунда). 20% шанс Смертельного удара (при ударе) - наносит цели двойной урон.</t>
  </si>
  <si>
    <t>Нежить. Боевой дух всех вражеских существ -1 (не перестаёт действовать после гибели существа).</t>
  </si>
  <si>
    <t>Нежить. Боевой дух всех вражеских существ -1 (не перестаёт действовать после гибели существа). 20% шанс Старости (при ударе) - в течение 3 раундов, включая текущий, здоровье цели будет снижено на 50%.</t>
  </si>
  <si>
    <t>Нежить. 50% шанс Проклятия (при ударе, на 3 раунда). Действует на Базовом уровне Магии огня.</t>
  </si>
  <si>
    <t>Элементаль. Защита от Метеоритного дождя. Получаемый урон от Удара молнии, Цепной молнии, Грома титана и Армагеддона +100%. Урон против Элементалей земли и Магмовых элементалей +100%.</t>
  </si>
  <si>
    <t>Элементаль. Защита от Метеоритного дождя. Получаемый урон от Удара молнии, Цепной молнии и Армагеддона +100%. Урон против Элементалей земли и Магмовых элементалей +100%. 24 выстрела. Защита от воздуха (3 раза за бой, вместо очередного хода) - Действует на Продвинутом уровне Магии воздуха.</t>
  </si>
  <si>
    <t>Элементаль. Защита от Ледяной молнии и Кольца холода. Получаемый урон от Инферно, Огненного шара и Армагеддона +100%. Урон против Элементалей огня и Энергетических элементалей +100%.</t>
  </si>
  <si>
    <t>Элементаль. Защита от Ледяной молнии и Кольца холода. Получаемый урон от Инферно, Огненного шара и Армагеддона +100%. Урон против Элементалей огня и Энергетических элементалей +100%. 24 выстрела. Защита от воды (3 раза за бой, вместо очередного хода) - Действует на Продвинутом уровне Магии воды.</t>
  </si>
  <si>
    <t>Элементаль. Защита от магии огня, включая Магическую стрелу. Получаемый урон от Ледяной молнии и Кольца холода +100%. Урон против Элементалей воды и Ледяных элементалей +100%.</t>
  </si>
  <si>
    <t>Элементаль. Защита от магии огня, включая Магическую стрелу. Получаемый урон от Ледяной молнии и Кольца холода +100%. Урон против Элементалей воды и Ледяных элементалей +100%. Защита от огня (3 раза за бой, вместо очередного хода) - Действует на Продвинутом уровне Магии огня.</t>
  </si>
  <si>
    <t>Элементаль. Защита от Удара молнии, Цепной молнии, Грома титана и Армагеддона. Получаемый урон от Метеоритного дождя +100%. Урон против Элементалей воздуха и Штормовых элементалей +100%.</t>
  </si>
  <si>
    <t>Элементаль. Защита от Удара молнии, Цепной молнии, Грома титана и Армагеддона. Получаемый урон от Метеоритного дождя +100%. Урон против Элементалей воздуха и Штормовых элементалей +100%. Защита от земли (3 раза за бой, вместо очередного хода) - Действует на Продвинутом уровне Магии земли.</t>
  </si>
  <si>
    <r>
      <t>Элементаль. Окружающий удар - При атаке элементаль наносит урон цели и всем вражеским существам вокруг себя в радиусе 1 клетки. Безответность - цель атаки не отвечает на удар. Урон против существ Магических элементалей и Чёрных драконов -50% (</t>
    </r>
    <r>
      <rPr>
        <i/>
        <sz val="10"/>
        <rFont val="Arial"/>
        <family val="2"/>
        <charset val="204"/>
      </rPr>
      <t xml:space="preserve">добавил </t>
    </r>
    <r>
      <rPr>
        <b/>
        <i/>
        <sz val="10"/>
        <rFont val="Arial"/>
        <family val="2"/>
        <charset val="204"/>
      </rPr>
      <t>SAG19330184</t>
    </r>
    <r>
      <rPr>
        <i/>
        <sz val="10"/>
        <rFont val="Arial"/>
        <family val="2"/>
        <charset val="204"/>
      </rPr>
      <t xml:space="preserve"> http://www.df2.ru </t>
    </r>
    <r>
      <rPr>
        <sz val="10"/>
        <rFont val="Arial"/>
        <family val="2"/>
        <charset val="204"/>
      </rPr>
      <t>). Защита от любой магии, кроме Огненного щита Султана-ифрита и Смертельного взгляда Могучей горгоны.</t>
    </r>
  </si>
  <si>
    <r>
      <t xml:space="preserve">Элементаль. Окружающий удар - При атаке элементаль наносит урон цели и всем вражеским существам вокруг себя в радиусе 1 клетки. Безответность - цель атаки не отвечает на удар. Урон против существ Некрополиса, Мумий, големов, Гигантов, Титанов, элементалей и Чёрных драконов -50% </t>
    </r>
    <r>
      <rPr>
        <i/>
        <sz val="10"/>
        <rFont val="Arial"/>
        <family val="2"/>
        <charset val="204"/>
      </rPr>
      <t xml:space="preserve">(добавил </t>
    </r>
    <r>
      <rPr>
        <b/>
        <i/>
        <sz val="10"/>
        <rFont val="Arial"/>
        <family val="2"/>
        <charset val="204"/>
      </rPr>
      <t>SAG19330184</t>
    </r>
    <r>
      <rPr>
        <i/>
        <sz val="10"/>
        <rFont val="Arial"/>
        <family val="2"/>
        <charset val="204"/>
      </rPr>
      <t xml:space="preserve"> http://www.df2.ru )</t>
    </r>
    <r>
      <rPr>
        <sz val="10"/>
        <rFont val="Arial"/>
        <family val="2"/>
        <charset val="204"/>
      </rPr>
      <t>.</t>
    </r>
  </si>
  <si>
    <t>Голем. Получаемый урон от вражеских заклинаний -50%.</t>
  </si>
  <si>
    <t>Голем. Получаемый урон от вражеских заклинаний -75%.</t>
  </si>
  <si>
    <t>Голем. Получаемый урон от вражеских заклинаний -85%.</t>
  </si>
  <si>
    <t>Голем. Получаемый урон от вражеских заклинаний -95%.</t>
  </si>
  <si>
    <t>Лич / Могущественный лич</t>
  </si>
  <si>
    <t>Нейтральная мораль. Защита от Проклятия, Благословления, Печали, Радости, Слепоты, Волны смерти, Гипноза, Забывчивости, Берсерка, Бешенства, Жертвы, Воскрешения, Болезни, Облака смерти, Старости, Поднятия демонов, Смертельного взгляда, Яда, Вампиризма и Страха. Восприимчивы к Уничтожению нежити и Оживлению мертвецов.</t>
  </si>
  <si>
    <t>Нейтральная мораль. Защита от Слепоты, Гипноза, Забывчивости, Печали, Радости, Берсерка, Бешенства, Жертвы, Воскрешения, Оживления мертвецов, Уничтожение нежити, Болезни, Облака смерти, Старости, Поднятия демонов, Смертельного взгляда, Яда, Вампиризма и Страха.</t>
  </si>
  <si>
    <t>Защита от Слепоты, Гипноза, Забывчивости, Печали, Радости, Берсерка, Бешенства, Жертвы, Воскрешения, Оживления мертвецов, Уничтожения нежити, Болезни, Облака смерти, Старости, Поднятия демонов, Смертельного взгляда, Яда, Вампиризма и Страха.</t>
  </si>
  <si>
    <t>Защита от Жертвы, Воскрешения, Оживления мертвецов, Уничтожения нежити, Болезни, Облака смерти, Старости, Поднятия демонов, Смертельного взгляда, Яда, Вампиризма и Страха.</t>
  </si>
  <si>
    <t>Не отвечают на атаки вражеских существ. Параметры зависят от навыков героя. Защита от Ускорения, Медлительности, Проклятия, Благословления, Палача (кроме Баллисты), Удачи (кроме  Баллисты), Слепоты, Волны смерти, Гипноза, Забывчивости, Печали, Радости, Клона, Телепорта, Контрудара, Берсерка, Бешенства, Жертвы, Воскрешения, Взрыва, Уничтожения нежити, Оживления мертвецов, Болезни, Облака смерти, Старости, Паралича, Окаменения, Поднятия демонов, Смертельного взгляда, Яда, Вампиризма и Страха.</t>
  </si>
  <si>
    <t>Защита от Уничтожения нежити и Оживления мертвецов. Восприимчивость ко всем остальным заклинаниям.</t>
  </si>
  <si>
    <t>В таблице указаны базовые приросты существ для всех городов. Следует учитывать, что постройка Цитадели в городе увеличивает этот показатель на 50% (округление вниз), а постройка Замка - ещё на 50% от базового.</t>
  </si>
  <si>
    <r>
      <t xml:space="preserve">С - коэффициент дополнительного прирост от наличия Статуи легиона у одного из героев;                                                                </t>
    </r>
    <r>
      <rPr>
        <b/>
        <sz val="10"/>
        <rFont val="Arial Cyr"/>
        <charset val="204"/>
      </rPr>
      <t xml:space="preserve">С=1,5 </t>
    </r>
    <r>
      <rPr>
        <sz val="10"/>
        <rFont val="Arial Cyr"/>
        <charset val="204"/>
      </rPr>
      <t xml:space="preserve">при наличии Статуи Легиона. Иначе </t>
    </r>
    <r>
      <rPr>
        <b/>
        <sz val="10"/>
        <rFont val="Arial Cyr"/>
        <charset val="204"/>
      </rPr>
      <t>С=1</t>
    </r>
    <r>
      <rPr>
        <sz val="10"/>
        <rFont val="Arial Cyr"/>
        <charset val="204"/>
      </rPr>
      <t>; Округление вниз;</t>
    </r>
  </si>
  <si>
    <r>
      <t xml:space="preserve">А - дополнительный прирост от артефактов: Ноги легиона: </t>
    </r>
    <r>
      <rPr>
        <b/>
        <sz val="10"/>
        <rFont val="Arial Cyr"/>
        <charset val="204"/>
      </rPr>
      <t>А=5</t>
    </r>
    <r>
      <rPr>
        <sz val="10"/>
        <rFont val="Arial Cyr"/>
        <charset val="204"/>
      </rPr>
      <t xml:space="preserve">; Поясница легиона </t>
    </r>
    <r>
      <rPr>
        <b/>
        <sz val="10"/>
        <rFont val="Arial Cyr"/>
        <charset val="204"/>
      </rPr>
      <t>А=4</t>
    </r>
    <r>
      <rPr>
        <sz val="10"/>
        <rFont val="Arial Cyr"/>
        <charset val="204"/>
      </rPr>
      <t xml:space="preserve">; Туловище легиона </t>
    </r>
    <r>
      <rPr>
        <b/>
        <sz val="10"/>
        <rFont val="Arial Cyr"/>
        <charset val="204"/>
      </rPr>
      <t>А=3</t>
    </r>
    <r>
      <rPr>
        <sz val="10"/>
        <rFont val="Arial Cyr"/>
        <charset val="204"/>
      </rPr>
      <t xml:space="preserve">; Руки легиона </t>
    </r>
    <r>
      <rPr>
        <b/>
        <sz val="10"/>
        <rFont val="Arial Cyr"/>
        <charset val="204"/>
      </rPr>
      <t>А=2</t>
    </r>
    <r>
      <rPr>
        <sz val="10"/>
        <rFont val="Arial Cyr"/>
        <charset val="204"/>
      </rPr>
      <t xml:space="preserve"> и Голова легиона </t>
    </r>
    <r>
      <rPr>
        <b/>
        <sz val="10"/>
        <rFont val="Arial Cyr"/>
        <charset val="204"/>
      </rPr>
      <t>А=1</t>
    </r>
    <r>
      <rPr>
        <sz val="10"/>
        <rFont val="Arial Cyr"/>
        <charset val="204"/>
      </rPr>
      <t>. Также этот прирост учитывается при наличии Статуи легиона у находящегося в городе героя</t>
    </r>
    <r>
      <rPr>
        <sz val="10"/>
        <rFont val="Arial Cyr"/>
        <charset val="204"/>
      </rPr>
      <t>;</t>
    </r>
  </si>
  <si>
    <r>
      <t xml:space="preserve">Гр - коэффициент дополнительного прироста от наличия Храма Грааля в городе; </t>
    </r>
    <r>
      <rPr>
        <b/>
        <sz val="10"/>
        <rFont val="Arial Cyr"/>
        <charset val="204"/>
      </rPr>
      <t xml:space="preserve">Гр=1,5 </t>
    </r>
    <r>
      <rPr>
        <sz val="10"/>
        <rFont val="Arial Cyr"/>
        <charset val="204"/>
      </rPr>
      <t xml:space="preserve">при наличии Храма Грааля. Иначе </t>
    </r>
    <r>
      <rPr>
        <b/>
        <sz val="10"/>
        <rFont val="Arial Cyr"/>
        <charset val="204"/>
      </rPr>
      <t>Гр=1</t>
    </r>
    <r>
      <rPr>
        <sz val="10"/>
        <rFont val="Arial Cyr"/>
        <charset val="204"/>
      </rPr>
      <t>; Округление вниз.</t>
    </r>
  </si>
  <si>
    <t>С = 1,5</t>
  </si>
  <si>
    <t>Гр = 1,5</t>
  </si>
  <si>
    <t>Прирост = [Баз*З*С + А + О + В] * Гр,</t>
  </si>
  <si>
    <r>
      <t xml:space="preserve">З - коэффициент дополнительного прироста от наличия Цитадели или Замка в городе;                                                                </t>
    </r>
    <r>
      <rPr>
        <b/>
        <sz val="10"/>
        <rFont val="Arial Cyr"/>
        <charset val="204"/>
      </rPr>
      <t>З=2</t>
    </r>
    <r>
      <rPr>
        <sz val="10"/>
        <rFont val="Arial Cyr"/>
        <charset val="204"/>
      </rPr>
      <t xml:space="preserve"> при наличии замка; </t>
    </r>
    <r>
      <rPr>
        <b/>
        <sz val="10"/>
        <rFont val="Arial Cyr"/>
        <charset val="204"/>
      </rPr>
      <t>З=1,5</t>
    </r>
    <r>
      <rPr>
        <sz val="10"/>
        <rFont val="Arial Cyr"/>
        <charset val="204"/>
      </rPr>
      <t xml:space="preserve"> при наличии Цитадели. Иначе </t>
    </r>
    <r>
      <rPr>
        <b/>
        <sz val="10"/>
        <rFont val="Arial Cyr"/>
        <charset val="204"/>
      </rPr>
      <t>З=1</t>
    </r>
    <r>
      <rPr>
        <sz val="10"/>
        <rFont val="Arial Cyr"/>
        <charset val="204"/>
      </rPr>
      <t>; Округление вниз;</t>
    </r>
  </si>
  <si>
    <t>З = 1,5</t>
  </si>
  <si>
    <t>[20*1,5*1,5 + 10] * 1,5 = 82</t>
  </si>
  <si>
    <t>З = 2</t>
  </si>
  <si>
    <t>C = 1,5</t>
  </si>
  <si>
    <t>[20*2*1,5 + 10 + 4] * 1,5 = 111</t>
  </si>
  <si>
    <t>[20*2*1,5 + 10] * 1,5 = 105</t>
  </si>
  <si>
    <t>При сражении с нейтралами, их войска могут разделяться на несколько отрядов.</t>
  </si>
  <si>
    <t>AI V.</t>
  </si>
  <si>
    <t>Принадлежность</t>
  </si>
  <si>
    <r>
      <t xml:space="preserve">ТОРГОВЕЦ АРТЕФАКТАМИ - </t>
    </r>
    <r>
      <rPr>
        <sz val="10"/>
        <rFont val="Arial"/>
        <family val="2"/>
        <charset val="204"/>
      </rPr>
      <t>городское строение, предлагающее артефакты на продажу.</t>
    </r>
  </si>
  <si>
    <t>Торговца артефактами можно построить в Башне, Темнице и Сопряжении.</t>
  </si>
  <si>
    <t>3.Герои Цитадели, Крепости и Сопряжения могут обменивать артефакты и существ на опыт.</t>
  </si>
  <si>
    <t>Не реализованные артефакты, но оставшиеся в файлах игры:</t>
  </si>
  <si>
    <t xml:space="preserve"> Если бой происходит на подземном уровне карты приключений, то независимо от типа земли бой будет на подземном ландшафте и бонусы родной земли получат существа Темницы. Также бои в Заброшенной, Золотой или Кристаллической шахтах проходят на подземном ландшафте.</t>
  </si>
  <si>
    <t xml:space="preserve"> При осаде города бой всегда проходит на родном для этого города ландшафте, независимо от типа ландшафта, на котором находится город на карте приключений.</t>
  </si>
  <si>
    <t>Приветствую всех поклонников мира Heroes of Might &amp; Magic III</t>
  </si>
  <si>
    <t>- материалы из геройских фан-групп Вконтакте</t>
  </si>
  <si>
    <r>
      <t xml:space="preserve">В подготовке этого материала использовалась информация, предоставленная </t>
    </r>
    <r>
      <rPr>
        <b/>
        <i/>
        <sz val="10"/>
        <rFont val="Arial"/>
        <family val="2"/>
        <charset val="204"/>
      </rPr>
      <t>HateYou</t>
    </r>
    <r>
      <rPr>
        <i/>
        <sz val="10"/>
        <rFont val="Arial"/>
        <family val="2"/>
        <charset val="204"/>
      </rPr>
      <t xml:space="preserve"> и </t>
    </r>
    <r>
      <rPr>
        <b/>
        <i/>
        <sz val="10"/>
        <rFont val="Arial"/>
        <family val="2"/>
        <charset val="204"/>
      </rPr>
      <t>Baobab</t>
    </r>
    <r>
      <rPr>
        <i/>
        <sz val="10"/>
        <rFont val="Arial"/>
        <family val="2"/>
        <charset val="204"/>
      </rPr>
      <t>(</t>
    </r>
    <r>
      <rPr>
        <i/>
        <u/>
        <sz val="10"/>
        <color indexed="12"/>
        <rFont val="Arial"/>
        <family val="2"/>
        <charset val="204"/>
      </rPr>
      <t>heroesportal.net</t>
    </r>
    <r>
      <rPr>
        <i/>
        <sz val="10"/>
        <rFont val="Arial"/>
        <family val="2"/>
        <charset val="204"/>
      </rPr>
      <t>).</t>
    </r>
  </si>
  <si>
    <r>
      <t xml:space="preserve">* Существует зависимость стартового запаса MP героя от скорости самого медленного существа в его стартовой армии. Иногда герой на старте имеет не все возможные отряды существ. Однако стартовый запас MP определяют существа, появление которых могло быть.
</t>
    </r>
    <r>
      <rPr>
        <i/>
        <sz val="10"/>
        <rFont val="Arial"/>
        <family val="2"/>
        <charset val="204"/>
      </rPr>
      <t xml:space="preserve">(Тестирование скорости провел и предоставил </t>
    </r>
    <r>
      <rPr>
        <b/>
        <i/>
        <sz val="10"/>
        <rFont val="Arial"/>
        <family val="2"/>
        <charset val="204"/>
      </rPr>
      <t>Ataman</t>
    </r>
    <r>
      <rPr>
        <i/>
        <sz val="10"/>
        <rFont val="Arial"/>
        <family val="2"/>
        <charset val="204"/>
      </rPr>
      <t xml:space="preserve">, </t>
    </r>
    <r>
      <rPr>
        <i/>
        <u/>
        <sz val="10"/>
        <color indexed="12"/>
        <rFont val="Arial"/>
        <family val="2"/>
        <charset val="204"/>
      </rPr>
      <t>heroesworld.ru</t>
    </r>
    <r>
      <rPr>
        <i/>
        <sz val="10"/>
        <rFont val="Arial"/>
        <family val="2"/>
        <charset val="204"/>
      </rPr>
      <t>)</t>
    </r>
  </si>
  <si>
    <r>
      <t xml:space="preserve">** По умолчанию каждый герой имеет вероятность на старте получить указанное количество существ, однако обычно некоторые отряды отсутствуют вообще. Шанс, что герой будет иметь 1 отряд на старте составляет 9%, причём этот отряд будет из первой колонки таблицы. Шанс, что герой будет иметь 2 отряда на старте составляет 69%, причём первый отряд будет из первой колонки таблицы, а второй случайный: из второй или третей колонки таблицы. Шанс, что герой будет иметь все 3 отряда на старте составляет 22% </t>
    </r>
    <r>
      <rPr>
        <i/>
        <sz val="10"/>
        <rFont val="Arial"/>
        <family val="2"/>
        <charset val="204"/>
      </rPr>
      <t xml:space="preserve">(Информация основана на материалах </t>
    </r>
    <r>
      <rPr>
        <b/>
        <i/>
        <sz val="10"/>
        <rFont val="Arial"/>
        <family val="2"/>
        <charset val="204"/>
      </rPr>
      <t>Sav</t>
    </r>
    <r>
      <rPr>
        <i/>
        <sz val="10"/>
        <rFont val="Arial"/>
        <family val="2"/>
        <charset val="204"/>
      </rPr>
      <t xml:space="preserve">, </t>
    </r>
    <r>
      <rPr>
        <i/>
        <u/>
        <sz val="10"/>
        <color rgb="FF0033CC"/>
        <rFont val="Arial"/>
        <family val="2"/>
        <charset val="204"/>
      </rPr>
      <t>forum.df2.ru</t>
    </r>
    <r>
      <rPr>
        <i/>
        <sz val="10"/>
        <rFont val="Arial"/>
        <family val="2"/>
        <charset val="204"/>
      </rPr>
      <t>).</t>
    </r>
  </si>
  <si>
    <t>Каитлин, Енова, Аин, Октавия, Клавиус, Нагаш, Дамакон, Джелар, Гриндан</t>
  </si>
  <si>
    <t>Зидар, Сандро, Малекит, Гирд, Стиг</t>
  </si>
  <si>
    <t>Крэг Хэк, Гундула</t>
  </si>
  <si>
    <t>Специализация героев. Разное (Скорость, Баллиста).</t>
  </si>
  <si>
    <t>Любое существо помимо своих основных характеристик и способностей имеет параметры удачи и боевого духа. Исключениями являются существа Некрополиса, Мумии, элементали, големы и боевые машины, которые не подвержены влиянию боевого духа.</t>
  </si>
  <si>
    <t>Значение удачи изменяется благодаря артефактам, вторичному навыку Удача, при посещении определённых объектов на карте приключений, при наличии в армии противника Дьяволов или Архидьяволов, снижающих удачу.</t>
  </si>
  <si>
    <t>Некоторые нюансы:</t>
  </si>
  <si>
    <t>Всего в игре представлено 9 видов городов. Для каждого города существует 2 класса героев, условно разделяющихся на воинов и колдунов.</t>
  </si>
  <si>
    <t>Герои Замка, Оплота и Башни относятся к силам добра. Герой Инферно, Некрополиса и Темницы - к силам зла. Герои Крепости, Цитадели и Сопряжения нейтральны.</t>
  </si>
  <si>
    <r>
      <t xml:space="preserve">(Поиск экстремумов, а также расчет повышения первичных навыков произвел и предоставил </t>
    </r>
    <r>
      <rPr>
        <b/>
        <i/>
        <sz val="10"/>
        <color indexed="8"/>
        <rFont val="Arial"/>
        <family val="2"/>
        <charset val="204"/>
      </rPr>
      <t>Demyan</t>
    </r>
    <r>
      <rPr>
        <i/>
        <sz val="10"/>
        <color indexed="8"/>
        <rFont val="Arial"/>
        <family val="2"/>
        <charset val="204"/>
      </rPr>
      <t xml:space="preserve">, </t>
    </r>
    <r>
      <rPr>
        <i/>
        <u/>
        <sz val="10"/>
        <color indexed="12"/>
        <rFont val="Arial"/>
        <family val="2"/>
        <charset val="204"/>
      </rPr>
      <t>heroesportal.net</t>
    </r>
    <r>
      <rPr>
        <i/>
        <sz val="10"/>
        <rFont val="Arial"/>
        <family val="2"/>
        <charset val="204"/>
      </rPr>
      <t>).</t>
    </r>
  </si>
  <si>
    <r>
      <t xml:space="preserve">Предел повышения уровня - 32767, потом уходит в минус, т.к. старший бит 16-битного значения компьютер интерпретирует как знаковый, т.е. числа от 32768 до 65535 считаются отрицательными </t>
    </r>
    <r>
      <rPr>
        <i/>
        <sz val="10"/>
        <color indexed="8"/>
        <rFont val="Arial"/>
        <family val="2"/>
        <charset val="204"/>
      </rPr>
      <t xml:space="preserve">(добавлено </t>
    </r>
    <r>
      <rPr>
        <b/>
        <i/>
        <sz val="10"/>
        <color indexed="8"/>
        <rFont val="Arial"/>
        <family val="2"/>
        <charset val="204"/>
      </rPr>
      <t>medstrax</t>
    </r>
    <r>
      <rPr>
        <i/>
        <sz val="10"/>
        <color indexed="8"/>
        <rFont val="Arial"/>
        <family val="2"/>
        <charset val="204"/>
      </rPr>
      <t xml:space="preserve">, </t>
    </r>
    <r>
      <rPr>
        <i/>
        <u/>
        <sz val="10"/>
        <color indexed="12"/>
        <rFont val="Arial"/>
        <family val="2"/>
        <charset val="204"/>
      </rPr>
      <t>heroesworld.ru</t>
    </r>
    <r>
      <rPr>
        <i/>
        <sz val="10"/>
        <color indexed="8"/>
        <rFont val="Arial"/>
        <family val="2"/>
        <charset val="204"/>
      </rPr>
      <t>)</t>
    </r>
    <r>
      <rPr>
        <sz val="10"/>
        <color indexed="8"/>
        <rFont val="Arial"/>
        <family val="2"/>
        <charset val="204"/>
      </rPr>
      <t>.</t>
    </r>
  </si>
  <si>
    <r>
      <t>*В силу того, что Магическая стрела и Видение относятся ко всем школам магии, за основу определения их эффектов берется та школа магии, которая имеет более высокий уровень развития на момент применения заклинания (</t>
    </r>
    <r>
      <rPr>
        <i/>
        <sz val="9"/>
        <rFont val="Arial"/>
        <family val="2"/>
        <charset val="204"/>
      </rPr>
      <t xml:space="preserve">Добавлено </t>
    </r>
    <r>
      <rPr>
        <b/>
        <i/>
        <sz val="9"/>
        <rFont val="Arial"/>
        <family val="2"/>
        <charset val="204"/>
      </rPr>
      <t>tolich</t>
    </r>
    <r>
      <rPr>
        <i/>
        <sz val="9"/>
        <rFont val="Arial"/>
        <family val="2"/>
        <charset val="204"/>
      </rPr>
      <t xml:space="preserve">, </t>
    </r>
    <r>
      <rPr>
        <i/>
        <u/>
        <sz val="9"/>
        <color indexed="30"/>
        <rFont val="Arial"/>
        <family val="2"/>
        <charset val="204"/>
      </rPr>
      <t>forum.df2.ru</t>
    </r>
    <r>
      <rPr>
        <i/>
        <sz val="9"/>
        <rFont val="Arial"/>
        <family val="2"/>
        <charset val="204"/>
      </rPr>
      <t>).</t>
    </r>
  </si>
  <si>
    <r>
      <t xml:space="preserve">Внимание! </t>
    </r>
    <r>
      <rPr>
        <sz val="9"/>
        <rFont val="Arial"/>
        <family val="2"/>
        <charset val="204"/>
      </rPr>
      <t xml:space="preserve">Если убрать Стену огня при помощи Снятия заклинаний или Устранения преград, то после того, как закончилась бы длительность действия этой Стены огня, произойдёт аварийное завершение игры </t>
    </r>
    <r>
      <rPr>
        <i/>
        <sz val="9"/>
        <rFont val="Arial"/>
        <family val="2"/>
        <charset val="204"/>
      </rPr>
      <t xml:space="preserve">(Добавил </t>
    </r>
    <r>
      <rPr>
        <b/>
        <i/>
        <sz val="9"/>
        <rFont val="Arial"/>
        <family val="2"/>
        <charset val="204"/>
      </rPr>
      <t>Сергей Хаустов</t>
    </r>
    <r>
      <rPr>
        <i/>
        <sz val="9"/>
        <rFont val="Arial"/>
        <family val="2"/>
        <charset val="204"/>
      </rPr>
      <t xml:space="preserve">, </t>
    </r>
    <r>
      <rPr>
        <i/>
        <u/>
        <sz val="9"/>
        <color rgb="FF0033CC"/>
        <rFont val="Arial"/>
        <family val="2"/>
        <charset val="204"/>
      </rPr>
      <t>vk.com</t>
    </r>
    <r>
      <rPr>
        <i/>
        <sz val="9"/>
        <rFont val="Arial"/>
        <family val="2"/>
        <charset val="204"/>
      </rPr>
      <t>).</t>
    </r>
  </si>
  <si>
    <t>Атака цели против Чудищ, Огненных птиц, Гидр, Зелёных и Красных драконов (включая их улучшения) +8.</t>
  </si>
  <si>
    <r>
      <t xml:space="preserve">Внимание! </t>
    </r>
    <r>
      <rPr>
        <sz val="9"/>
        <rFont val="Arial"/>
        <family val="2"/>
        <charset val="204"/>
      </rPr>
      <t xml:space="preserve">Если убрать Силовое поле при помощи Снятия заклинаний или Устранения преград, то после того, как закончилась бы длительность действия этого Силового поля, произойдёт аварийное завершение игры </t>
    </r>
    <r>
      <rPr>
        <i/>
        <sz val="9"/>
        <rFont val="Arial"/>
        <family val="2"/>
        <charset val="204"/>
      </rPr>
      <t xml:space="preserve">(Добавил </t>
    </r>
    <r>
      <rPr>
        <b/>
        <i/>
        <sz val="9"/>
        <rFont val="Arial"/>
        <family val="2"/>
        <charset val="204"/>
      </rPr>
      <t>Сергей Хаустов</t>
    </r>
    <r>
      <rPr>
        <i/>
        <sz val="9"/>
        <rFont val="Arial"/>
        <family val="2"/>
        <charset val="204"/>
      </rPr>
      <t xml:space="preserve">, </t>
    </r>
    <r>
      <rPr>
        <i/>
        <u/>
        <sz val="9"/>
        <color rgb="FF0033CC"/>
        <rFont val="Arial"/>
        <family val="2"/>
        <charset val="204"/>
      </rPr>
      <t>vk.com</t>
    </r>
    <r>
      <rPr>
        <i/>
        <sz val="9"/>
        <rFont val="Arial"/>
        <family val="2"/>
        <charset val="204"/>
      </rPr>
      <t>).</t>
    </r>
  </si>
  <si>
    <r>
      <t xml:space="preserve">Внимание! </t>
    </r>
    <r>
      <rPr>
        <sz val="9"/>
        <rFont val="Arial"/>
        <family val="2"/>
        <charset val="204"/>
      </rPr>
      <t xml:space="preserve">При осаде города, существа под действием Воздушного щита получают ~ на 40-100% больше урона от Стрелковых башен (баг игры). Урон зависит от развития вторичного навыка Магия воздуха у героя - наблюдается увеличение урона примерно на 40% при отсутствии или Базовом уровне, на 100% - при Продвинутом или Экспертном </t>
    </r>
    <r>
      <rPr>
        <i/>
        <sz val="9"/>
        <rFont val="Arial"/>
        <family val="2"/>
        <charset val="204"/>
      </rPr>
      <t xml:space="preserve">(Добавил </t>
    </r>
    <r>
      <rPr>
        <b/>
        <i/>
        <sz val="9"/>
        <rFont val="Arial"/>
        <family val="2"/>
        <charset val="204"/>
      </rPr>
      <t>Fallen Angel</t>
    </r>
    <r>
      <rPr>
        <i/>
        <sz val="9"/>
        <rFont val="Arial"/>
        <family val="2"/>
        <charset val="204"/>
      </rPr>
      <t xml:space="preserve">, </t>
    </r>
    <r>
      <rPr>
        <i/>
        <u/>
        <sz val="9"/>
        <color rgb="FF0033CC"/>
        <rFont val="Arial"/>
        <family val="2"/>
        <charset val="204"/>
      </rPr>
      <t>heroesportal.net</t>
    </r>
    <r>
      <rPr>
        <i/>
        <sz val="9"/>
        <rFont val="Arial"/>
        <family val="2"/>
        <charset val="204"/>
      </rPr>
      <t>)</t>
    </r>
    <r>
      <rPr>
        <sz val="9"/>
        <rFont val="Arial"/>
        <family val="2"/>
        <charset val="204"/>
      </rPr>
      <t>.</t>
    </r>
  </si>
  <si>
    <r>
      <t xml:space="preserve">Это интересно: </t>
    </r>
    <r>
      <rPr>
        <sz val="10"/>
        <rFont val="Arial"/>
        <family val="2"/>
        <charset val="204"/>
      </rPr>
      <t xml:space="preserve">Для специалиста по Волшебству формула расчета урона от Грома титана будет выглядеть следующим образом:
             </t>
    </r>
    <r>
      <rPr>
        <b/>
        <sz val="10"/>
        <rFont val="Arial"/>
        <family val="2"/>
        <charset val="204"/>
      </rPr>
      <t>Урон = 600 * [1 + k (1 +  N * 0,05)] * Сф</t>
    </r>
    <r>
      <rPr>
        <sz val="10"/>
        <rFont val="Arial"/>
        <family val="2"/>
        <charset val="204"/>
      </rPr>
      <t xml:space="preserve">, 
где  k=0,05, если герой имеет Базовое Волшебство;
       k=0,1 для Продвинутого Волшебства;
       k=0,15 для Экспертного Волшебства;
       N - уровень героя;
       Сф - модификатор, который равен 1, если герой не 
            имеет Сферу небесного свода и 1,5 - если имеет. 
Если принять во внимание, что максимальный уровень героя считается равным 108, то в в случае, если герой имеет Сферу небесного свода, то урон будет равен 1764 единиц. </t>
    </r>
    <r>
      <rPr>
        <i/>
        <sz val="10"/>
        <rFont val="Arial"/>
        <family val="2"/>
        <charset val="204"/>
      </rPr>
      <t xml:space="preserve">(Предоставлено </t>
    </r>
    <r>
      <rPr>
        <b/>
        <i/>
        <sz val="10"/>
        <rFont val="Arial"/>
        <family val="2"/>
        <charset val="204"/>
      </rPr>
      <t>Wight</t>
    </r>
    <r>
      <rPr>
        <i/>
        <sz val="10"/>
        <rFont val="Arial"/>
        <family val="2"/>
        <charset val="204"/>
      </rPr>
      <t xml:space="preserve">, </t>
    </r>
    <r>
      <rPr>
        <i/>
        <u/>
        <sz val="10"/>
        <color rgb="FF0033CC"/>
        <rFont val="Arial"/>
        <family val="2"/>
        <charset val="204"/>
      </rPr>
      <t>heroesportal.net</t>
    </r>
    <r>
      <rPr>
        <i/>
        <sz val="10"/>
        <rFont val="Arial"/>
        <family val="2"/>
        <charset val="204"/>
      </rPr>
      <t>)</t>
    </r>
  </si>
  <si>
    <t>При предоставлении новой информации просьба указывать ресурс или группу Вконтакте, которую Вы представляете.</t>
  </si>
  <si>
    <t>Ваше имя и ресурс будут добавлены в справочник, конечно если Вы не будете против.</t>
  </si>
  <si>
    <r>
      <rPr>
        <b/>
        <sz val="10"/>
        <rFont val="Arial"/>
        <family val="2"/>
        <charset val="204"/>
      </rPr>
      <t>Внимание!</t>
    </r>
    <r>
      <rPr>
        <sz val="10"/>
        <rFont val="Arial"/>
        <family val="2"/>
        <charset val="204"/>
      </rPr>
      <t xml:space="preserve"> Вероятности, указанные в таблице, измеряются в %. Указанные значения справедливы для каждого слота заклинаний в Гильдии магов. Так например для заклинаний 1 уровня сначала вычисляется вероятность для первого слота. Если определённое заклинание там не выпадает, то вычисляется вероятность для второго слота и так далее.</t>
    </r>
  </si>
  <si>
    <t>Красным шрифтом отмечены наибольшие вероятности среди всех городов, если таковые возможно выделить, синим шрифтом - наименьшие. Значение "0" означает, что данное заклинание не может появиться в Гильдии магов города. Прочерк означает, что этого заклинания не может быть, т.к.в городе отсутствует возможность построить Гильдию магов соответствующего уровня.</t>
  </si>
  <si>
    <t>Далее приведена таблица, отображающая абсолютный шанс (%) появления заклинаний в Гильдии магов, полученный вычислением. Для Гильдии магов Башни указана вероятность с условием отстройки Библиотеки.</t>
  </si>
  <si>
    <r>
      <t xml:space="preserve">Помимо этого компьютерные игроки имеют дополнительный ежедневный бонус по всем ресурсам в течение всего периода игры </t>
    </r>
    <r>
      <rPr>
        <i/>
        <sz val="10"/>
        <rFont val="Arial Cyr"/>
        <charset val="204"/>
      </rPr>
      <t xml:space="preserve">(первоисточник - </t>
    </r>
    <r>
      <rPr>
        <i/>
        <u/>
        <sz val="10"/>
        <color indexed="12"/>
        <rFont val="Arial Cyr"/>
        <charset val="204"/>
      </rPr>
      <t>astralwizard.com</t>
    </r>
    <r>
      <rPr>
        <i/>
        <sz val="10"/>
        <rFont val="Arial Cyr"/>
        <charset val="204"/>
      </rPr>
      <t xml:space="preserve"> , предоставил </t>
    </r>
    <r>
      <rPr>
        <b/>
        <i/>
        <sz val="10"/>
        <rFont val="Arial Cyr"/>
        <charset val="204"/>
      </rPr>
      <t>ThatOne</t>
    </r>
    <r>
      <rPr>
        <i/>
        <sz val="10"/>
        <rFont val="Arial Cyr"/>
        <charset val="204"/>
      </rPr>
      <t xml:space="preserve"> </t>
    </r>
    <r>
      <rPr>
        <i/>
        <u/>
        <sz val="10"/>
        <color indexed="12"/>
        <rFont val="Arial Cyr"/>
        <charset val="204"/>
      </rPr>
      <t>forums.ag.ru</t>
    </r>
    <r>
      <rPr>
        <i/>
        <sz val="10"/>
        <rFont val="Arial Cyr"/>
        <charset val="204"/>
      </rPr>
      <t>):</t>
    </r>
  </si>
  <si>
    <r>
      <t xml:space="preserve">В мультиплеерной игре существует опция "Штраф", которую игрок может установить на большой, малый или не устанавливать вообще </t>
    </r>
    <r>
      <rPr>
        <i/>
        <sz val="10"/>
        <rFont val="Arial Cyr"/>
        <charset val="204"/>
      </rPr>
      <t>(Предоставил</t>
    </r>
    <r>
      <rPr>
        <b/>
        <i/>
        <sz val="10"/>
        <rFont val="Arial Cyr"/>
        <charset val="204"/>
      </rPr>
      <t xml:space="preserve"> Сергей Хаустов</t>
    </r>
    <r>
      <rPr>
        <i/>
        <sz val="10"/>
        <rFont val="Arial Cyr"/>
        <charset val="204"/>
      </rPr>
      <t xml:space="preserve">, </t>
    </r>
    <r>
      <rPr>
        <i/>
        <u/>
        <sz val="10"/>
        <color rgb="FF0033CC"/>
        <rFont val="Arial Cyr"/>
        <charset val="204"/>
      </rPr>
      <t>vk.com</t>
    </r>
    <r>
      <rPr>
        <i/>
        <sz val="10"/>
        <rFont val="Arial Cyr"/>
        <charset val="204"/>
      </rPr>
      <t>).</t>
    </r>
  </si>
  <si>
    <t>Защита от Кавалерийского бонуса Кавалеристов и Чемпионов</t>
  </si>
  <si>
    <r>
      <t xml:space="preserve">(При написании этой статьи использовались советы и рекомендации </t>
    </r>
    <r>
      <rPr>
        <b/>
        <i/>
        <sz val="8"/>
        <rFont val="Arial"/>
        <family val="2"/>
        <charset val="204"/>
      </rPr>
      <t>HateYou</t>
    </r>
    <r>
      <rPr>
        <i/>
        <sz val="8"/>
        <rFont val="Arial"/>
        <family val="2"/>
        <charset val="204"/>
      </rPr>
      <t xml:space="preserve">, </t>
    </r>
    <r>
      <rPr>
        <b/>
        <i/>
        <sz val="8"/>
        <rFont val="Arial"/>
        <family val="2"/>
        <charset val="204"/>
      </rPr>
      <t>Wight</t>
    </r>
    <r>
      <rPr>
        <i/>
        <sz val="8"/>
        <rFont val="Arial"/>
        <family val="2"/>
        <charset val="204"/>
      </rPr>
      <t xml:space="preserve">, </t>
    </r>
    <r>
      <rPr>
        <b/>
        <i/>
        <sz val="8"/>
        <rFont val="Arial"/>
        <family val="2"/>
        <charset val="204"/>
      </rPr>
      <t>Navuchodonosor</t>
    </r>
    <r>
      <rPr>
        <i/>
        <sz val="8"/>
        <rFont val="Arial"/>
        <family val="2"/>
        <charset val="204"/>
      </rPr>
      <t xml:space="preserve"> </t>
    </r>
    <r>
      <rPr>
        <i/>
        <u/>
        <sz val="8"/>
        <color indexed="12"/>
        <rFont val="Arial"/>
        <family val="2"/>
        <charset val="204"/>
      </rPr>
      <t>heroesportal.net</t>
    </r>
    <r>
      <rPr>
        <i/>
        <sz val="8"/>
        <rFont val="Arial"/>
        <family val="2"/>
        <charset val="204"/>
      </rPr>
      <t>).</t>
    </r>
  </si>
  <si>
    <r>
      <t xml:space="preserve">Каждые 3 раунда, начиная с первого. Перед своим ходом.
</t>
    </r>
    <r>
      <rPr>
        <b/>
        <sz val="9"/>
        <rFont val="Arial Cyr"/>
        <charset val="204"/>
      </rPr>
      <t xml:space="preserve">(1) </t>
    </r>
    <r>
      <rPr>
        <sz val="9"/>
        <rFont val="Arial Cyr"/>
        <charset val="204"/>
      </rPr>
      <t xml:space="preserve">Колдует только если есть вражеские стрелки, способные стрелять, т.е.имеющие запас выстрелов и не ослеплённые, окаменённые и не парализованные.
В случае, если во время боя на существо, которое находится под заклинанием Чародея, Вы примените аналогичное заклинание из Книги магии Вашего героя - уровень Вашего заклинания останется всегда Экспертным, независимо от степени развития магии у Вашего героя </t>
    </r>
    <r>
      <rPr>
        <i/>
        <sz val="9"/>
        <rFont val="Arial Cyr"/>
        <charset val="204"/>
      </rPr>
      <t xml:space="preserve">(Добавлено </t>
    </r>
    <r>
      <rPr>
        <b/>
        <i/>
        <sz val="9"/>
        <rFont val="Arial Cyr"/>
        <charset val="204"/>
      </rPr>
      <t>DmitriyAS</t>
    </r>
    <r>
      <rPr>
        <i/>
        <sz val="9"/>
        <rFont val="Arial Cyr"/>
        <charset val="204"/>
      </rPr>
      <t xml:space="preserve">, </t>
    </r>
    <r>
      <rPr>
        <i/>
        <u/>
        <sz val="9"/>
        <color rgb="FF0033CC"/>
        <rFont val="Arial Cyr"/>
        <charset val="204"/>
      </rPr>
      <t>heroesportal.net</t>
    </r>
    <r>
      <rPr>
        <i/>
        <sz val="9"/>
        <rFont val="Arial Cyr"/>
        <charset val="204"/>
      </rPr>
      <t>)</t>
    </r>
    <r>
      <rPr>
        <sz val="9"/>
        <rFont val="Arial Cyr"/>
        <charset val="204"/>
      </rPr>
      <t>.</t>
    </r>
  </si>
  <si>
    <t>Баллиста, Катапульта, Палатка первой помощи и Тележка с боеприпасами.</t>
  </si>
  <si>
    <r>
      <t xml:space="preserve">(Составлено при поддержке </t>
    </r>
    <r>
      <rPr>
        <b/>
        <i/>
        <sz val="8"/>
        <rFont val="Arial"/>
        <family val="2"/>
        <charset val="204"/>
      </rPr>
      <t>Brennan</t>
    </r>
    <r>
      <rPr>
        <i/>
        <sz val="8"/>
        <rFont val="Arial"/>
        <family val="2"/>
        <charset val="204"/>
      </rPr>
      <t xml:space="preserve">, </t>
    </r>
    <r>
      <rPr>
        <i/>
        <u/>
        <sz val="8"/>
        <color indexed="12"/>
        <rFont val="Arial"/>
        <family val="2"/>
        <charset val="204"/>
      </rPr>
      <t>heroesportal.net</t>
    </r>
    <r>
      <rPr>
        <i/>
        <sz val="8"/>
        <color indexed="12"/>
        <rFont val="Arial"/>
        <family val="2"/>
        <charset val="204"/>
      </rPr>
      <t xml:space="preserve"> </t>
    </r>
    <r>
      <rPr>
        <i/>
        <sz val="8"/>
        <rFont val="Arial"/>
        <family val="2"/>
        <charset val="204"/>
      </rPr>
      <t>).</t>
    </r>
  </si>
  <si>
    <r>
      <t xml:space="preserve">(Предоставил </t>
    </r>
    <r>
      <rPr>
        <b/>
        <i/>
        <sz val="8"/>
        <rFont val="Arial Cyr"/>
        <charset val="204"/>
      </rPr>
      <t>Zlatovlas</t>
    </r>
    <r>
      <rPr>
        <i/>
        <sz val="8"/>
        <rFont val="Arial Cyr"/>
        <charset val="204"/>
      </rPr>
      <t xml:space="preserve">, </t>
    </r>
    <r>
      <rPr>
        <i/>
        <u/>
        <sz val="8"/>
        <color indexed="12"/>
        <rFont val="Arial Cyr"/>
        <charset val="204"/>
      </rPr>
      <t>heroesportal.net</t>
    </r>
    <r>
      <rPr>
        <i/>
        <sz val="8"/>
        <rFont val="Arial Cyr"/>
        <charset val="204"/>
      </rPr>
      <t xml:space="preserve"> ).</t>
    </r>
  </si>
  <si>
    <r>
      <t xml:space="preserve">(по материалам статьи, опубликованной на форуме сайта </t>
    </r>
    <r>
      <rPr>
        <i/>
        <u/>
        <sz val="8"/>
        <color indexed="12"/>
        <rFont val="Arial Cyr"/>
        <charset val="204"/>
      </rPr>
      <t>heroes.ag.ru.</t>
    </r>
    <r>
      <rPr>
        <i/>
        <sz val="8"/>
        <rFont val="Arial Cyr"/>
        <charset val="204"/>
      </rPr>
      <t xml:space="preserve"> Авторы: </t>
    </r>
    <r>
      <rPr>
        <b/>
        <i/>
        <sz val="8"/>
        <rFont val="Arial Cyr"/>
        <charset val="204"/>
      </rPr>
      <t>Турист</t>
    </r>
    <r>
      <rPr>
        <i/>
        <sz val="8"/>
        <rFont val="Arial Cyr"/>
        <charset val="204"/>
      </rPr>
      <t xml:space="preserve">, </t>
    </r>
    <r>
      <rPr>
        <b/>
        <i/>
        <sz val="8"/>
        <rFont val="Arial Cyr"/>
        <charset val="204"/>
      </rPr>
      <t>ThatOne</t>
    </r>
    <r>
      <rPr>
        <i/>
        <sz val="8"/>
        <rFont val="Arial Cyr"/>
        <charset val="204"/>
      </rPr>
      <t xml:space="preserve"> и </t>
    </r>
    <r>
      <rPr>
        <b/>
        <i/>
        <sz val="8"/>
        <rFont val="Arial Cyr"/>
        <charset val="204"/>
      </rPr>
      <t>MaximusX</t>
    </r>
    <r>
      <rPr>
        <i/>
        <sz val="8"/>
        <rFont val="Arial Cyr"/>
        <charset val="204"/>
      </rPr>
      <t>).</t>
    </r>
  </si>
  <si>
    <r>
      <t xml:space="preserve">(Автор: </t>
    </r>
    <r>
      <rPr>
        <b/>
        <i/>
        <sz val="8"/>
        <rFont val="Arial"/>
        <family val="2"/>
        <charset val="204"/>
      </rPr>
      <t>AlexSpl,</t>
    </r>
    <r>
      <rPr>
        <i/>
        <sz val="8"/>
        <rFont val="Arial"/>
        <family val="2"/>
        <charset val="204"/>
      </rPr>
      <t xml:space="preserve"> </t>
    </r>
    <r>
      <rPr>
        <i/>
        <u/>
        <sz val="8"/>
        <color indexed="12"/>
        <rFont val="Arial"/>
        <family val="2"/>
        <charset val="204"/>
      </rPr>
      <t>heroesworld.ru</t>
    </r>
    <r>
      <rPr>
        <i/>
        <sz val="8"/>
        <rFont val="Arial"/>
        <family val="2"/>
        <charset val="204"/>
      </rPr>
      <t xml:space="preserve"> ).</t>
    </r>
  </si>
  <si>
    <t>Жёлтые линии - направления атаки Красного дракона врагом.</t>
  </si>
  <si>
    <r>
      <t xml:space="preserve">(Предоставлено: </t>
    </r>
    <r>
      <rPr>
        <b/>
        <i/>
        <sz val="10"/>
        <rFont val="Arial"/>
        <family val="2"/>
        <charset val="204"/>
      </rPr>
      <t>AlexSpl,</t>
    </r>
    <r>
      <rPr>
        <i/>
        <sz val="10"/>
        <rFont val="Arial"/>
        <family val="2"/>
        <charset val="204"/>
      </rPr>
      <t xml:space="preserve"> </t>
    </r>
    <r>
      <rPr>
        <i/>
        <u/>
        <sz val="10"/>
        <color indexed="12"/>
        <rFont val="Arial"/>
        <family val="2"/>
        <charset val="204"/>
      </rPr>
      <t>heroesworld.ru</t>
    </r>
    <r>
      <rPr>
        <i/>
        <sz val="10"/>
        <rFont val="Arial"/>
        <family val="2"/>
        <charset val="204"/>
      </rPr>
      <t xml:space="preserve"> ).</t>
    </r>
  </si>
  <si>
    <r>
      <t xml:space="preserve">(по материалам статьи, опубликованной на форуме сайта </t>
    </r>
    <r>
      <rPr>
        <u/>
        <sz val="8"/>
        <color indexed="12"/>
        <rFont val="Arial"/>
        <family val="2"/>
        <charset val="204"/>
      </rPr>
      <t>heroes.ag.ru.</t>
    </r>
    <r>
      <rPr>
        <sz val="8"/>
        <rFont val="Arial"/>
        <family val="2"/>
        <charset val="204"/>
      </rPr>
      <t xml:space="preserve"> Авторы: </t>
    </r>
    <r>
      <rPr>
        <b/>
        <sz val="8"/>
        <rFont val="Arial"/>
        <family val="2"/>
        <charset val="204"/>
      </rPr>
      <t>Турист</t>
    </r>
    <r>
      <rPr>
        <sz val="8"/>
        <rFont val="Arial"/>
        <family val="2"/>
        <charset val="204"/>
      </rPr>
      <t xml:space="preserve">, </t>
    </r>
    <r>
      <rPr>
        <b/>
        <sz val="8"/>
        <rFont val="Arial"/>
        <family val="2"/>
        <charset val="204"/>
      </rPr>
      <t>ThatOne</t>
    </r>
    <r>
      <rPr>
        <sz val="8"/>
        <rFont val="Arial"/>
        <family val="2"/>
        <charset val="204"/>
      </rPr>
      <t xml:space="preserve"> и </t>
    </r>
    <r>
      <rPr>
        <b/>
        <sz val="8"/>
        <rFont val="Arial"/>
        <family val="2"/>
        <charset val="204"/>
      </rPr>
      <t>MaximusX</t>
    </r>
    <r>
      <rPr>
        <sz val="8"/>
        <rFont val="Arial"/>
        <family val="2"/>
        <charset val="204"/>
      </rPr>
      <t>).</t>
    </r>
  </si>
  <si>
    <r>
      <t xml:space="preserve">В начале разных месяцев, мы имеем разные наборы артефактов, которые остаются неизменными в течение этого месяца, если не одно НО…
При активном поведении компьютерных героев, при одинаковом их местоположении выпадает один и тот же месяц, которому соответствует один и тот же набор артефактов у Торговцев. К тому же список наборов весьма ограничен и зависит от нашей возможности манипулировать поведением компьютерных героев. Замечено, что при отсутствии активных компьютерных героев на карте приключений, количество видов выпадаемых месяцев практически не ограничено, и, что самое главное, набор артефактов при выпадении одного и того же месяца может меняться.
Т.е.нужно добиться того, чтобы герои компьютера отсутствовали на карте приключений, пусть даже и на время (сидели «запертыми» нашим героем в гарнизоне замка). Наем компьютером нового героя при передаче тому хода считается активным действием. Запираем всех героев компьютера в гарнизоне замков и ловим удачу. Также замечено, что некоторые артефакты из указанных классов не появляются к началу данного месяца у Торговцев вовсе </t>
    </r>
    <r>
      <rPr>
        <i/>
        <sz val="10"/>
        <rFont val="Arial"/>
        <family val="2"/>
        <charset val="204"/>
      </rPr>
      <t xml:space="preserve">(Предоставил </t>
    </r>
    <r>
      <rPr>
        <b/>
        <i/>
        <sz val="10"/>
        <rFont val="Arial"/>
        <family val="2"/>
        <charset val="204"/>
      </rPr>
      <t>DmitriyAS</t>
    </r>
    <r>
      <rPr>
        <i/>
        <sz val="10"/>
        <rFont val="Arial"/>
        <family val="2"/>
        <charset val="204"/>
      </rPr>
      <t xml:space="preserve">, </t>
    </r>
    <r>
      <rPr>
        <i/>
        <u/>
        <sz val="10"/>
        <color rgb="FF0033CC"/>
        <rFont val="Arial"/>
        <family val="2"/>
        <charset val="204"/>
      </rPr>
      <t>heroesportal.net</t>
    </r>
    <r>
      <rPr>
        <i/>
        <sz val="10"/>
        <rFont val="Arial"/>
        <family val="2"/>
        <charset val="204"/>
      </rPr>
      <t>).</t>
    </r>
  </si>
  <si>
    <r>
      <t xml:space="preserve">(по материалам статьи, опубликованной на форуме сайта </t>
    </r>
    <r>
      <rPr>
        <u/>
        <sz val="8"/>
        <color indexed="12"/>
        <rFont val="Arial"/>
        <family val="2"/>
        <charset val="204"/>
      </rPr>
      <t>heroes.ag.ru</t>
    </r>
    <r>
      <rPr>
        <sz val="8"/>
        <color indexed="12"/>
        <rFont val="Arial"/>
        <family val="2"/>
        <charset val="204"/>
      </rPr>
      <t xml:space="preserve">. </t>
    </r>
    <r>
      <rPr>
        <sz val="8"/>
        <rFont val="Arial"/>
        <family val="2"/>
        <charset val="204"/>
      </rPr>
      <t xml:space="preserve">Авторы: </t>
    </r>
    <r>
      <rPr>
        <b/>
        <sz val="8"/>
        <rFont val="Arial"/>
        <family val="2"/>
        <charset val="204"/>
      </rPr>
      <t>Турист</t>
    </r>
    <r>
      <rPr>
        <sz val="8"/>
        <rFont val="Arial"/>
        <family val="2"/>
        <charset val="204"/>
      </rPr>
      <t xml:space="preserve">, </t>
    </r>
    <r>
      <rPr>
        <b/>
        <sz val="8"/>
        <rFont val="Arial"/>
        <family val="2"/>
        <charset val="204"/>
      </rPr>
      <t>ThatOne</t>
    </r>
    <r>
      <rPr>
        <sz val="8"/>
        <rFont val="Arial"/>
        <family val="2"/>
        <charset val="204"/>
      </rPr>
      <t xml:space="preserve"> и </t>
    </r>
    <r>
      <rPr>
        <b/>
        <sz val="8"/>
        <rFont val="Arial"/>
        <family val="2"/>
        <charset val="204"/>
      </rPr>
      <t>MaximusX</t>
    </r>
    <r>
      <rPr>
        <sz val="8"/>
        <rFont val="Arial"/>
        <family val="2"/>
        <charset val="204"/>
      </rPr>
      <t>).</t>
    </r>
  </si>
  <si>
    <r>
      <t xml:space="preserve">(Опубликовано на форуме сайта </t>
    </r>
    <r>
      <rPr>
        <i/>
        <u/>
        <sz val="8"/>
        <color indexed="12"/>
        <rFont val="Arial"/>
        <family val="2"/>
        <charset val="204"/>
      </rPr>
      <t>heroes.ag.ru.</t>
    </r>
    <r>
      <rPr>
        <i/>
        <sz val="8"/>
        <rFont val="Arial"/>
        <family val="2"/>
        <charset val="204"/>
      </rPr>
      <t xml:space="preserve"> Автор: </t>
    </r>
    <r>
      <rPr>
        <b/>
        <i/>
        <sz val="8"/>
        <rFont val="Arial"/>
        <family val="2"/>
        <charset val="204"/>
      </rPr>
      <t>Турист</t>
    </r>
    <r>
      <rPr>
        <i/>
        <sz val="8"/>
        <rFont val="Arial"/>
        <family val="2"/>
        <charset val="204"/>
      </rPr>
      <t>).</t>
    </r>
  </si>
  <si>
    <r>
      <t xml:space="preserve">*Примечание: </t>
    </r>
    <r>
      <rPr>
        <sz val="10"/>
        <color indexed="8"/>
        <rFont val="Arial"/>
        <family val="2"/>
        <charset val="204"/>
      </rPr>
      <t xml:space="preserve">Здесь нужно сделать одну оговорку, которая достаточно подробно освещена в теме "Задачка от Арха" на HeroesPortal.  Суть оговорки в том, что имеется способ, который позволяет выкопать Грааль в день прибытия путем варьирования максимального уровня MP героя. Подробности - </t>
    </r>
    <r>
      <rPr>
        <i/>
        <u/>
        <sz val="10"/>
        <color indexed="12"/>
        <rFont val="Arial"/>
        <family val="2"/>
        <charset val="204"/>
      </rPr>
      <t>heroesportal.net/tavern/?id=150632</t>
    </r>
    <r>
      <rPr>
        <i/>
        <sz val="10"/>
        <color indexed="8"/>
        <rFont val="Arial"/>
        <family val="2"/>
        <charset val="204"/>
      </rPr>
      <t>.</t>
    </r>
  </si>
  <si>
    <r>
      <t xml:space="preserve">Все существа Крепости, Сопряжения и Цитадели под управлением героев, получают +2 к Удаче.
</t>
    </r>
    <r>
      <rPr>
        <i/>
        <sz val="10"/>
        <rFont val="Arial"/>
        <family val="2"/>
        <charset val="204"/>
      </rPr>
      <t xml:space="preserve">(Добавил </t>
    </r>
    <r>
      <rPr>
        <b/>
        <i/>
        <sz val="10"/>
        <rFont val="Arial"/>
        <family val="2"/>
        <charset val="204"/>
      </rPr>
      <t>AlexSpl,</t>
    </r>
    <r>
      <rPr>
        <i/>
        <sz val="10"/>
        <rFont val="Arial"/>
        <family val="2"/>
        <charset val="204"/>
      </rPr>
      <t xml:space="preserve"> </t>
    </r>
    <r>
      <rPr>
        <i/>
        <u/>
        <sz val="10"/>
        <color indexed="12"/>
        <rFont val="Arial"/>
        <family val="2"/>
        <charset val="204"/>
      </rPr>
      <t>heroesworld.ru</t>
    </r>
    <r>
      <rPr>
        <i/>
        <sz val="10"/>
        <rFont val="Arial"/>
        <family val="2"/>
        <charset val="204"/>
      </rPr>
      <t>: нейтральные существа (без героя) не получают +2 к Удаче, хотя анимация присутствует.)</t>
    </r>
  </si>
  <si>
    <r>
      <t xml:space="preserve">** </t>
    </r>
    <r>
      <rPr>
        <sz val="10"/>
        <color indexed="8"/>
        <rFont val="Arial"/>
        <family val="2"/>
        <charset val="204"/>
      </rPr>
      <t xml:space="preserve">В отличие от Духа уныния Проклятая земля нейтрализует и положительную и отрицательную мораль, а также влияет на следующие способности существ:
- Мастер-джинны и Чародеи не используют Случайную магию; Огры-маги не используют Жажду крови.
- </t>
    </r>
    <r>
      <rPr>
        <b/>
        <sz val="10"/>
        <color indexed="8"/>
        <rFont val="Arial"/>
        <family val="2"/>
        <charset val="204"/>
      </rPr>
      <t>Не работает:</t>
    </r>
    <r>
      <rPr>
        <sz val="10"/>
        <color indexed="8"/>
        <rFont val="Arial"/>
        <family val="2"/>
        <charset val="204"/>
      </rPr>
      <t xml:space="preserve"> Удар молнии Птиц грома, Болезнь Зомби, Окаменение василисков и медуз, Слабость Стрекоз, Слепота единорогов, Паралич Скорпикор, Старость Драконов-призраков, Поднятие демонов Адских отродий, Воскрешение Архангелов.
- </t>
    </r>
    <r>
      <rPr>
        <b/>
        <sz val="10"/>
        <color indexed="8"/>
        <rFont val="Arial"/>
        <family val="2"/>
        <charset val="204"/>
      </rPr>
      <t xml:space="preserve">Работает: </t>
    </r>
    <r>
      <rPr>
        <sz val="10"/>
        <color indexed="8"/>
        <rFont val="Arial"/>
        <family val="2"/>
        <charset val="204"/>
      </rPr>
      <t xml:space="preserve">Яд Виверн-монархов, Огненный щит Султанов-ифритов, Проклятие Мумий и Рыцарей смерти, Снятие заклинаний Змиев и Стрекоз, Страх Лазурных драконов.
Немагические способности, вроде Смертельного удара Рыцарей смерти и Оплетения дендроидов также работают.
- Сказочные драконы могут использовать Метеоритный дождь, Кольцо холода, Огненный шар и Инферно, но урон от них не наносится, хотя показывается анимация. Магическая стрела работает без проблем. Другие их заклинания не колдуются, при этом пишется: "Это заклинание не подействует ни на кого!" </t>
    </r>
    <r>
      <rPr>
        <i/>
        <sz val="10"/>
        <color indexed="8"/>
        <rFont val="Arial"/>
        <family val="2"/>
        <charset val="204"/>
      </rPr>
      <t xml:space="preserve">(предоставлено </t>
    </r>
    <r>
      <rPr>
        <b/>
        <i/>
        <sz val="10"/>
        <color indexed="8"/>
        <rFont val="Arial"/>
        <family val="2"/>
        <charset val="204"/>
      </rPr>
      <t>Wight</t>
    </r>
    <r>
      <rPr>
        <i/>
        <sz val="10"/>
        <color indexed="8"/>
        <rFont val="Arial"/>
        <family val="2"/>
        <charset val="204"/>
      </rPr>
      <t xml:space="preserve">, </t>
    </r>
    <r>
      <rPr>
        <i/>
        <u/>
        <sz val="10"/>
        <color rgb="FF0033CC"/>
        <rFont val="Arial"/>
        <family val="2"/>
        <charset val="204"/>
      </rPr>
      <t>heroesportal.net</t>
    </r>
    <r>
      <rPr>
        <i/>
        <sz val="10"/>
        <color indexed="8"/>
        <rFont val="Arial"/>
        <family val="2"/>
        <charset val="204"/>
      </rPr>
      <t>).</t>
    </r>
  </si>
  <si>
    <r>
      <t xml:space="preserve"> Если бой происходит на клетке карты приключений, которая граничит с водой, то независимо от типа земли бой будет на песке и бонусов родной земли не будет ни у одной из сторон. </t>
    </r>
    <r>
      <rPr>
        <i/>
        <sz val="10"/>
        <rFont val="Arial"/>
        <family val="2"/>
        <charset val="204"/>
      </rPr>
      <t xml:space="preserve">(Предоставил </t>
    </r>
    <r>
      <rPr>
        <b/>
        <i/>
        <sz val="10"/>
        <rFont val="Arial"/>
        <family val="2"/>
        <charset val="204"/>
      </rPr>
      <t>SAG19330184</t>
    </r>
    <r>
      <rPr>
        <i/>
        <sz val="10"/>
        <rFont val="Arial"/>
        <family val="2"/>
        <charset val="204"/>
      </rPr>
      <t xml:space="preserve">, </t>
    </r>
    <r>
      <rPr>
        <i/>
        <u/>
        <sz val="10"/>
        <color rgb="FF0033CC"/>
        <rFont val="Arial"/>
        <family val="2"/>
        <charset val="204"/>
      </rPr>
      <t>forum.df2.ru</t>
    </r>
    <r>
      <rPr>
        <i/>
        <sz val="10"/>
        <rFont val="Arial"/>
        <family val="2"/>
        <charset val="204"/>
      </rPr>
      <t>).</t>
    </r>
  </si>
  <si>
    <t>Не доступна для строительства в Замке. Позволяет приобрести герою Книгу магии за 500 золота. Позволяет изучить 1 заклинание 5 уровня***.</t>
  </si>
  <si>
    <t>© Copyright FizMiG, 2006-2013</t>
  </si>
  <si>
    <t>Вы не должны видеть эту строку. Но раз уж видите, то знайте, что тут ничего нет.</t>
  </si>
  <si>
    <t>4.?</t>
  </si>
  <si>
    <r>
      <t xml:space="preserve">(Автор: </t>
    </r>
    <r>
      <rPr>
        <b/>
        <i/>
        <sz val="8"/>
        <rFont val="Arial"/>
        <family val="2"/>
        <charset val="204"/>
      </rPr>
      <t>ThatOne,</t>
    </r>
    <r>
      <rPr>
        <i/>
        <sz val="8"/>
        <rFont val="Arial"/>
        <family val="2"/>
        <charset val="204"/>
      </rPr>
      <t xml:space="preserve"> </t>
    </r>
    <r>
      <rPr>
        <i/>
        <u/>
        <sz val="8"/>
        <color indexed="12"/>
        <rFont val="Arial"/>
        <family val="2"/>
        <charset val="204"/>
      </rPr>
      <t>heroes.ag.ru</t>
    </r>
    <r>
      <rPr>
        <i/>
        <sz val="8"/>
        <rFont val="Arial"/>
        <family val="2"/>
        <charset val="204"/>
      </rPr>
      <t xml:space="preserve"> ).</t>
    </r>
  </si>
  <si>
    <r>
      <rPr>
        <i/>
        <sz val="8"/>
        <rFont val="Arial"/>
        <family val="2"/>
        <charset val="204"/>
      </rPr>
      <t xml:space="preserve">(Автор: </t>
    </r>
    <r>
      <rPr>
        <b/>
        <i/>
        <sz val="8"/>
        <rFont val="Arial"/>
        <family val="2"/>
        <charset val="204"/>
      </rPr>
      <t>ThatOne</t>
    </r>
    <r>
      <rPr>
        <i/>
        <sz val="8"/>
        <rFont val="Arial"/>
        <family val="2"/>
        <charset val="204"/>
      </rPr>
      <t xml:space="preserve">, </t>
    </r>
    <r>
      <rPr>
        <i/>
        <u/>
        <sz val="8"/>
        <color rgb="FF0066FF"/>
        <rFont val="Arial"/>
        <family val="2"/>
        <charset val="204"/>
      </rPr>
      <t>heroes.ag.ru</t>
    </r>
    <r>
      <rPr>
        <i/>
        <sz val="8"/>
        <rFont val="Arial"/>
        <family val="2"/>
        <charset val="204"/>
      </rPr>
      <t xml:space="preserve"> ).</t>
    </r>
  </si>
  <si>
    <r>
      <rPr>
        <i/>
        <sz val="8"/>
        <rFont val="Arial"/>
        <family val="2"/>
        <charset val="204"/>
      </rPr>
      <t xml:space="preserve">(Автор: </t>
    </r>
    <r>
      <rPr>
        <b/>
        <i/>
        <sz val="8"/>
        <rFont val="Arial"/>
        <family val="2"/>
        <charset val="204"/>
      </rPr>
      <t>ThatOne</t>
    </r>
    <r>
      <rPr>
        <i/>
        <sz val="8"/>
        <rFont val="Arial"/>
        <family val="2"/>
        <charset val="204"/>
      </rPr>
      <t xml:space="preserve">, </t>
    </r>
    <r>
      <rPr>
        <i/>
        <u/>
        <sz val="8"/>
        <color rgb="FF0033CC"/>
        <rFont val="Arial"/>
        <family val="2"/>
        <charset val="204"/>
      </rPr>
      <t>heroes.ag.ru</t>
    </r>
    <r>
      <rPr>
        <i/>
        <sz val="8"/>
        <rFont val="Arial"/>
        <family val="2"/>
        <charset val="204"/>
      </rPr>
      <t xml:space="preserve"> ).</t>
    </r>
  </si>
  <si>
    <r>
      <t xml:space="preserve">(При написании использовались материалы </t>
    </r>
    <r>
      <rPr>
        <b/>
        <i/>
        <sz val="9"/>
        <rFont val="Arial"/>
        <family val="2"/>
        <charset val="204"/>
      </rPr>
      <t>Туриста</t>
    </r>
    <r>
      <rPr>
        <i/>
        <sz val="9"/>
        <rFont val="Arial"/>
        <family val="2"/>
        <charset val="204"/>
      </rPr>
      <t xml:space="preserve">, изложенных на </t>
    </r>
    <r>
      <rPr>
        <i/>
        <u/>
        <sz val="9"/>
        <color indexed="12"/>
        <rFont val="Arial"/>
        <family val="2"/>
        <charset val="204"/>
      </rPr>
      <t>heroes.ag.ru</t>
    </r>
    <r>
      <rPr>
        <i/>
        <sz val="9"/>
        <rFont val="Arial"/>
        <family val="2"/>
        <charset val="204"/>
      </rPr>
      <t>).</t>
    </r>
  </si>
  <si>
    <r>
      <t xml:space="preserve">5. На раскопки Грааля герой теряет весь ход. Копать Грааль в день прибытия на место будущих раскопок не позволено. </t>
    </r>
    <r>
      <rPr>
        <b/>
        <sz val="10"/>
        <rFont val="Arial"/>
        <family val="2"/>
        <charset val="204"/>
      </rPr>
      <t>Но:</t>
    </r>
    <r>
      <rPr>
        <sz val="10"/>
        <rFont val="Arial"/>
        <family val="2"/>
        <charset val="204"/>
      </rPr>
      <t xml:space="preserve"> Здесь нужно сделать одну оговорку, которая достаточно подробно освещена в одной из тем на HeroesPortal - "Задачка от Арха".  Суть оговорки в том, что имеется способ, который позволяет выкопать Грааль в день прибытия путем варьирования максимального уровня запаса хода (MP) героя. Подробности - </t>
    </r>
    <r>
      <rPr>
        <u/>
        <sz val="10"/>
        <color rgb="FF0033CC"/>
        <rFont val="Arial"/>
        <family val="2"/>
        <charset val="204"/>
      </rPr>
      <t>heroesportal.net/tavern/?id=150632</t>
    </r>
    <r>
      <rPr>
        <sz val="10"/>
        <color rgb="FF0033CC"/>
        <rFont val="Arial"/>
        <family val="2"/>
        <charset val="204"/>
      </rPr>
      <t>.</t>
    </r>
  </si>
  <si>
    <r>
      <t>Добавлено</t>
    </r>
    <r>
      <rPr>
        <b/>
        <sz val="10"/>
        <rFont val="Arial"/>
        <family val="2"/>
        <charset val="204"/>
      </rPr>
      <t xml:space="preserve"> Alex_R,</t>
    </r>
    <r>
      <rPr>
        <sz val="10"/>
        <rFont val="Arial"/>
        <family val="2"/>
        <charset val="204"/>
      </rPr>
      <t xml:space="preserve"> </t>
    </r>
    <r>
      <rPr>
        <u/>
        <sz val="10"/>
        <color indexed="12"/>
        <rFont val="Arial"/>
        <family val="2"/>
        <charset val="204"/>
      </rPr>
      <t>heroesworld.ru</t>
    </r>
    <r>
      <rPr>
        <sz val="10"/>
        <rFont val="Arial"/>
        <family val="2"/>
        <charset val="204"/>
      </rPr>
      <t>:
На практике замечена такую особенность, что:
- если у героя осталось минимальное количество очков движения (МР) - то на траве он сделает шаг хоть по диагонали хоть в стороны (независимо от состава армии и вторичных навыков);
- если герой находится на любой земле имеющей штраф, то при минимальном остатке очков движения (МР) имеем следующее:
а) герой с неродными войсками и без Поиска пути не сможет сделать ни одного шага;
б) герой только с родными войсками и без Поиска пути может сделать шаг только в стороны;
в) герой с неродными войсками, но с навыком Поиск пути походит только в стороны, если уровень Поиска пути меньше штрафа местности;
г) герой с неродными войсками, но с навыком Поиск пути походит и по диагонали, если уровень Поиска пути больше/равен штрафу местности.
Также следует помнить про скрытые свойства существ, как у Кочевника, например, а также порядок расположения войск в армии, типовой состав и влияние их на передвижение героя...</t>
    </r>
  </si>
  <si>
    <r>
      <t>Примечание</t>
    </r>
    <r>
      <rPr>
        <sz val="10"/>
        <rFont val="Arial"/>
        <family val="2"/>
        <charset val="204"/>
      </rPr>
      <t xml:space="preserve">: для того, чтобы заклинание Дверь измерений сработало, у героя должен быть остаток хода не меньше, чем на один шаг по горизонтали, причем не имеет значения сколько это очков движения в численном выражении, для заклинания Городской портал необходимо наличие указанного в таблице запаса хода, в противном случае оно не сработает </t>
    </r>
    <r>
      <rPr>
        <i/>
        <sz val="10"/>
        <rFont val="Arial"/>
        <family val="2"/>
        <charset val="204"/>
      </rPr>
      <t xml:space="preserve">(Добавил </t>
    </r>
    <r>
      <rPr>
        <b/>
        <i/>
        <sz val="10"/>
        <rFont val="Arial"/>
        <family val="2"/>
        <charset val="204"/>
      </rPr>
      <t>cyberB</t>
    </r>
    <r>
      <rPr>
        <i/>
        <sz val="10"/>
        <rFont val="Arial"/>
        <family val="2"/>
        <charset val="204"/>
      </rPr>
      <t xml:space="preserve">, </t>
    </r>
    <r>
      <rPr>
        <i/>
        <u/>
        <sz val="10"/>
        <color indexed="12"/>
        <rFont val="Arial"/>
        <family val="2"/>
        <charset val="204"/>
      </rPr>
      <t>heroesportal.net</t>
    </r>
    <r>
      <rPr>
        <i/>
        <sz val="10"/>
        <rFont val="Arial"/>
        <family val="2"/>
        <charset val="204"/>
      </rPr>
      <t>).</t>
    </r>
  </si>
  <si>
    <r>
      <t xml:space="preserve">Для Клинка Армагеддона и Дыхания смерти:
1) Если город имеет только гарнизон (без героя), то урон от каждой мины равен 150 единиц.
2) Если герой-защитник имеет Силу магии и/или вторичный навык Магия огня такие, что величина повреждений, рассчитываемая по указанной формуле, превышает 150 единиц, то урон от “городской” мины будет определяться этой величиной, иначе величина повреждений равна 150 единиц - т.е., в отличие от Возрождения Эрафии, урон от "городских" мин не бывает ниже 150 единиц. Интересно, что в этом случае мины, появляющиеся на поле боя после применения заклинания Минное поле, могут наносить повреждения значительно меньше “городских”.  Следует отметить, что Минное поле вдоль стен Башни менее надежно, чем защитные рвы других городов, так как наносят одноразовый ущерб и могут быть легко уничтожены Снятием заклинаний Экспертного уровня </t>
    </r>
    <r>
      <rPr>
        <i/>
        <sz val="10"/>
        <rFont val="Arial Cyr"/>
        <charset val="204"/>
      </rPr>
      <t xml:space="preserve">(Источник – </t>
    </r>
    <r>
      <rPr>
        <i/>
        <u/>
        <sz val="10"/>
        <color rgb="FF0033CC"/>
        <rFont val="Arial Cyr"/>
        <charset val="204"/>
      </rPr>
      <t>astralwizard</t>
    </r>
    <r>
      <rPr>
        <i/>
        <sz val="10"/>
        <rFont val="Arial Cyr"/>
        <charset val="204"/>
      </rPr>
      <t xml:space="preserve">, </t>
    </r>
    <r>
      <rPr>
        <b/>
        <i/>
        <sz val="10"/>
        <rFont val="Arial Cyr"/>
        <charset val="204"/>
      </rPr>
      <t>Dan McGraw</t>
    </r>
    <r>
      <rPr>
        <i/>
        <sz val="10"/>
        <rFont val="Arial Cyr"/>
        <charset val="204"/>
      </rPr>
      <t>)</t>
    </r>
    <r>
      <rPr>
        <sz val="10"/>
        <rFont val="Arial Cyr"/>
        <charset val="204"/>
      </rPr>
      <t xml:space="preserve">. Также мины могут быть нейтрализованы артефактом Плащ отречения, не зависимо от того, у кого из героев он находится. Сфера запрещения не нейтрализует мины. </t>
    </r>
  </si>
  <si>
    <r>
      <t xml:space="preserve">(По материалам </t>
    </r>
    <r>
      <rPr>
        <b/>
        <i/>
        <sz val="8"/>
        <rFont val="Arial Cyr"/>
        <charset val="204"/>
      </rPr>
      <t>huMMer,</t>
    </r>
    <r>
      <rPr>
        <i/>
        <sz val="8"/>
        <rFont val="Arial Cyr"/>
        <charset val="204"/>
      </rPr>
      <t xml:space="preserve"> </t>
    </r>
    <r>
      <rPr>
        <i/>
        <u/>
        <sz val="8"/>
        <color indexed="12"/>
        <rFont val="Arial Cyr"/>
        <charset val="204"/>
      </rPr>
      <t>gdb.diaspora.ru</t>
    </r>
    <r>
      <rPr>
        <i/>
        <sz val="8"/>
        <color indexed="12"/>
        <rFont val="Arial Cyr"/>
        <charset val="204"/>
      </rPr>
      <t xml:space="preserve">, </t>
    </r>
    <r>
      <rPr>
        <i/>
        <sz val="8"/>
        <rFont val="Arial Cyr"/>
        <charset val="204"/>
      </rPr>
      <t xml:space="preserve">Предоставил </t>
    </r>
    <r>
      <rPr>
        <b/>
        <i/>
        <sz val="8"/>
        <rFont val="Arial Cyr"/>
        <charset val="204"/>
      </rPr>
      <t>Wight</t>
    </r>
    <r>
      <rPr>
        <i/>
        <sz val="8"/>
        <rFont val="Arial Cyr"/>
        <charset val="204"/>
      </rPr>
      <t>).</t>
    </r>
  </si>
  <si>
    <r>
      <t xml:space="preserve">(По материалам руководства </t>
    </r>
    <r>
      <rPr>
        <b/>
        <i/>
        <sz val="9"/>
        <rFont val="Arial"/>
        <family val="2"/>
        <charset val="204"/>
      </rPr>
      <t>Viktor "Coyot"</t>
    </r>
    <r>
      <rPr>
        <i/>
        <sz val="9"/>
        <rFont val="Arial"/>
        <family val="2"/>
        <charset val="204"/>
      </rPr>
      <t xml:space="preserve"> Urban's Town Guide For The Single Player. Оригинал предоставил </t>
    </r>
    <r>
      <rPr>
        <b/>
        <i/>
        <sz val="9"/>
        <rFont val="Arial"/>
        <family val="2"/>
        <charset val="204"/>
      </rPr>
      <t>ThatOne</t>
    </r>
    <r>
      <rPr>
        <i/>
        <sz val="9"/>
        <rFont val="Arial"/>
        <family val="2"/>
        <charset val="204"/>
      </rPr>
      <t xml:space="preserve">, </t>
    </r>
    <r>
      <rPr>
        <i/>
        <u/>
        <sz val="9"/>
        <color indexed="12"/>
        <rFont val="Arial"/>
        <family val="2"/>
        <charset val="204"/>
      </rPr>
      <t>heroes.ag.ru</t>
    </r>
    <r>
      <rPr>
        <i/>
        <sz val="9"/>
        <rFont val="Arial"/>
        <family val="2"/>
        <charset val="204"/>
      </rPr>
      <t>).</t>
    </r>
  </si>
  <si>
    <r>
      <t xml:space="preserve">Вторичный навык Дипломатии также помогает снизить стоимость откупа при побеге с поля боя. Величина снижения откупа равна 20% за каждый уровень развития Дипломатии. Ниже представлена таблица, в которой указана стоимость откупа при различных вариантах развития вторичного навыка и количества дипломатических артефактов, которые имеет герой, где за 100% принята первоначальная стоимость откупа </t>
    </r>
    <r>
      <rPr>
        <i/>
        <sz val="10"/>
        <color indexed="8"/>
        <rFont val="Arial"/>
        <family val="2"/>
        <charset val="204"/>
      </rPr>
      <t xml:space="preserve">(Предоставил </t>
    </r>
    <r>
      <rPr>
        <b/>
        <i/>
        <sz val="10"/>
        <color indexed="8"/>
        <rFont val="Arial"/>
        <family val="2"/>
        <charset val="204"/>
      </rPr>
      <t>DmitriyAS</t>
    </r>
    <r>
      <rPr>
        <i/>
        <sz val="10"/>
        <color indexed="8"/>
        <rFont val="Arial"/>
        <family val="2"/>
        <charset val="204"/>
      </rPr>
      <t xml:space="preserve">, </t>
    </r>
    <r>
      <rPr>
        <i/>
        <u/>
        <sz val="10"/>
        <color rgb="FF0033CC"/>
        <rFont val="Arial"/>
        <family val="2"/>
        <charset val="204"/>
      </rPr>
      <t>heroesportal.net</t>
    </r>
    <r>
      <rPr>
        <i/>
        <sz val="10"/>
        <color indexed="8"/>
        <rFont val="Arial"/>
        <family val="2"/>
        <charset val="204"/>
      </rPr>
      <t>).</t>
    </r>
  </si>
  <si>
    <r>
      <t xml:space="preserve">Ниже представлена детализация расчёта вероятности присоединения существ, который учитывает все факторы, влияющие на агрессивность существ </t>
    </r>
    <r>
      <rPr>
        <i/>
        <sz val="10"/>
        <color indexed="8"/>
        <rFont val="Arial"/>
        <family val="2"/>
        <charset val="204"/>
      </rPr>
      <t xml:space="preserve">(Добавлено </t>
    </r>
    <r>
      <rPr>
        <b/>
        <i/>
        <sz val="10"/>
        <color indexed="8"/>
        <rFont val="Arial"/>
        <family val="2"/>
        <charset val="204"/>
      </rPr>
      <t>AlexSpl</t>
    </r>
    <r>
      <rPr>
        <i/>
        <sz val="10"/>
        <color indexed="8"/>
        <rFont val="Arial"/>
        <family val="2"/>
        <charset val="204"/>
      </rPr>
      <t xml:space="preserve">, </t>
    </r>
    <r>
      <rPr>
        <i/>
        <u/>
        <sz val="10"/>
        <color indexed="12"/>
        <rFont val="Arial"/>
        <family val="2"/>
        <charset val="204"/>
      </rPr>
      <t>heroesworld.ru</t>
    </r>
    <r>
      <rPr>
        <i/>
        <sz val="10"/>
        <color indexed="8"/>
        <rFont val="Arial"/>
        <family val="2"/>
        <charset val="204"/>
      </rPr>
      <t>)</t>
    </r>
    <r>
      <rPr>
        <sz val="10"/>
        <color indexed="8"/>
        <rFont val="Arial"/>
        <family val="2"/>
        <charset val="204"/>
      </rPr>
      <t>.</t>
    </r>
  </si>
  <si>
    <r>
      <t xml:space="preserve">По умолчанию, максимальная стоимость откупа равна 50% стоимости всех существ в армии героя без учета стоимости ресурсов, если таковые использовались для покупки существ </t>
    </r>
    <r>
      <rPr>
        <i/>
        <sz val="10"/>
        <color indexed="8"/>
        <rFont val="Arial"/>
        <family val="2"/>
        <charset val="204"/>
      </rPr>
      <t xml:space="preserve">(Добавлено: </t>
    </r>
    <r>
      <rPr>
        <b/>
        <i/>
        <sz val="10"/>
        <color indexed="8"/>
        <rFont val="Arial"/>
        <family val="2"/>
        <charset val="204"/>
      </rPr>
      <t>Bes</t>
    </r>
    <r>
      <rPr>
        <i/>
        <sz val="10"/>
        <color indexed="8"/>
        <rFont val="Arial"/>
        <family val="2"/>
        <charset val="204"/>
      </rPr>
      <t xml:space="preserve">, </t>
    </r>
    <r>
      <rPr>
        <i/>
        <u/>
        <sz val="10"/>
        <color rgb="FF0033CC"/>
        <rFont val="Arial"/>
        <family val="2"/>
        <charset val="204"/>
      </rPr>
      <t>forum.df2.ru</t>
    </r>
    <r>
      <rPr>
        <i/>
        <sz val="10"/>
        <color indexed="8"/>
        <rFont val="Arial"/>
        <family val="2"/>
        <charset val="204"/>
      </rPr>
      <t>)</t>
    </r>
    <r>
      <rPr>
        <sz val="10"/>
        <color indexed="8"/>
        <rFont val="Arial"/>
        <family val="2"/>
        <charset val="204"/>
      </rPr>
      <t>.</t>
    </r>
  </si>
  <si>
    <r>
      <t xml:space="preserve">Из этого получаем полезный для игроков вывод: если думаете, что битва сведется к массовому призыву элементалей или Клонов (такое случается), учтите, что каждый призванный отряд Демонов и каждый изначальный отряд отнимает у вас один отряд элементалей или Клонов. Плюс еще одна причина не тащить в бой ненужную Палатку или Тележку с боеприпасами </t>
    </r>
    <r>
      <rPr>
        <i/>
        <sz val="10"/>
        <rFont val="Arial Cyr"/>
        <charset val="204"/>
      </rPr>
      <t xml:space="preserve">(Информацию предоставил </t>
    </r>
    <r>
      <rPr>
        <b/>
        <i/>
        <sz val="10"/>
        <rFont val="Arial Cyr"/>
        <charset val="204"/>
      </rPr>
      <t>Horn</t>
    </r>
    <r>
      <rPr>
        <i/>
        <sz val="10"/>
        <rFont val="Arial Cyr"/>
        <charset val="204"/>
      </rPr>
      <t xml:space="preserve">, </t>
    </r>
    <r>
      <rPr>
        <i/>
        <u/>
        <sz val="10"/>
        <color indexed="12"/>
        <rFont val="Arial Cyr"/>
        <charset val="204"/>
      </rPr>
      <t>heroesleague.ru</t>
    </r>
    <r>
      <rPr>
        <i/>
        <sz val="10"/>
        <rFont val="Arial Cyr"/>
        <charset val="204"/>
      </rPr>
      <t>)</t>
    </r>
    <r>
      <rPr>
        <sz val="10"/>
        <rFont val="Arial Cyr"/>
        <charset val="204"/>
      </rPr>
      <t>.</t>
    </r>
  </si>
  <si>
    <r>
      <t xml:space="preserve"> Увольнение героя в городе.</t>
    </r>
    <r>
      <rPr>
        <sz val="10"/>
        <rFont val="Arial Cyr"/>
        <charset val="204"/>
      </rPr>
      <t xml:space="preserve"> Для того, чтобы уволить героя не выходя из города (иногда это необходимо, если у героя закончился ход) можно переместить его в гарнизон (внутрь города) и в окне Обзор королевства-Снаряжение при нажатии на героя уже будет доступна опция Уволить героя </t>
    </r>
    <r>
      <rPr>
        <i/>
        <sz val="10"/>
        <rFont val="Arial Cyr"/>
        <charset val="204"/>
      </rPr>
      <t xml:space="preserve">(информацию предоставил </t>
    </r>
    <r>
      <rPr>
        <b/>
        <i/>
        <sz val="10"/>
        <rFont val="Arial Cyr"/>
        <charset val="204"/>
      </rPr>
      <t>vbn</t>
    </r>
    <r>
      <rPr>
        <i/>
        <sz val="10"/>
        <rFont val="Arial Cyr"/>
        <charset val="204"/>
      </rPr>
      <t xml:space="preserve">, </t>
    </r>
    <r>
      <rPr>
        <i/>
        <u/>
        <sz val="10"/>
        <color indexed="12"/>
        <rFont val="Arial Cyr"/>
        <charset val="204"/>
      </rPr>
      <t>heroesworld.ru</t>
    </r>
    <r>
      <rPr>
        <i/>
        <sz val="10"/>
        <rFont val="Arial Cyr"/>
        <charset val="204"/>
      </rPr>
      <t>)</t>
    </r>
    <r>
      <rPr>
        <sz val="10"/>
        <rFont val="Arial Cyr"/>
        <charset val="204"/>
      </rPr>
      <t>. Действует не во всех версиях игры.</t>
    </r>
  </si>
  <si>
    <r>
      <t xml:space="preserve">Если у Вас уже имеется несколько внешних жилищ существ, то имеет смысл поэкспериментировать в постройке Портала вызова, предварительно сохранившись. При создании этого строения существа в нем выбираются случайным образом, что при достаточной степени усердия позволит добиться появления того существа, которое наиболее интересно в данный момент. Но, необходимо помнить, что на следующую неделю этот фокус не сработает, увы </t>
    </r>
    <r>
      <rPr>
        <i/>
        <sz val="10"/>
        <rFont val="Arial Cyr"/>
        <charset val="204"/>
      </rPr>
      <t xml:space="preserve">(Добавлено </t>
    </r>
    <r>
      <rPr>
        <b/>
        <i/>
        <sz val="10"/>
        <rFont val="Arial Cyr"/>
        <charset val="204"/>
      </rPr>
      <t>VDV_forever</t>
    </r>
    <r>
      <rPr>
        <i/>
        <sz val="10"/>
        <rFont val="Arial Cyr"/>
        <charset val="204"/>
      </rPr>
      <t xml:space="preserve">, </t>
    </r>
    <r>
      <rPr>
        <i/>
        <u/>
        <sz val="10"/>
        <color rgb="FF0033CC"/>
        <rFont val="Arial Cyr"/>
        <charset val="204"/>
      </rPr>
      <t>heroesworld.ru</t>
    </r>
    <r>
      <rPr>
        <i/>
        <sz val="10"/>
        <rFont val="Arial Cyr"/>
        <charset val="204"/>
      </rPr>
      <t>)</t>
    </r>
    <r>
      <rPr>
        <sz val="10"/>
        <rFont val="Arial Cyr"/>
        <charset val="204"/>
      </rPr>
      <t xml:space="preserve">. </t>
    </r>
  </si>
  <si>
    <r>
      <rPr>
        <b/>
        <sz val="10"/>
        <rFont val="Arial Cyr"/>
        <charset val="204"/>
      </rPr>
      <t>Стрелковые башни города.</t>
    </r>
    <r>
      <rPr>
        <sz val="10"/>
        <rFont val="Arial Cyr"/>
        <charset val="204"/>
      </rPr>
      <t xml:space="preserve"> Никогда не используйте заклинание Воздушный щит при атаке вражеского города до тех пор, пока не выведены из строя его Стрелковые башни. Иначе они будут наносить удвоенный урон по этому существу (хотя, казалось бы, Воздушный Щит должен снижать этот урон). Аналогично ведет себя механизм расчета урона, если существо находится под воздействием Окаменения (Василиски и Медузы) - окаменевшее существо получает двойной урон от Стрелковых башен </t>
    </r>
    <r>
      <rPr>
        <i/>
        <sz val="10"/>
        <rFont val="Arial Cyr"/>
        <charset val="204"/>
      </rPr>
      <t xml:space="preserve">(Добавил </t>
    </r>
    <r>
      <rPr>
        <b/>
        <i/>
        <sz val="10"/>
        <rFont val="Arial Cyr"/>
        <charset val="204"/>
      </rPr>
      <t>Лорд Хаарт</t>
    </r>
    <r>
      <rPr>
        <i/>
        <sz val="10"/>
        <rFont val="Arial Cyr"/>
        <charset val="204"/>
      </rPr>
      <t xml:space="preserve">, </t>
    </r>
    <r>
      <rPr>
        <i/>
        <u/>
        <sz val="10"/>
        <color indexed="12"/>
        <rFont val="Arial Cyr"/>
        <charset val="204"/>
      </rPr>
      <t>forum.df2.ru</t>
    </r>
    <r>
      <rPr>
        <i/>
        <sz val="10"/>
        <rFont val="Arial Cyr"/>
        <charset val="204"/>
      </rPr>
      <t>)</t>
    </r>
    <r>
      <rPr>
        <sz val="10"/>
        <rFont val="Arial Cyr"/>
        <charset val="204"/>
      </rPr>
      <t>.</t>
    </r>
  </si>
  <si>
    <r>
      <rPr>
        <b/>
        <sz val="10"/>
        <rFont val="Arial Cyr"/>
        <charset val="204"/>
      </rPr>
      <t>Как уничтожить свою Катапульту.</t>
    </r>
    <r>
      <rPr>
        <sz val="10"/>
        <rFont val="Arial Cyr"/>
        <charset val="204"/>
      </rPr>
      <t xml:space="preserve"> Иногда бывает ситуация, когда крайне важно не позволить нелетающим войскам противника выйти из города. В этом случае, чтобы Катапульта не наделала ненужных брешей в стене, можно уничтожить ее применив против нее заклинание Метеоритный дождь. Естественно, если герой имеет Баллистики, то необходимости в её разрушении нет - можно просто пропустить ход.
Как вариант, ворота блокируются любым одиночным существом - причем неважно жив он или уже нет (ровно так же он может удерживать ворота открытыми, если требуется именно это). При отсутствии Стрелковых башен и нестреляющем гарнизоне на этой клетке идеально размещается отряд улучшенных Гарпий </t>
    </r>
    <r>
      <rPr>
        <i/>
        <sz val="10"/>
        <rFont val="Arial Cyr"/>
        <charset val="204"/>
      </rPr>
      <t xml:space="preserve">(Добавлено </t>
    </r>
    <r>
      <rPr>
        <b/>
        <i/>
        <sz val="10"/>
        <rFont val="Arial Cyr"/>
        <charset val="204"/>
      </rPr>
      <t>ThatOne</t>
    </r>
    <r>
      <rPr>
        <i/>
        <sz val="10"/>
        <rFont val="Arial Cyr"/>
        <charset val="204"/>
      </rPr>
      <t xml:space="preserve">, </t>
    </r>
    <r>
      <rPr>
        <i/>
        <u/>
        <sz val="10"/>
        <color indexed="12"/>
        <rFont val="Arial Cyr"/>
        <charset val="204"/>
      </rPr>
      <t>forums.ag.ru</t>
    </r>
    <r>
      <rPr>
        <i/>
        <sz val="10"/>
        <rFont val="Arial Cyr"/>
        <charset val="204"/>
      </rPr>
      <t>)</t>
    </r>
    <r>
      <rPr>
        <sz val="10"/>
        <rFont val="Arial Cyr"/>
        <charset val="204"/>
      </rPr>
      <t>.</t>
    </r>
  </si>
  <si>
    <r>
      <rPr>
        <b/>
        <sz val="10"/>
        <rFont val="Arial Cyr"/>
        <charset val="204"/>
      </rPr>
      <t>Количество существ на поле боя</t>
    </r>
    <r>
      <rPr>
        <sz val="10"/>
        <rFont val="Arial Cyr"/>
        <charset val="204"/>
      </rPr>
      <t xml:space="preserve">. В игре существует ограничение на количество объектов, которые могут принимать участие в бою, причем выведенные из боя объекты (погибшие существа), а также призванные Демоны и элементали также учитываются. Когда счетчик объектов достигает своего максимума (это 20 объектов для каждой из сторон) - никакого другого объекта на поле боя появиться не может - нельзя поднять Демонов, призвать Элементалей, и сотворить Клон. Военные машины также являются объектами и подлежат учету. Из этого получаем полезный для игроков вывод - если думаете, что битва сведется к массовому призыву элементалей (такое случается), учтите, что каждый призванный слот Демонов и каждый изначально занятый слот отнимает у вас один отряд элементалей. Плюс еще одна причина не тащить в бой ненужную Палатку или Тележку с боеприпасами </t>
    </r>
    <r>
      <rPr>
        <i/>
        <sz val="10"/>
        <rFont val="Arial Cyr"/>
        <charset val="204"/>
      </rPr>
      <t xml:space="preserve">(Информацию предоставил </t>
    </r>
    <r>
      <rPr>
        <b/>
        <i/>
        <sz val="10"/>
        <rFont val="Arial Cyr"/>
        <charset val="204"/>
      </rPr>
      <t>Horn</t>
    </r>
    <r>
      <rPr>
        <i/>
        <sz val="10"/>
        <rFont val="Arial Cyr"/>
        <charset val="204"/>
      </rPr>
      <t xml:space="preserve">, </t>
    </r>
    <r>
      <rPr>
        <i/>
        <u/>
        <sz val="10"/>
        <color indexed="12"/>
        <rFont val="Arial Cyr"/>
        <charset val="204"/>
      </rPr>
      <t>heroesleague.ru/</t>
    </r>
    <r>
      <rPr>
        <i/>
        <sz val="10"/>
        <rFont val="Arial Cyr"/>
        <charset val="204"/>
      </rPr>
      <t>)</t>
    </r>
    <r>
      <rPr>
        <sz val="10"/>
        <rFont val="Arial Cyr"/>
        <charset val="204"/>
      </rPr>
      <t>.</t>
    </r>
  </si>
  <si>
    <r>
      <t xml:space="preserve">( Автор: </t>
    </r>
    <r>
      <rPr>
        <b/>
        <i/>
        <sz val="8"/>
        <rFont val="Arial"/>
        <family val="2"/>
        <charset val="204"/>
      </rPr>
      <t>AlexSpl,</t>
    </r>
    <r>
      <rPr>
        <i/>
        <sz val="8"/>
        <rFont val="Arial"/>
        <family val="2"/>
        <charset val="204"/>
      </rPr>
      <t xml:space="preserve"> </t>
    </r>
    <r>
      <rPr>
        <i/>
        <u/>
        <sz val="8"/>
        <color indexed="12"/>
        <rFont val="Arial"/>
        <family val="2"/>
        <charset val="204"/>
      </rPr>
      <t>heroesworld.ru</t>
    </r>
    <r>
      <rPr>
        <i/>
        <sz val="8"/>
        <rFont val="Arial"/>
        <family val="2"/>
        <charset val="204"/>
      </rPr>
      <t xml:space="preserve"> ).</t>
    </r>
  </si>
  <si>
    <r>
      <t xml:space="preserve">(Предоставлено: </t>
    </r>
    <r>
      <rPr>
        <b/>
        <i/>
        <sz val="10"/>
        <rFont val="Arial"/>
        <family val="2"/>
        <charset val="204"/>
      </rPr>
      <t>Леголегс</t>
    </r>
    <r>
      <rPr>
        <i/>
        <sz val="10"/>
        <rFont val="Arial"/>
        <family val="2"/>
        <charset val="204"/>
      </rPr>
      <t xml:space="preserve"> </t>
    </r>
    <r>
      <rPr>
        <i/>
        <u/>
        <sz val="10"/>
        <color indexed="12"/>
        <rFont val="Arial"/>
        <family val="2"/>
        <charset val="204"/>
      </rPr>
      <t>forum.df2.ru</t>
    </r>
    <r>
      <rPr>
        <i/>
        <sz val="10"/>
        <rFont val="Arial"/>
        <family val="2"/>
        <charset val="204"/>
      </rPr>
      <t>).</t>
    </r>
  </si>
  <si>
    <r>
      <t xml:space="preserve">(Добавлено </t>
    </r>
    <r>
      <rPr>
        <b/>
        <i/>
        <sz val="10"/>
        <rFont val="Arial Cyr"/>
        <charset val="204"/>
      </rPr>
      <t>Fallen Angel</t>
    </r>
    <r>
      <rPr>
        <i/>
        <sz val="10"/>
        <rFont val="Arial Cyr"/>
        <charset val="204"/>
      </rPr>
      <t xml:space="preserve">, </t>
    </r>
    <r>
      <rPr>
        <i/>
        <u/>
        <sz val="10"/>
        <color indexed="12"/>
        <rFont val="Arial Cyr"/>
        <charset val="204"/>
      </rPr>
      <t>heroesportal.net</t>
    </r>
    <r>
      <rPr>
        <i/>
        <sz val="10"/>
        <rFont val="Arial Cyr"/>
        <charset val="204"/>
      </rPr>
      <t>)</t>
    </r>
  </si>
  <si>
    <r>
      <t xml:space="preserve">(Добавлено </t>
    </r>
    <r>
      <rPr>
        <b/>
        <i/>
        <sz val="10"/>
        <rFont val="Arial Cyr"/>
        <charset val="204"/>
      </rPr>
      <t>Bes</t>
    </r>
    <r>
      <rPr>
        <i/>
        <sz val="10"/>
        <rFont val="Arial Cyr"/>
        <charset val="204"/>
      </rPr>
      <t xml:space="preserve">, </t>
    </r>
    <r>
      <rPr>
        <i/>
        <u/>
        <sz val="10"/>
        <color indexed="12"/>
        <rFont val="Arial Cyr"/>
        <charset val="204"/>
      </rPr>
      <t>forum.df2.ru</t>
    </r>
    <r>
      <rPr>
        <i/>
        <sz val="10"/>
        <rFont val="Arial Cyr"/>
        <charset val="204"/>
      </rPr>
      <t>)</t>
    </r>
  </si>
  <si>
    <r>
      <t>(Составлено при поддержке</t>
    </r>
    <r>
      <rPr>
        <b/>
        <i/>
        <sz val="8"/>
        <rFont val="Arial"/>
        <family val="2"/>
        <charset val="204"/>
      </rPr>
      <t xml:space="preserve"> Catch</t>
    </r>
    <r>
      <rPr>
        <i/>
        <sz val="8"/>
        <rFont val="Arial"/>
        <family val="2"/>
        <charset val="204"/>
      </rPr>
      <t xml:space="preserve">, </t>
    </r>
    <r>
      <rPr>
        <i/>
        <u/>
        <sz val="8"/>
        <color indexed="12"/>
        <rFont val="Arial"/>
        <family val="2"/>
        <charset val="204"/>
      </rPr>
      <t>heroesportal.net</t>
    </r>
    <r>
      <rPr>
        <i/>
        <sz val="8"/>
        <rFont val="Arial"/>
        <family val="2"/>
        <charset val="204"/>
      </rPr>
      <t>).</t>
    </r>
  </si>
  <si>
    <r>
      <t xml:space="preserve">(Источник - </t>
    </r>
    <r>
      <rPr>
        <i/>
        <u/>
        <sz val="10"/>
        <color rgb="FF0033CC"/>
        <rFont val="Arial"/>
        <family val="2"/>
        <charset val="204"/>
      </rPr>
      <t>Astralwizard</t>
    </r>
    <r>
      <rPr>
        <i/>
        <sz val="10"/>
        <rFont val="Arial"/>
        <family val="2"/>
        <charset val="204"/>
      </rPr>
      <t>, Gus Smedstad through Maranthea through Quebec Dragon)</t>
    </r>
  </si>
  <si>
    <r>
      <t xml:space="preserve">(Составлено при поддержке </t>
    </r>
    <r>
      <rPr>
        <b/>
        <i/>
        <sz val="8"/>
        <rFont val="Arial"/>
        <family val="2"/>
        <charset val="204"/>
      </rPr>
      <t>Bes</t>
    </r>
    <r>
      <rPr>
        <i/>
        <sz val="8"/>
        <rFont val="Arial"/>
        <family val="2"/>
        <charset val="204"/>
      </rPr>
      <t xml:space="preserve">, </t>
    </r>
    <r>
      <rPr>
        <i/>
        <u/>
        <sz val="8"/>
        <color indexed="12"/>
        <rFont val="Arial"/>
        <family val="2"/>
        <charset val="204"/>
      </rPr>
      <t>forum.df2.ru</t>
    </r>
    <r>
      <rPr>
        <i/>
        <sz val="8"/>
        <rFont val="Arial"/>
        <family val="2"/>
        <charset val="204"/>
      </rPr>
      <t>).</t>
    </r>
  </si>
  <si>
    <r>
      <t xml:space="preserve">Имеется ряд других ключей, которые можно использовать в командной строке </t>
    </r>
    <r>
      <rPr>
        <i/>
        <sz val="10"/>
        <color indexed="8"/>
        <rFont val="Arial"/>
        <family val="2"/>
        <charset val="204"/>
      </rPr>
      <t>(</t>
    </r>
    <r>
      <rPr>
        <b/>
        <i/>
        <sz val="10"/>
        <color indexed="8"/>
        <rFont val="Arial"/>
        <family val="2"/>
        <charset val="204"/>
      </rPr>
      <t>Chortos-2</t>
    </r>
    <r>
      <rPr>
        <i/>
        <sz val="10"/>
        <color indexed="8"/>
        <rFont val="Arial"/>
        <family val="2"/>
        <charset val="204"/>
      </rPr>
      <t xml:space="preserve">, </t>
    </r>
    <r>
      <rPr>
        <i/>
        <u/>
        <sz val="10"/>
        <color indexed="12"/>
        <rFont val="Arial"/>
        <family val="2"/>
        <charset val="204"/>
      </rPr>
      <t>forum.df2.ru</t>
    </r>
    <r>
      <rPr>
        <i/>
        <sz val="10"/>
        <color indexed="8"/>
        <rFont val="Arial"/>
        <family val="2"/>
        <charset val="204"/>
      </rPr>
      <t xml:space="preserve"> )</t>
    </r>
    <r>
      <rPr>
        <sz val="10"/>
        <color indexed="8"/>
        <rFont val="Arial"/>
        <family val="2"/>
        <charset val="204"/>
      </rPr>
      <t>:</t>
    </r>
  </si>
  <si>
    <r>
      <t xml:space="preserve">В случае, когда герой имеет вторичный навык Тактика, то управляя расстановкой двухгексовых (двухклеточных) существ при желании можно продвинуть существо дополнительно еще одну клетку вперед. Для этого при наступлении очереди хода этого отряда можно перевести бой в режим "Автобой" (нажимаем клавишу "А") и тут же отменяем этот режим нажатием клавиши "Esc". Компьютер продвинет за это время ваше существо на одну клетку вперед </t>
    </r>
    <r>
      <rPr>
        <i/>
        <sz val="10"/>
        <rFont val="Arial Cyr"/>
        <charset val="204"/>
      </rPr>
      <t xml:space="preserve">(Предоставил </t>
    </r>
    <r>
      <rPr>
        <b/>
        <i/>
        <sz val="10"/>
        <rFont val="Arial Cyr"/>
        <charset val="204"/>
      </rPr>
      <t>asm</t>
    </r>
    <r>
      <rPr>
        <i/>
        <sz val="10"/>
        <rFont val="Arial Cyr"/>
        <charset val="204"/>
      </rPr>
      <t xml:space="preserve">, </t>
    </r>
    <r>
      <rPr>
        <i/>
        <u/>
        <sz val="10"/>
        <color indexed="12"/>
        <rFont val="Arial Cyr"/>
        <charset val="204"/>
      </rPr>
      <t>forum.df2.ru</t>
    </r>
    <r>
      <rPr>
        <i/>
        <sz val="10"/>
        <rFont val="Arial Cyr"/>
        <charset val="204"/>
      </rPr>
      <t>)</t>
    </r>
    <r>
      <rPr>
        <sz val="10"/>
        <rFont val="Arial Cyr"/>
        <charset val="204"/>
      </rPr>
      <t>.</t>
    </r>
  </si>
  <si>
    <r>
      <t xml:space="preserve">Применение заклинания Воздушный щит при осаде города к существам нападающего героя приводит к увеличению урона ~ на 40-100%, наносимого городскими башнями, этому существу. По идее - должно быть уменьшение. Урон зависит от развития вторичного навыка Магия воздуха у героя - наблюдается увеличение урона примерно на 40% при отсутствии или Базовом уровне, на 100% - при Продвинутом или Экспертном </t>
    </r>
    <r>
      <rPr>
        <i/>
        <sz val="10"/>
        <rFont val="Arial Cyr"/>
        <charset val="204"/>
      </rPr>
      <t xml:space="preserve">(Предоставил </t>
    </r>
    <r>
      <rPr>
        <b/>
        <i/>
        <sz val="10"/>
        <rFont val="Arial Cyr"/>
        <charset val="204"/>
      </rPr>
      <t>Fallen Angel</t>
    </r>
    <r>
      <rPr>
        <i/>
        <sz val="10"/>
        <rFont val="Arial Cyr"/>
        <charset val="204"/>
      </rPr>
      <t xml:space="preserve">, </t>
    </r>
    <r>
      <rPr>
        <i/>
        <u/>
        <sz val="10"/>
        <color indexed="12"/>
        <rFont val="Arial Cyr"/>
        <charset val="204"/>
      </rPr>
      <t>heroesportal.net</t>
    </r>
    <r>
      <rPr>
        <i/>
        <sz val="10"/>
        <rFont val="Arial Cyr"/>
        <charset val="204"/>
      </rPr>
      <t>).</t>
    </r>
    <r>
      <rPr>
        <sz val="10"/>
        <rFont val="Arial Cyr"/>
        <charset val="204"/>
      </rPr>
      <t>Также при осаде города, существа героя, у которого имеется навык Доспехи получают больший урон (на 5-15%) от Стрелковых башен (присуствует не во всех версиях).</t>
    </r>
  </si>
  <si>
    <r>
      <t xml:space="preserve">Существует способ обеспечить героя максимальным запасом движения - 2000 очков (MP) - после ночёвки даже в случае, если нет под рукой ни одного быстрого существа. Для этого достаточно организовать встречу двух дружественных героев, причем в армии у каждого из них должно быть не более одного существа. В таком случае имеется недокументированная возможность передачи последнего существа напарнику, тем самым герой, оставшийся без существ будет иметь на следующий день максимальный запас хода. Герой сможет двигаться без существ по карте, имея каждый день максимальный запас хода. Следует отметить, что штраф </t>
    </r>
    <r>
      <rPr>
        <b/>
        <sz val="10"/>
        <rFont val="Arial Cyr"/>
        <charset val="204"/>
      </rPr>
      <t>любой</t>
    </r>
    <r>
      <rPr>
        <sz val="10"/>
        <rFont val="Arial Cyr"/>
        <charset val="204"/>
      </rPr>
      <t xml:space="preserve"> местности в этом случае сохраняется, так как у героя нет существ, для которых местность родная. К тому же встреча с противником (даже с любым нейтральным войском) завершается мгновенным и безоговорочным поражением. Передавать существо нужно не путем перетаскивания, а используя стрелки при разделении </t>
    </r>
    <r>
      <rPr>
        <i/>
        <sz val="10"/>
        <rFont val="Arial Cyr"/>
        <charset val="204"/>
      </rPr>
      <t xml:space="preserve">(Предоставил </t>
    </r>
    <r>
      <rPr>
        <b/>
        <i/>
        <sz val="10"/>
        <rFont val="Arial Cyr"/>
        <charset val="204"/>
      </rPr>
      <t>SAG19330184</t>
    </r>
    <r>
      <rPr>
        <i/>
        <sz val="10"/>
        <rFont val="Arial Cyr"/>
        <charset val="204"/>
      </rPr>
      <t xml:space="preserve">, </t>
    </r>
    <r>
      <rPr>
        <i/>
        <u/>
        <sz val="10"/>
        <color indexed="12"/>
        <rFont val="Arial Cyr"/>
        <charset val="204"/>
      </rPr>
      <t>forum.df2.ru</t>
    </r>
    <r>
      <rPr>
        <i/>
        <sz val="10"/>
        <rFont val="Arial Cyr"/>
        <charset val="204"/>
      </rPr>
      <t>)</t>
    </r>
    <r>
      <rPr>
        <sz val="10"/>
        <rFont val="Arial Cyr"/>
        <charset val="204"/>
      </rPr>
      <t xml:space="preserve">.
</t>
    </r>
    <r>
      <rPr>
        <b/>
        <sz val="10"/>
        <rFont val="Arial Cyr"/>
        <charset val="204"/>
      </rPr>
      <t>P.s.</t>
    </r>
    <r>
      <rPr>
        <sz val="10"/>
        <rFont val="Arial Cyr"/>
        <charset val="204"/>
      </rPr>
      <t xml:space="preserve"> - следует отметить, что также можно лишиться последнего существа, если оно требуется для выполнения задания - в программе предусмотрена такая возможность, так как задание имеет приоритет.</t>
    </r>
  </si>
  <si>
    <t>Цвета противников, Заклинания, Первичные навыки, Вторичные навыки, Класс героя, Имена героев, Магические способности существ, Шахты, Ресурсы в игре, Тип ландшафта, Особый тип ландшафта, Месяц существа</t>
  </si>
  <si>
    <t>© Copyright FizMig, 2006-2013</t>
  </si>
  <si>
    <r>
      <t xml:space="preserve">Электронный адрес: </t>
    </r>
    <r>
      <rPr>
        <u/>
        <sz val="10"/>
        <color rgb="FF0033CC"/>
        <rFont val="Arial"/>
        <family val="2"/>
        <charset val="204"/>
      </rPr>
      <t>geroimm@ngs.ru</t>
    </r>
  </si>
  <si>
    <r>
      <t xml:space="preserve">На Ваше рассмотрение представлен проект, целью которого является попытка объединения воедино разрозненной информации, знаний и умений, которые будут полезны любому пользователю игры </t>
    </r>
    <r>
      <rPr>
        <b/>
        <sz val="12"/>
        <rFont val="Arial"/>
        <family val="2"/>
        <charset val="204"/>
      </rPr>
      <t>Heroes of Might &amp; Magic III</t>
    </r>
    <r>
      <rPr>
        <sz val="12"/>
        <rFont val="Arial"/>
        <family val="2"/>
        <charset val="204"/>
      </rPr>
      <t>.</t>
    </r>
  </si>
  <si>
    <t>Безусловно, она не является полным сводом правил, статистики и особенностей, заложенных разработчиками  игры, а потому требует дополнения и уточнения.</t>
  </si>
  <si>
    <t xml:space="preserve">Если Вы заметили какие либо неточности или желаете что-либо добавить от себя, то будем признательны за возможность получить Ваши комментарии или информацию. </t>
  </si>
  <si>
    <t>Уверен, что совместными усилиями мы сможем создать достойное руководство для всех истинных ценителей и приверженцев этого великого мира магии и стратегии, что поможет привлечь в наши ряды много новых сторонников, а также поможет повысить уровень мастерства всех начинающих игроков.</t>
  </si>
  <si>
    <r>
      <t>Учитывая вышесказанное, любые комментарии, уточнения и пояснения - приветствуются.</t>
    </r>
    <r>
      <rPr>
        <sz val="12"/>
        <rFont val="Arial"/>
        <family val="2"/>
        <charset val="204"/>
      </rPr>
      <t xml:space="preserve"> Также ценными будут считаться любые пожелания по поводу более оптимальной формы представления изложенной информации.</t>
    </r>
  </si>
  <si>
    <t>Данная работа не претендует на оригинальность и является результатом компиляции различных официальных (Player's Manual) и не официальных (форумы и сайты) источников, посвященных описанию внутреннего мира игры.</t>
  </si>
  <si>
    <t>Не вся указанная в этом справочнике информация может считаться официальной, по причине того, что содержит наблюдения и оценки игроков, пожелавших поделиться своим мнением по поводу особенностей игры. Но тем не менее, в целом она достаточно реально отражает Физику Мира Героев и несомненно будет полезна любому игроку.</t>
  </si>
  <si>
    <r>
      <t xml:space="preserve">- материалы форумов на сайте "Лиги Героев" </t>
    </r>
    <r>
      <rPr>
        <u/>
        <sz val="10"/>
        <color rgb="FF0033CC"/>
        <rFont val="Arial"/>
        <family val="2"/>
        <charset val="204"/>
      </rPr>
      <t>http://heroesleague.ru</t>
    </r>
    <r>
      <rPr>
        <sz val="10"/>
        <rFont val="Arial"/>
        <family val="2"/>
        <charset val="204"/>
      </rPr>
      <t xml:space="preserve"> (ссылки на авторов приводятся)</t>
    </r>
  </si>
  <si>
    <r>
      <t xml:space="preserve">- материалы сайта "Геройский Уголок" </t>
    </r>
    <r>
      <rPr>
        <u/>
        <sz val="10"/>
        <color rgb="FF0033CC"/>
        <rFont val="Arial"/>
        <family val="2"/>
        <charset val="204"/>
      </rPr>
      <t>http://heroes.ag.ru</t>
    </r>
    <r>
      <rPr>
        <sz val="10"/>
        <rFont val="Arial"/>
        <family val="2"/>
        <charset val="204"/>
      </rPr>
      <t xml:space="preserve"> (ссылки на авторов приводятся)</t>
    </r>
  </si>
  <si>
    <r>
      <t xml:space="preserve">- материалы форумов на сайте "HeroesPortal" </t>
    </r>
    <r>
      <rPr>
        <u/>
        <sz val="10"/>
        <color rgb="FF0033CC"/>
        <rFont val="Arial"/>
        <family val="2"/>
        <charset val="204"/>
      </rPr>
      <t>http://www.heroesportal.net</t>
    </r>
    <r>
      <rPr>
        <sz val="10"/>
        <rFont val="Arial"/>
        <family val="2"/>
        <charset val="204"/>
      </rPr>
      <t xml:space="preserve"> (ссылки на авторов приводятся)</t>
    </r>
  </si>
  <si>
    <r>
      <t xml:space="preserve">- материалы форумов на сайте "HeroesWorld" </t>
    </r>
    <r>
      <rPr>
        <u/>
        <sz val="10"/>
        <color rgb="FF0033CC"/>
        <rFont val="Arial"/>
        <family val="2"/>
        <charset val="204"/>
      </rPr>
      <t>http://www.heroesworld.ru</t>
    </r>
    <r>
      <rPr>
        <sz val="10"/>
        <rFont val="Arial"/>
        <family val="2"/>
        <charset val="204"/>
      </rPr>
      <t xml:space="preserve"> (ссылки на авторов приводятся)</t>
    </r>
  </si>
  <si>
    <t>Всего в игре существует четыре типа боевых машин. По умолчанию, каждый герой обладает Катапультой, которая помогает в бою разрушать укрепления вражеского города. Также, в Кузнице различных городов или на Фабрике военной техники герой может приобрести еще три вида машин. Во время боя боевые машины могут быть атакованы противником. Особенностью машин является тот факт, что они не отвечают на атаки, а их поражающая сила и обороноспособность напрямую зависят от соответствующих навыков героя.</t>
  </si>
  <si>
    <r>
      <t xml:space="preserve">Страница в сети: </t>
    </r>
    <r>
      <rPr>
        <u/>
        <sz val="10"/>
        <color rgb="FF0033CC"/>
        <rFont val="Arial"/>
        <family val="2"/>
        <charset val="204"/>
      </rPr>
      <t>vk.com/fizmig</t>
    </r>
  </si>
  <si>
    <t>FizMiG © 2006-2013, vk.com/fizmig</t>
  </si>
  <si>
    <r>
      <t xml:space="preserve">(При создании этого раздела использовались комментарии и расчеты </t>
    </r>
    <r>
      <rPr>
        <b/>
        <i/>
        <sz val="8"/>
        <rFont val="Arial"/>
        <family val="2"/>
        <charset val="204"/>
      </rPr>
      <t>Wight</t>
    </r>
    <r>
      <rPr>
        <i/>
        <sz val="8"/>
        <rFont val="Arial"/>
        <family val="2"/>
        <charset val="204"/>
      </rPr>
      <t xml:space="preserve">, </t>
    </r>
    <r>
      <rPr>
        <i/>
        <u/>
        <sz val="8"/>
        <color indexed="12"/>
        <rFont val="Arial"/>
        <family val="2"/>
        <charset val="204"/>
      </rPr>
      <t>heroesportal.net</t>
    </r>
    <r>
      <rPr>
        <i/>
        <sz val="8"/>
        <rFont val="Arial"/>
        <family val="2"/>
        <charset val="204"/>
      </rPr>
      <t>).</t>
    </r>
  </si>
  <si>
    <r>
      <t xml:space="preserve">(Раздел составлен на основе материалов </t>
    </r>
    <r>
      <rPr>
        <b/>
        <i/>
        <sz val="8"/>
        <rFont val="Arial"/>
        <family val="2"/>
        <charset val="204"/>
      </rPr>
      <t>Sav</t>
    </r>
    <r>
      <rPr>
        <i/>
        <sz val="8"/>
        <rFont val="Arial"/>
        <family val="2"/>
        <charset val="204"/>
      </rPr>
      <t xml:space="preserve">, </t>
    </r>
    <r>
      <rPr>
        <i/>
        <u/>
        <sz val="8"/>
        <color rgb="FF0033CC"/>
        <rFont val="Arial"/>
        <family val="2"/>
        <charset val="204"/>
      </rPr>
      <t>forum.df2.ru</t>
    </r>
    <r>
      <rPr>
        <i/>
        <sz val="8"/>
        <rFont val="Arial"/>
        <family val="2"/>
        <charset val="204"/>
      </rPr>
      <t xml:space="preserve"> ).</t>
    </r>
  </si>
  <si>
    <r>
      <t xml:space="preserve">Содержание                                                                  </t>
    </r>
    <r>
      <rPr>
        <sz val="8"/>
        <color theme="0" tint="-0.249977111117893"/>
        <rFont val="Arial Cyr"/>
        <charset val="204"/>
      </rPr>
      <t xml:space="preserve">2006-2013, </t>
    </r>
    <r>
      <rPr>
        <b/>
        <sz val="8"/>
        <color theme="0" tint="-0.249977111117893"/>
        <rFont val="Arial Cyr"/>
        <charset val="204"/>
      </rPr>
      <t>vk.com/fizmig</t>
    </r>
  </si>
  <si>
    <r>
      <t xml:space="preserve">Физика Мира Героев v.2.0                            </t>
    </r>
    <r>
      <rPr>
        <b/>
        <sz val="8"/>
        <color indexed="22"/>
        <rFont val="Times New Roman"/>
        <family val="1"/>
        <charset val="204"/>
      </rPr>
      <t>FizMiG</t>
    </r>
    <r>
      <rPr>
        <sz val="8"/>
        <color indexed="22"/>
        <rFont val="Times New Roman"/>
        <family val="1"/>
        <charset val="204"/>
      </rPr>
      <t xml:space="preserve"> © AmberSoler</t>
    </r>
  </si>
  <si>
    <r>
      <t xml:space="preserve">Соавтор: </t>
    </r>
    <r>
      <rPr>
        <b/>
        <sz val="12"/>
        <rFont val="Arial"/>
        <family val="2"/>
        <charset val="204"/>
      </rPr>
      <t>Сергей Drake</t>
    </r>
    <r>
      <rPr>
        <sz val="12"/>
        <rFont val="Arial"/>
        <family val="2"/>
        <charset val="204"/>
      </rPr>
      <t xml:space="preserve"> </t>
    </r>
    <r>
      <rPr>
        <i/>
        <sz val="10"/>
        <rFont val="Arial"/>
        <family val="2"/>
        <charset val="204"/>
      </rPr>
      <t xml:space="preserve">(автор версии v.2.0): </t>
    </r>
    <r>
      <rPr>
        <u/>
        <sz val="10"/>
        <color rgb="FF0033CC"/>
        <rFont val="Arial"/>
        <family val="2"/>
        <charset val="204"/>
      </rPr>
      <t>vk.com/s.drake</t>
    </r>
  </si>
  <si>
    <t xml:space="preserve">   FizMiG © 2006-2013, vk.com/fizmig</t>
  </si>
  <si>
    <t>Существуют следующие виды сокровищниц: Склеп, Покинутый корабль, Кораблекрушение, Утопия драконов (4 вражеских существа, отсутствует средний), Консерватория грифонов, Улей змиев, Тайник бесов, Сокровищница гномов, Хранилище медуз, Склады циклопов, Банк наг.</t>
  </si>
  <si>
    <t>В Замке, Темнице и Сопряжении можно купить Баллисту за 2500 золота. В Оплоте, Некрополисе и Крепости можно купить Палатку первой помощи за 750 золота. В Башне, Инферно и Цитадели можно купить Тележку с боеприпасами за 1000 золота.</t>
  </si>
  <si>
    <t>Показываемая информация по правому клику на вражеском городе</t>
  </si>
  <si>
    <t>При захвате сокровищниц войска героя располагаются в центе поля боя. Клетки 1…7 соответствуют порядковым номерам существ в окне героя слева-направо. На серых клетках обычно располагаются охраняющие существа.</t>
  </si>
  <si>
    <t>Если вражеский герой, на открытой для Вас земле, войдёт в Монолит, то «камера» покажет Вам, где находится выход из него, даже если он скрыт Террой Инкогнито.</t>
  </si>
  <si>
    <t>Гарнизоны обычно перекрывают узкие проходы и преграждают героям путь. Автором карты может быть назначена охрана Гарнизона, победив которую можно будет свободно перемещаться мимо него и даже оставлять свою охрану для защиты прохода от вражеских героев.</t>
  </si>
  <si>
    <t>Пограничные ворота обладают аналогичным Стражу границы свойствами. Отличие состоит в том, что они занимают на карте 3 клетки и могут перекрыть собой более широкий проход. К тому же Пограничные ворота не исчезают после получения ключа, а остаются на карте, пропуская открывших их героев и блокируя путь  противникам.</t>
  </si>
  <si>
    <r>
      <t xml:space="preserve">(Составлено совместно с </t>
    </r>
    <r>
      <rPr>
        <b/>
        <i/>
        <sz val="8"/>
        <rFont val="Arial Cyr"/>
        <charset val="204"/>
      </rPr>
      <t>Александром Ивко</t>
    </r>
    <r>
      <rPr>
        <i/>
        <sz val="8"/>
        <rFont val="Arial Cyr"/>
        <charset val="204"/>
      </rPr>
      <t xml:space="preserve">, </t>
    </r>
    <r>
      <rPr>
        <i/>
        <u/>
        <sz val="8"/>
        <color rgb="FF0033CC"/>
        <rFont val="Arial Cyr"/>
        <charset val="204"/>
      </rPr>
      <t>vk.com</t>
    </r>
    <r>
      <rPr>
        <i/>
        <sz val="8"/>
        <rFont val="Arial Cyr"/>
        <charset val="204"/>
      </rPr>
      <t>).</t>
    </r>
  </si>
  <si>
    <t>Защита героя +12, Атака героя -3.</t>
  </si>
  <si>
    <r>
      <t xml:space="preserve">Автор справочника: </t>
    </r>
    <r>
      <rPr>
        <b/>
        <sz val="12"/>
        <rFont val="Arial"/>
        <family val="2"/>
        <charset val="204"/>
      </rPr>
      <t>AmberSoler</t>
    </r>
    <r>
      <rPr>
        <sz val="12"/>
        <rFont val="Arial"/>
        <family val="2"/>
        <charset val="204"/>
      </rPr>
      <t xml:space="preserve"> </t>
    </r>
    <r>
      <rPr>
        <i/>
        <sz val="10"/>
        <rFont val="Arial"/>
        <family val="2"/>
        <charset val="204"/>
      </rPr>
      <t xml:space="preserve">(автор всех версий вплоть до v.1.16): </t>
    </r>
    <r>
      <rPr>
        <u/>
        <sz val="10"/>
        <color rgb="FF0033CC"/>
        <rFont val="Arial"/>
        <family val="2"/>
        <charset val="204"/>
      </rPr>
      <t>ambersoler@inbox.ru</t>
    </r>
  </si>
  <si>
    <t>Обелиски непосредственно помогают героям найти Грааль. У каждого игрока имеется своя карта-загадка, указывающая месторасположение Грааля, но скрытая паззлом из 48 частей. При посещении каждого обелиска карта-загадка постепенно открывается. Если на карте меньше 48 Обелисков, то каждый обелиск открывает больше частей. Когда все Обелиски на карте приключений будут посещены, карта-загадка окажется полностью открытой, а метка в виде крестика укажет на месторасположение Грааля. При игре с союзником, Обелиски, посещённые им, открывают и Вашу карту-загадку и считаются посещёнными.</t>
  </si>
  <si>
    <t>После посещения Монолита входа герой мгновенно переносится к соответствующему ему Монолиту выхода. Если выход из Монолита перекрыт вражеским героем, то начнётся сражение, а если дружественным – войти в Монолит будет нельзя. Войти обратно в Монолит выхода нельзя. Виды Монолитов входа приведены на картинке справа (1 и 3 столбцы).</t>
  </si>
</sst>
</file>

<file path=xl/styles.xml><?xml version="1.0" encoding="utf-8"?>
<styleSheet xmlns="http://schemas.openxmlformats.org/spreadsheetml/2006/main">
  <numFmts count="4">
    <numFmt numFmtId="44" formatCode="_-* #,##0.00&quot;р.&quot;_-;\-* #,##0.00&quot;р.&quot;_-;_-* &quot;-&quot;??&quot;р.&quot;_-;_-@_-"/>
    <numFmt numFmtId="164" formatCode="#,##0.0"/>
    <numFmt numFmtId="165" formatCode="#,##0.000"/>
    <numFmt numFmtId="166" formatCode="0.0%"/>
  </numFmts>
  <fonts count="122">
    <font>
      <sz val="10"/>
      <name val="Arial Cyr"/>
      <charset val="204"/>
    </font>
    <font>
      <sz val="10"/>
      <name val="Arial Cyr"/>
      <charset val="204"/>
    </font>
    <font>
      <b/>
      <sz val="12"/>
      <color indexed="10"/>
      <name val="Arial"/>
      <family val="2"/>
      <charset val="204"/>
    </font>
    <font>
      <sz val="12"/>
      <name val="Arial"/>
      <family val="2"/>
      <charset val="204"/>
    </font>
    <font>
      <b/>
      <sz val="12"/>
      <name val="Arial"/>
      <family val="2"/>
      <charset val="204"/>
    </font>
    <font>
      <sz val="10"/>
      <name val="Arial"/>
      <family val="2"/>
      <charset val="204"/>
    </font>
    <font>
      <u/>
      <sz val="10"/>
      <color indexed="12"/>
      <name val="Arial Cyr"/>
      <charset val="204"/>
    </font>
    <font>
      <b/>
      <sz val="10"/>
      <name val="Arial Cyr"/>
      <charset val="204"/>
    </font>
    <font>
      <sz val="10"/>
      <color indexed="10"/>
      <name val="Arial Cyr"/>
      <charset val="204"/>
    </font>
    <font>
      <sz val="8"/>
      <name val="Arial Cyr"/>
      <charset val="204"/>
    </font>
    <font>
      <b/>
      <sz val="10"/>
      <color indexed="10"/>
      <name val="Arial Cyr"/>
      <charset val="204"/>
    </font>
    <font>
      <i/>
      <sz val="10"/>
      <name val="Arial Cyr"/>
      <charset val="204"/>
    </font>
    <font>
      <u/>
      <sz val="10"/>
      <name val="Arial Cyr"/>
      <charset val="204"/>
    </font>
    <font>
      <sz val="10"/>
      <name val="Times New Roman"/>
      <family val="1"/>
      <charset val="204"/>
    </font>
    <font>
      <b/>
      <sz val="10"/>
      <color indexed="12"/>
      <name val="Times New Roman"/>
      <family val="1"/>
      <charset val="204"/>
    </font>
    <font>
      <sz val="10"/>
      <color indexed="12"/>
      <name val="Arial Cyr"/>
      <charset val="204"/>
    </font>
    <font>
      <sz val="10"/>
      <name val="Verdana"/>
      <family val="2"/>
      <charset val="204"/>
    </font>
    <font>
      <b/>
      <sz val="8"/>
      <color indexed="81"/>
      <name val="Tahoma"/>
      <family val="2"/>
      <charset val="204"/>
    </font>
    <font>
      <sz val="10"/>
      <color indexed="12"/>
      <name val="Times New Roman"/>
      <family val="1"/>
      <charset val="204"/>
    </font>
    <font>
      <b/>
      <sz val="14"/>
      <color indexed="12"/>
      <name val="Times New Roman"/>
      <family val="1"/>
      <charset val="204"/>
    </font>
    <font>
      <sz val="10"/>
      <name val="Arial Cyr"/>
      <charset val="204"/>
    </font>
    <font>
      <sz val="9"/>
      <name val="Arial Cyr"/>
      <charset val="204"/>
    </font>
    <font>
      <b/>
      <sz val="10"/>
      <color indexed="12"/>
      <name val="Arial Cyr"/>
      <charset val="204"/>
    </font>
    <font>
      <b/>
      <sz val="10"/>
      <color indexed="8"/>
      <name val="Verdana"/>
      <family val="2"/>
      <charset val="204"/>
    </font>
    <font>
      <sz val="10"/>
      <name val="Arial Cyr"/>
      <charset val="204"/>
    </font>
    <font>
      <sz val="10"/>
      <color indexed="10"/>
      <name val="Times New Roman"/>
      <family val="1"/>
      <charset val="204"/>
    </font>
    <font>
      <b/>
      <sz val="10"/>
      <color indexed="44"/>
      <name val="Arial Cyr"/>
      <charset val="204"/>
    </font>
    <font>
      <sz val="10"/>
      <color indexed="9"/>
      <name val="Arial Cyr"/>
      <charset val="204"/>
    </font>
    <font>
      <b/>
      <sz val="10"/>
      <name val="Arial"/>
      <family val="2"/>
      <charset val="204"/>
    </font>
    <font>
      <sz val="8"/>
      <color indexed="81"/>
      <name val="Tahoma"/>
      <family val="2"/>
      <charset val="204"/>
    </font>
    <font>
      <i/>
      <sz val="8"/>
      <color indexed="81"/>
      <name val="Tahoma"/>
      <family val="2"/>
      <charset val="204"/>
    </font>
    <font>
      <sz val="10"/>
      <color indexed="8"/>
      <name val="Arial"/>
      <family val="2"/>
      <charset val="204"/>
    </font>
    <font>
      <b/>
      <i/>
      <sz val="10"/>
      <name val="Verdana"/>
      <family val="2"/>
      <charset val="204"/>
    </font>
    <font>
      <sz val="10"/>
      <color indexed="8"/>
      <name val="Verdana"/>
      <family val="2"/>
      <charset val="204"/>
    </font>
    <font>
      <u/>
      <sz val="10"/>
      <color indexed="12"/>
      <name val="Arial"/>
      <family val="2"/>
      <charset val="204"/>
    </font>
    <font>
      <sz val="9"/>
      <name val="Arial"/>
      <family val="2"/>
      <charset val="204"/>
    </font>
    <font>
      <b/>
      <sz val="9"/>
      <name val="Arial"/>
      <family val="2"/>
      <charset val="204"/>
    </font>
    <font>
      <b/>
      <sz val="10"/>
      <color indexed="10"/>
      <name val="Arial"/>
      <family val="2"/>
      <charset val="204"/>
    </font>
    <font>
      <b/>
      <i/>
      <sz val="10"/>
      <name val="Arial"/>
      <family val="2"/>
      <charset val="204"/>
    </font>
    <font>
      <b/>
      <sz val="10"/>
      <color indexed="18"/>
      <name val="Arial"/>
      <family val="2"/>
      <charset val="204"/>
    </font>
    <font>
      <b/>
      <sz val="10"/>
      <color indexed="8"/>
      <name val="Arial"/>
      <family val="2"/>
      <charset val="204"/>
    </font>
    <font>
      <u/>
      <sz val="10"/>
      <color indexed="8"/>
      <name val="Arial"/>
      <family val="2"/>
      <charset val="204"/>
    </font>
    <font>
      <sz val="8"/>
      <name val="Arial"/>
      <family val="2"/>
      <charset val="204"/>
    </font>
    <font>
      <sz val="10"/>
      <color indexed="12"/>
      <name val="Arial"/>
      <family val="2"/>
      <charset val="204"/>
    </font>
    <font>
      <sz val="10"/>
      <color indexed="62"/>
      <name val="Arial Cyr"/>
      <charset val="204"/>
    </font>
    <font>
      <i/>
      <sz val="10"/>
      <color indexed="8"/>
      <name val="Arial"/>
      <family val="2"/>
      <charset val="204"/>
    </font>
    <font>
      <sz val="10"/>
      <color indexed="10"/>
      <name val="Arial"/>
      <family val="2"/>
      <charset val="204"/>
    </font>
    <font>
      <b/>
      <sz val="10"/>
      <color indexed="12"/>
      <name val="Arial"/>
      <family val="2"/>
      <charset val="204"/>
    </font>
    <font>
      <b/>
      <sz val="8"/>
      <name val="Arial"/>
      <family val="2"/>
      <charset val="204"/>
    </font>
    <font>
      <u/>
      <sz val="8"/>
      <color indexed="12"/>
      <name val="Arial"/>
      <family val="2"/>
      <charset val="204"/>
    </font>
    <font>
      <u/>
      <sz val="10"/>
      <name val="Arial"/>
      <family val="2"/>
      <charset val="204"/>
    </font>
    <font>
      <i/>
      <sz val="10"/>
      <name val="Arial"/>
      <family val="2"/>
      <charset val="204"/>
    </font>
    <font>
      <b/>
      <sz val="10"/>
      <color indexed="44"/>
      <name val="Arial"/>
      <family val="2"/>
      <charset val="204"/>
    </font>
    <font>
      <sz val="10"/>
      <color indexed="9"/>
      <name val="Arial"/>
      <family val="2"/>
      <charset val="204"/>
    </font>
    <font>
      <b/>
      <sz val="10"/>
      <color indexed="9"/>
      <name val="Arial"/>
      <family val="2"/>
      <charset val="204"/>
    </font>
    <font>
      <sz val="10"/>
      <color indexed="63"/>
      <name val="Arial"/>
      <family val="2"/>
      <charset val="204"/>
    </font>
    <font>
      <b/>
      <u/>
      <sz val="10"/>
      <color indexed="8"/>
      <name val="Arial"/>
      <family val="2"/>
      <charset val="204"/>
    </font>
    <font>
      <b/>
      <sz val="13.5"/>
      <name val="Arial"/>
      <family val="2"/>
      <charset val="204"/>
    </font>
    <font>
      <sz val="13.5"/>
      <name val="Arial"/>
      <family val="2"/>
      <charset val="204"/>
    </font>
    <font>
      <b/>
      <sz val="9"/>
      <name val="Arial Cyr"/>
      <charset val="204"/>
    </font>
    <font>
      <b/>
      <sz val="9"/>
      <color indexed="8"/>
      <name val="Verdana"/>
      <family val="2"/>
      <charset val="204"/>
    </font>
    <font>
      <sz val="9"/>
      <name val="Times New Roman"/>
      <family val="1"/>
      <charset val="204"/>
    </font>
    <font>
      <b/>
      <sz val="9"/>
      <color indexed="12"/>
      <name val="Arial Cyr"/>
      <charset val="204"/>
    </font>
    <font>
      <sz val="8"/>
      <color indexed="22"/>
      <name val="Times New Roman"/>
      <family val="1"/>
      <charset val="204"/>
    </font>
    <font>
      <b/>
      <sz val="8"/>
      <color indexed="22"/>
      <name val="Times New Roman"/>
      <family val="1"/>
      <charset val="204"/>
    </font>
    <font>
      <i/>
      <u/>
      <sz val="10"/>
      <color indexed="12"/>
      <name val="Arial"/>
      <family val="2"/>
      <charset val="204"/>
    </font>
    <font>
      <b/>
      <i/>
      <sz val="8"/>
      <color indexed="81"/>
      <name val="Tahoma"/>
      <family val="2"/>
      <charset val="204"/>
    </font>
    <font>
      <i/>
      <u/>
      <sz val="8"/>
      <color indexed="12"/>
      <name val="Tahoma"/>
      <family val="2"/>
      <charset val="204"/>
    </font>
    <font>
      <b/>
      <i/>
      <sz val="10"/>
      <color indexed="8"/>
      <name val="Arial"/>
      <family val="2"/>
      <charset val="204"/>
    </font>
    <font>
      <i/>
      <sz val="9"/>
      <name val="Arial"/>
      <family val="2"/>
      <charset val="204"/>
    </font>
    <font>
      <i/>
      <u/>
      <sz val="9"/>
      <color indexed="30"/>
      <name val="Arial"/>
      <family val="2"/>
      <charset val="204"/>
    </font>
    <font>
      <i/>
      <u/>
      <sz val="10"/>
      <color indexed="12"/>
      <name val="Arial Cyr"/>
      <charset val="204"/>
    </font>
    <font>
      <b/>
      <i/>
      <sz val="10"/>
      <name val="Arial Cyr"/>
      <charset val="204"/>
    </font>
    <font>
      <sz val="9"/>
      <color indexed="10"/>
      <name val="Arial"/>
      <family val="2"/>
      <charset val="204"/>
    </font>
    <font>
      <b/>
      <sz val="10"/>
      <color indexed="10"/>
      <name val="Times New Roman"/>
      <family val="1"/>
      <charset val="204"/>
    </font>
    <font>
      <b/>
      <sz val="10"/>
      <color indexed="8"/>
      <name val="Arial Cyr"/>
      <charset val="204"/>
    </font>
    <font>
      <i/>
      <sz val="9"/>
      <name val="Arial Cyr"/>
      <charset val="204"/>
    </font>
    <font>
      <sz val="11"/>
      <color theme="1"/>
      <name val="Arial"/>
      <family val="2"/>
      <charset val="204"/>
    </font>
    <font>
      <sz val="9"/>
      <color theme="1"/>
      <name val="Arial"/>
      <family val="2"/>
      <charset val="204"/>
    </font>
    <font>
      <b/>
      <sz val="9"/>
      <color rgb="FFFF0000"/>
      <name val="Arial"/>
      <family val="2"/>
      <charset val="204"/>
    </font>
    <font>
      <sz val="10"/>
      <color rgb="FF00B050"/>
      <name val="Arial Cyr"/>
      <charset val="204"/>
    </font>
    <font>
      <sz val="10"/>
      <color rgb="FFFF0000"/>
      <name val="Arial"/>
      <family val="2"/>
      <charset val="204"/>
    </font>
    <font>
      <sz val="10"/>
      <color rgb="FF0070C0"/>
      <name val="Arial"/>
      <family val="2"/>
      <charset val="204"/>
    </font>
    <font>
      <b/>
      <sz val="10"/>
      <color rgb="FF0070C0"/>
      <name val="Arial"/>
      <family val="2"/>
      <charset val="204"/>
    </font>
    <font>
      <b/>
      <sz val="10"/>
      <color rgb="FF0070C0"/>
      <name val="Times New Roman"/>
      <family val="1"/>
      <charset val="204"/>
    </font>
    <font>
      <sz val="10"/>
      <color theme="1"/>
      <name val="Arial"/>
      <family val="2"/>
      <charset val="204"/>
    </font>
    <font>
      <b/>
      <sz val="10"/>
      <color theme="1"/>
      <name val="Arial"/>
      <family val="2"/>
      <charset val="204"/>
    </font>
    <font>
      <b/>
      <sz val="10"/>
      <color rgb="FF0070C0"/>
      <name val="Arial Cyr"/>
      <charset val="204"/>
    </font>
    <font>
      <b/>
      <sz val="10"/>
      <color rgb="FFFF0000"/>
      <name val="Arial"/>
      <family val="2"/>
      <charset val="204"/>
    </font>
    <font>
      <i/>
      <sz val="8"/>
      <name val="Arial Cyr"/>
      <charset val="204"/>
    </font>
    <font>
      <b/>
      <sz val="11"/>
      <color theme="1"/>
      <name val="Calibri"/>
      <family val="2"/>
      <charset val="204"/>
      <scheme val="minor"/>
    </font>
    <font>
      <b/>
      <i/>
      <sz val="9"/>
      <name val="Arial"/>
      <family val="2"/>
      <charset val="204"/>
    </font>
    <font>
      <i/>
      <u/>
      <sz val="9"/>
      <color indexed="12"/>
      <name val="Arial"/>
      <family val="2"/>
      <charset val="204"/>
    </font>
    <font>
      <b/>
      <sz val="14"/>
      <name val="Arial"/>
      <family val="2"/>
      <charset val="204"/>
    </font>
    <font>
      <i/>
      <sz val="8"/>
      <name val="Arial"/>
      <family val="2"/>
      <charset val="204"/>
    </font>
    <font>
      <b/>
      <i/>
      <sz val="8"/>
      <name val="Arial"/>
      <family val="2"/>
      <charset val="204"/>
    </font>
    <font>
      <i/>
      <u/>
      <sz val="8"/>
      <color indexed="12"/>
      <name val="Arial"/>
      <family val="2"/>
      <charset val="204"/>
    </font>
    <font>
      <i/>
      <u/>
      <sz val="10"/>
      <color rgb="FF0033CC"/>
      <name val="Arial"/>
      <family val="2"/>
      <charset val="204"/>
    </font>
    <font>
      <b/>
      <sz val="10"/>
      <color rgb="FF0033CC"/>
      <name val="Arial Cyr"/>
      <charset val="204"/>
    </font>
    <font>
      <i/>
      <u/>
      <sz val="9"/>
      <color rgb="FF0033CC"/>
      <name val="Arial"/>
      <family val="2"/>
      <charset val="204"/>
    </font>
    <font>
      <sz val="10"/>
      <color rgb="FF0033CC"/>
      <name val="Arial"/>
      <family val="2"/>
      <charset val="204"/>
    </font>
    <font>
      <i/>
      <u/>
      <sz val="10"/>
      <color rgb="FF0033CC"/>
      <name val="Arial Cyr"/>
      <charset val="204"/>
    </font>
    <font>
      <i/>
      <u/>
      <sz val="8"/>
      <color indexed="81"/>
      <name val="Tahoma"/>
      <family val="2"/>
      <charset val="204"/>
    </font>
    <font>
      <b/>
      <i/>
      <sz val="9"/>
      <name val="Arial Cyr"/>
      <charset val="204"/>
    </font>
    <font>
      <i/>
      <u/>
      <sz val="9"/>
      <color rgb="FF0033CC"/>
      <name val="Arial Cyr"/>
      <charset val="204"/>
    </font>
    <font>
      <i/>
      <sz val="8"/>
      <color indexed="12"/>
      <name val="Arial"/>
      <family val="2"/>
      <charset val="204"/>
    </font>
    <font>
      <b/>
      <i/>
      <sz val="8"/>
      <name val="Arial Cyr"/>
      <charset val="204"/>
    </font>
    <font>
      <i/>
      <u/>
      <sz val="8"/>
      <color indexed="12"/>
      <name val="Arial Cyr"/>
      <charset val="204"/>
    </font>
    <font>
      <sz val="8"/>
      <color indexed="12"/>
      <name val="Arial"/>
      <family val="2"/>
      <charset val="204"/>
    </font>
    <font>
      <i/>
      <u/>
      <sz val="8"/>
      <color rgb="FF0066FF"/>
      <name val="Arial"/>
      <family val="2"/>
      <charset val="204"/>
    </font>
    <font>
      <i/>
      <u/>
      <sz val="8"/>
      <color rgb="FF0033CC"/>
      <name val="Arial"/>
      <family val="2"/>
      <charset val="204"/>
    </font>
    <font>
      <u/>
      <sz val="10"/>
      <color rgb="FF0033CC"/>
      <name val="Arial"/>
      <family val="2"/>
      <charset val="204"/>
    </font>
    <font>
      <i/>
      <sz val="8"/>
      <color indexed="12"/>
      <name val="Arial Cyr"/>
      <charset val="204"/>
    </font>
    <font>
      <b/>
      <u/>
      <sz val="22"/>
      <color indexed="10"/>
      <name val="Arial"/>
      <family val="2"/>
      <charset val="204"/>
    </font>
    <font>
      <sz val="8"/>
      <color theme="0" tint="-0.249977111117893"/>
      <name val="Arial Cyr"/>
      <charset val="204"/>
    </font>
    <font>
      <b/>
      <sz val="8"/>
      <color theme="0" tint="-0.249977111117893"/>
      <name val="Arial Cyr"/>
      <charset val="204"/>
    </font>
    <font>
      <sz val="10"/>
      <color theme="0" tint="-0.249977111117893"/>
      <name val="Arial"/>
      <family val="2"/>
      <charset val="204"/>
    </font>
    <font>
      <sz val="8"/>
      <color theme="0" tint="-0.249977111117893"/>
      <name val="Arial"/>
      <family val="2"/>
      <charset val="204"/>
    </font>
    <font>
      <sz val="9"/>
      <color theme="0" tint="-0.249977111117893"/>
      <name val="Arial"/>
      <family val="2"/>
      <charset val="204"/>
    </font>
    <font>
      <sz val="10"/>
      <color theme="0" tint="-0.249977111117893"/>
      <name val="Arial Cyr"/>
      <charset val="204"/>
    </font>
    <font>
      <sz val="9"/>
      <color theme="0" tint="-0.249977111117893"/>
      <name val="Arial Cyr"/>
      <charset val="204"/>
    </font>
    <font>
      <i/>
      <u/>
      <sz val="8"/>
      <color rgb="FF0033CC"/>
      <name val="Arial Cyr"/>
      <charset val="204"/>
    </font>
  </fonts>
  <fills count="27">
    <fill>
      <patternFill patternType="none"/>
    </fill>
    <fill>
      <patternFill patternType="gray125"/>
    </fill>
    <fill>
      <patternFill patternType="solid">
        <fgColor indexed="9"/>
        <bgColor indexed="64"/>
      </patternFill>
    </fill>
    <fill>
      <patternFill patternType="solid">
        <fgColor indexed="22"/>
        <bgColor indexed="64"/>
      </patternFill>
    </fill>
    <fill>
      <patternFill patternType="solid">
        <fgColor indexed="47"/>
        <bgColor indexed="64"/>
      </patternFill>
    </fill>
    <fill>
      <patternFill patternType="solid">
        <fgColor indexed="42"/>
        <bgColor indexed="64"/>
      </patternFill>
    </fill>
    <fill>
      <patternFill patternType="solid">
        <fgColor indexed="48"/>
        <bgColor indexed="64"/>
      </patternFill>
    </fill>
    <fill>
      <patternFill patternType="solid">
        <fgColor indexed="13"/>
        <bgColor indexed="64"/>
      </patternFill>
    </fill>
    <fill>
      <patternFill patternType="solid">
        <fgColor indexed="44"/>
        <bgColor indexed="64"/>
      </patternFill>
    </fill>
    <fill>
      <patternFill patternType="solid">
        <fgColor indexed="21"/>
        <bgColor indexed="64"/>
      </patternFill>
    </fill>
    <fill>
      <patternFill patternType="solid">
        <fgColor indexed="43"/>
        <bgColor indexed="64"/>
      </patternFill>
    </fill>
    <fill>
      <patternFill patternType="solid">
        <fgColor indexed="45"/>
        <bgColor indexed="64"/>
      </patternFill>
    </fill>
    <fill>
      <patternFill patternType="solid">
        <fgColor indexed="46"/>
        <bgColor indexed="64"/>
      </patternFill>
    </fill>
    <fill>
      <patternFill patternType="solid">
        <fgColor indexed="55"/>
        <bgColor indexed="64"/>
      </patternFill>
    </fill>
    <fill>
      <patternFill patternType="solid">
        <fgColor indexed="61"/>
        <bgColor indexed="64"/>
      </patternFill>
    </fill>
    <fill>
      <patternFill patternType="solid">
        <fgColor indexed="41"/>
        <bgColor indexed="64"/>
      </patternFill>
    </fill>
    <fill>
      <patternFill patternType="solid">
        <fgColor theme="0" tint="-0.249977111117893"/>
        <bgColor indexed="64"/>
      </patternFill>
    </fill>
    <fill>
      <patternFill patternType="solid">
        <fgColor theme="0" tint="-4.9989318521683403E-2"/>
        <bgColor indexed="64"/>
      </patternFill>
    </fill>
    <fill>
      <patternFill patternType="solid">
        <fgColor theme="8" tint="-0.249977111117893"/>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1"/>
        <bgColor indexed="64"/>
      </patternFill>
    </fill>
    <fill>
      <patternFill patternType="solid">
        <fgColor rgb="FFFFFF00"/>
        <bgColor indexed="64"/>
      </patternFill>
    </fill>
  </fills>
  <borders count="10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medium">
        <color indexed="64"/>
      </right>
      <top/>
      <bottom style="thin">
        <color indexed="64"/>
      </bottom>
      <diagonal/>
    </border>
    <border>
      <left style="medium">
        <color indexed="64"/>
      </left>
      <right style="thin">
        <color indexed="64"/>
      </right>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thin">
        <color indexed="64"/>
      </bottom>
      <diagonal/>
    </border>
    <border>
      <left/>
      <right/>
      <top style="thin">
        <color indexed="64"/>
      </top>
      <bottom style="thin">
        <color indexed="64"/>
      </bottom>
      <diagonal/>
    </border>
    <border>
      <left/>
      <right/>
      <top style="thin">
        <color indexed="64"/>
      </top>
      <bottom style="medium">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right style="medium">
        <color indexed="64"/>
      </right>
      <top style="thin">
        <color indexed="64"/>
      </top>
      <bottom style="medium">
        <color indexed="64"/>
      </bottom>
      <diagonal/>
    </border>
    <border>
      <left/>
      <right style="thin">
        <color indexed="64"/>
      </right>
      <top style="medium">
        <color indexed="64"/>
      </top>
      <bottom style="medium">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style="thin">
        <color indexed="64"/>
      </right>
      <top style="medium">
        <color indexed="64"/>
      </top>
      <bottom/>
      <diagonal/>
    </border>
    <border>
      <left/>
      <right style="thin">
        <color indexed="64"/>
      </right>
      <top style="thin">
        <color indexed="64"/>
      </top>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medium">
        <color indexed="64"/>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thin">
        <color indexed="64"/>
      </left>
      <right style="medium">
        <color indexed="64"/>
      </right>
      <top style="thin">
        <color indexed="64"/>
      </top>
      <bottom/>
      <diagonal/>
    </border>
    <border>
      <left style="thin">
        <color indexed="64"/>
      </left>
      <right style="thin">
        <color indexed="64"/>
      </right>
      <top style="medium">
        <color indexed="64"/>
      </top>
      <bottom style="double">
        <color indexed="64"/>
      </bottom>
      <diagonal/>
    </border>
    <border>
      <left style="thin">
        <color indexed="64"/>
      </left>
      <right/>
      <top/>
      <bottom/>
      <diagonal/>
    </border>
    <border>
      <left style="thin">
        <color indexed="64"/>
      </left>
      <right/>
      <top/>
      <bottom style="thin">
        <color indexed="64"/>
      </bottom>
      <diagonal/>
    </border>
    <border>
      <left style="thin">
        <color indexed="64"/>
      </left>
      <right/>
      <top style="thin">
        <color indexed="64"/>
      </top>
      <bottom/>
      <diagonal/>
    </border>
    <border>
      <left style="medium">
        <color indexed="64"/>
      </left>
      <right style="thin">
        <color indexed="64"/>
      </right>
      <top style="medium">
        <color indexed="64"/>
      </top>
      <bottom style="double">
        <color indexed="64"/>
      </bottom>
      <diagonal/>
    </border>
    <border>
      <left style="thin">
        <color indexed="64"/>
      </left>
      <right style="medium">
        <color indexed="64"/>
      </right>
      <top style="medium">
        <color indexed="64"/>
      </top>
      <bottom style="double">
        <color indexed="64"/>
      </bottom>
      <diagonal/>
    </border>
    <border>
      <left style="medium">
        <color indexed="64"/>
      </left>
      <right style="thin">
        <color indexed="64"/>
      </right>
      <top/>
      <bottom/>
      <diagonal/>
    </border>
    <border>
      <left/>
      <right style="medium">
        <color indexed="64"/>
      </right>
      <top/>
      <bottom/>
      <diagonal/>
    </border>
    <border>
      <left style="thin">
        <color indexed="64"/>
      </left>
      <right style="medium">
        <color indexed="64"/>
      </right>
      <top/>
      <bottom/>
      <diagonal/>
    </border>
    <border>
      <left/>
      <right style="medium">
        <color indexed="64"/>
      </right>
      <top/>
      <bottom style="thin">
        <color indexed="64"/>
      </bottom>
      <diagonal/>
    </border>
    <border>
      <left/>
      <right/>
      <top/>
      <bottom style="thin">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diagonal/>
    </border>
    <border>
      <left style="medium">
        <color indexed="64"/>
      </left>
      <right style="medium">
        <color indexed="64"/>
      </right>
      <top style="thin">
        <color indexed="64"/>
      </top>
      <bottom style="double">
        <color indexed="64"/>
      </bottom>
      <diagonal/>
    </border>
    <border>
      <left/>
      <right style="thin">
        <color indexed="64"/>
      </right>
      <top style="thin">
        <color indexed="64"/>
      </top>
      <bottom style="double">
        <color indexed="64"/>
      </bottom>
      <diagonal/>
    </border>
    <border>
      <left style="thin">
        <color indexed="64"/>
      </left>
      <right style="medium">
        <color indexed="64"/>
      </right>
      <top style="thin">
        <color indexed="64"/>
      </top>
      <bottom style="double">
        <color indexed="64"/>
      </bottom>
      <diagonal/>
    </border>
    <border>
      <left/>
      <right/>
      <top style="medium">
        <color indexed="64"/>
      </top>
      <bottom/>
      <diagonal/>
    </border>
    <border>
      <left style="medium">
        <color indexed="64"/>
      </left>
      <right style="thin">
        <color indexed="64"/>
      </right>
      <top style="thin">
        <color indexed="64"/>
      </top>
      <bottom style="double">
        <color indexed="64"/>
      </bottom>
      <diagonal/>
    </border>
    <border>
      <left/>
      <right/>
      <top/>
      <bottom style="medium">
        <color indexed="64"/>
      </bottom>
      <diagonal/>
    </border>
    <border>
      <left style="medium">
        <color indexed="64"/>
      </left>
      <right/>
      <top/>
      <bottom style="thin">
        <color indexed="64"/>
      </bottom>
      <diagonal/>
    </border>
    <border>
      <left/>
      <right style="thin">
        <color indexed="8"/>
      </right>
      <top style="medium">
        <color indexed="64"/>
      </top>
      <bottom style="thin">
        <color indexed="8"/>
      </bottom>
      <diagonal/>
    </border>
    <border>
      <left style="thin">
        <color indexed="8"/>
      </left>
      <right style="thin">
        <color indexed="8"/>
      </right>
      <top style="medium">
        <color indexed="64"/>
      </top>
      <bottom style="thin">
        <color indexed="8"/>
      </bottom>
      <diagonal/>
    </border>
    <border>
      <left style="thin">
        <color indexed="8"/>
      </left>
      <right style="medium">
        <color indexed="64"/>
      </right>
      <top style="medium">
        <color indexed="64"/>
      </top>
      <bottom style="thin">
        <color indexed="8"/>
      </bottom>
      <diagonal/>
    </border>
    <border>
      <left/>
      <right style="thin">
        <color indexed="8"/>
      </right>
      <top/>
      <bottom style="thin">
        <color indexed="8"/>
      </bottom>
      <diagonal/>
    </border>
    <border>
      <left style="thin">
        <color indexed="8"/>
      </left>
      <right style="thin">
        <color indexed="8"/>
      </right>
      <top/>
      <bottom style="thin">
        <color indexed="8"/>
      </bottom>
      <diagonal/>
    </border>
    <border>
      <left style="thin">
        <color indexed="8"/>
      </left>
      <right style="medium">
        <color indexed="64"/>
      </right>
      <top/>
      <bottom style="thin">
        <color indexed="8"/>
      </bottom>
      <diagonal/>
    </border>
    <border>
      <left/>
      <right style="thin">
        <color indexed="8"/>
      </right>
      <top style="thin">
        <color indexed="8"/>
      </top>
      <bottom style="thin">
        <color indexed="8"/>
      </bottom>
      <diagonal/>
    </border>
    <border>
      <left style="thin">
        <color indexed="8"/>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right style="thin">
        <color indexed="8"/>
      </right>
      <top style="thin">
        <color indexed="8"/>
      </top>
      <bottom/>
      <diagonal/>
    </border>
    <border>
      <left style="thin">
        <color indexed="8"/>
      </left>
      <right style="thin">
        <color indexed="8"/>
      </right>
      <top style="thin">
        <color indexed="8"/>
      </top>
      <bottom/>
      <diagonal/>
    </border>
    <border>
      <left style="thin">
        <color indexed="8"/>
      </left>
      <right style="medium">
        <color indexed="64"/>
      </right>
      <top style="thin">
        <color indexed="8"/>
      </top>
      <bottom/>
      <diagonal/>
    </border>
    <border>
      <left style="medium">
        <color indexed="64"/>
      </left>
      <right style="medium">
        <color indexed="64"/>
      </right>
      <top style="medium">
        <color indexed="64"/>
      </top>
      <bottom style="thin">
        <color indexed="8"/>
      </bottom>
      <diagonal/>
    </border>
    <border>
      <left style="medium">
        <color indexed="64"/>
      </left>
      <right style="medium">
        <color indexed="64"/>
      </right>
      <top/>
      <bottom style="thin">
        <color indexed="8"/>
      </bottom>
      <diagonal/>
    </border>
    <border>
      <left style="thin">
        <color indexed="64"/>
      </left>
      <right style="medium">
        <color indexed="64"/>
      </right>
      <top/>
      <bottom style="medium">
        <color indexed="64"/>
      </bottom>
      <diagonal/>
    </border>
    <border>
      <left style="thin">
        <color indexed="64"/>
      </left>
      <right/>
      <top style="medium">
        <color indexed="64"/>
      </top>
      <bottom style="thin">
        <color indexed="64"/>
      </bottom>
      <diagonal/>
    </border>
    <border>
      <left style="medium">
        <color indexed="64"/>
      </left>
      <right style="medium">
        <color indexed="64"/>
      </right>
      <top style="thin">
        <color indexed="64"/>
      </top>
      <bottom/>
      <diagonal/>
    </border>
    <border>
      <left style="thin">
        <color indexed="64"/>
      </left>
      <right/>
      <top style="thin">
        <color indexed="64"/>
      </top>
      <bottom style="medium">
        <color indexed="64"/>
      </bottom>
      <diagonal/>
    </border>
    <border>
      <left style="medium">
        <color indexed="64"/>
      </left>
      <right/>
      <top/>
      <bottom style="medium">
        <color indexed="64"/>
      </bottom>
      <diagonal/>
    </border>
    <border>
      <left/>
      <right style="medium">
        <color indexed="64"/>
      </right>
      <top/>
      <bottom style="medium">
        <color indexed="64"/>
      </bottom>
      <diagonal/>
    </border>
    <border>
      <left/>
      <right style="medium">
        <color indexed="64"/>
      </right>
      <top style="thin">
        <color indexed="64"/>
      </top>
      <bottom/>
      <diagonal/>
    </border>
    <border>
      <left style="thin">
        <color indexed="64"/>
      </left>
      <right/>
      <top/>
      <bottom style="medium">
        <color indexed="64"/>
      </bottom>
      <diagonal/>
    </border>
    <border>
      <left style="medium">
        <color indexed="64"/>
      </left>
      <right/>
      <top/>
      <bottom/>
      <diagonal/>
    </border>
    <border>
      <left style="medium">
        <color indexed="64"/>
      </left>
      <right/>
      <top style="thin">
        <color indexed="64"/>
      </top>
      <bottom/>
      <diagonal/>
    </border>
    <border>
      <left style="thin">
        <color indexed="64"/>
      </left>
      <right/>
      <top style="medium">
        <color indexed="64"/>
      </top>
      <bottom style="medium">
        <color indexed="64"/>
      </bottom>
      <diagonal/>
    </border>
    <border>
      <left/>
      <right/>
      <top style="medium">
        <color indexed="64"/>
      </top>
      <bottom style="medium">
        <color indexed="64"/>
      </bottom>
      <diagonal/>
    </border>
    <border>
      <left/>
      <right/>
      <top style="thin">
        <color indexed="64"/>
      </top>
      <bottom/>
      <diagonal/>
    </border>
    <border>
      <left/>
      <right style="thin">
        <color indexed="64"/>
      </right>
      <top/>
      <bottom/>
      <diagonal/>
    </border>
    <border>
      <left/>
      <right style="medium">
        <color indexed="64"/>
      </right>
      <top style="medium">
        <color indexed="64"/>
      </top>
      <bottom/>
      <diagonal/>
    </border>
    <border>
      <left style="medium">
        <color indexed="64"/>
      </left>
      <right/>
      <top style="medium">
        <color indexed="64"/>
      </top>
      <bottom/>
      <diagonal/>
    </border>
    <border>
      <left style="thin">
        <color indexed="64"/>
      </left>
      <right style="thin">
        <color indexed="64"/>
      </right>
      <top/>
      <bottom style="medium">
        <color indexed="64"/>
      </bottom>
      <diagonal/>
    </border>
    <border>
      <left/>
      <right style="thin">
        <color indexed="64"/>
      </right>
      <top/>
      <bottom style="medium">
        <color indexed="64"/>
      </bottom>
      <diagonal/>
    </border>
    <border>
      <left style="medium">
        <color indexed="64"/>
      </left>
      <right style="medium">
        <color indexed="64"/>
      </right>
      <top style="medium">
        <color indexed="64"/>
      </top>
      <bottom style="double">
        <color indexed="64"/>
      </bottom>
      <diagonal/>
    </border>
    <border>
      <left style="medium">
        <color indexed="64"/>
      </left>
      <right/>
      <top style="medium">
        <color indexed="64"/>
      </top>
      <bottom style="double">
        <color indexed="64"/>
      </bottom>
      <diagonal/>
    </border>
    <border>
      <left/>
      <right style="medium">
        <color indexed="64"/>
      </right>
      <top style="medium">
        <color indexed="64"/>
      </top>
      <bottom style="double">
        <color indexed="64"/>
      </bottom>
      <diagonal/>
    </border>
    <border>
      <left style="medium">
        <color indexed="64"/>
      </left>
      <right style="medium">
        <color indexed="64"/>
      </right>
      <top style="double">
        <color indexed="64"/>
      </top>
      <bottom style="thin">
        <color indexed="64"/>
      </bottom>
      <diagonal/>
    </border>
    <border>
      <left style="medium">
        <color indexed="64"/>
      </left>
      <right/>
      <top style="double">
        <color indexed="64"/>
      </top>
      <bottom style="thin">
        <color indexed="64"/>
      </bottom>
      <diagonal/>
    </border>
    <border>
      <left/>
      <right style="medium">
        <color indexed="64"/>
      </right>
      <top style="double">
        <color indexed="64"/>
      </top>
      <bottom style="thin">
        <color indexed="64"/>
      </bottom>
      <diagonal/>
    </border>
  </borders>
  <cellStyleXfs count="3">
    <xf numFmtId="0" fontId="0" fillId="0" borderId="0"/>
    <xf numFmtId="0" fontId="6" fillId="0" borderId="0" applyNumberFormat="0" applyFill="0" applyBorder="0" applyAlignment="0" applyProtection="0">
      <alignment vertical="top"/>
      <protection locked="0"/>
    </xf>
    <xf numFmtId="44" fontId="1" fillId="0" borderId="0" applyFont="0" applyFill="0" applyBorder="0" applyAlignment="0" applyProtection="0"/>
  </cellStyleXfs>
  <cellXfs count="3192">
    <xf numFmtId="0" fontId="0" fillId="0" borderId="0" xfId="0"/>
    <xf numFmtId="0" fontId="0" fillId="2" borderId="0" xfId="0" applyFill="1"/>
    <xf numFmtId="49" fontId="7" fillId="3" borderId="0" xfId="0" applyNumberFormat="1" applyFont="1" applyFill="1" applyAlignment="1">
      <alignment horizontal="center"/>
    </xf>
    <xf numFmtId="0" fontId="7" fillId="3" borderId="0" xfId="0" applyFont="1" applyFill="1"/>
    <xf numFmtId="0" fontId="6" fillId="2" borderId="0" xfId="1" applyFill="1" applyAlignment="1" applyProtection="1"/>
    <xf numFmtId="0" fontId="1" fillId="2" borderId="0" xfId="0" applyFont="1" applyFill="1"/>
    <xf numFmtId="0" fontId="0" fillId="3" borderId="0" xfId="0" applyFill="1"/>
    <xf numFmtId="0" fontId="0" fillId="0" borderId="0" xfId="0" applyAlignment="1">
      <alignment horizontal="center"/>
    </xf>
    <xf numFmtId="0" fontId="7" fillId="0" borderId="0" xfId="0" applyFont="1"/>
    <xf numFmtId="0" fontId="1" fillId="0" borderId="0" xfId="0" applyFont="1"/>
    <xf numFmtId="0" fontId="0" fillId="0" borderId="1" xfId="0" applyBorder="1"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0" xfId="0" applyAlignment="1">
      <alignmen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wrapText="1" indent="1"/>
    </xf>
    <xf numFmtId="0" fontId="7" fillId="0" borderId="0" xfId="0" applyFont="1" applyFill="1" applyAlignment="1">
      <alignment horizontal="center" vertical="center" wrapText="1"/>
    </xf>
    <xf numFmtId="0" fontId="0" fillId="0" borderId="0" xfId="0" applyAlignment="1">
      <alignment horizontal="left" wrapText="1"/>
    </xf>
    <xf numFmtId="0" fontId="7" fillId="0" borderId="0" xfId="0" applyFont="1" applyFill="1" applyAlignment="1">
      <alignment horizontal="center" wrapText="1"/>
    </xf>
    <xf numFmtId="0" fontId="0" fillId="0" borderId="0" xfId="0" applyAlignment="1">
      <alignment vertical="center"/>
    </xf>
    <xf numFmtId="0" fontId="0" fillId="0" borderId="0" xfId="0" applyFill="1"/>
    <xf numFmtId="0" fontId="0" fillId="0" borderId="0" xfId="0" applyBorder="1" applyAlignment="1">
      <alignment horizontal="center"/>
    </xf>
    <xf numFmtId="0" fontId="0" fillId="0" borderId="0" xfId="0" applyAlignment="1">
      <alignment horizontal="center" vertical="center"/>
    </xf>
    <xf numFmtId="0" fontId="0" fillId="0" borderId="0" xfId="0" applyAlignment="1">
      <alignment horizontal="left"/>
    </xf>
    <xf numFmtId="0" fontId="1" fillId="0" borderId="0" xfId="0" applyFont="1" applyFill="1" applyBorder="1" applyAlignment="1">
      <alignment horizontal="left" indent="1"/>
    </xf>
    <xf numFmtId="0" fontId="0" fillId="3" borderId="1" xfId="0" applyFill="1" applyBorder="1" applyAlignment="1">
      <alignment horizontal="center"/>
    </xf>
    <xf numFmtId="0" fontId="18" fillId="2" borderId="0" xfId="0" applyFont="1" applyFill="1"/>
    <xf numFmtId="0" fontId="20" fillId="0" borderId="0" xfId="0" applyFont="1"/>
    <xf numFmtId="0" fontId="0" fillId="0" borderId="1" xfId="0" applyFill="1" applyBorder="1" applyAlignment="1">
      <alignment horizontal="center"/>
    </xf>
    <xf numFmtId="0" fontId="20" fillId="0" borderId="0" xfId="0" applyFont="1" applyAlignment="1">
      <alignment wrapText="1"/>
    </xf>
    <xf numFmtId="0" fontId="20" fillId="0" borderId="0" xfId="0" applyFont="1" applyFill="1" applyAlignment="1">
      <alignment wrapText="1"/>
    </xf>
    <xf numFmtId="0" fontId="24" fillId="0" borderId="0" xfId="0" applyFont="1" applyAlignment="1">
      <alignment wrapText="1"/>
    </xf>
    <xf numFmtId="0" fontId="0" fillId="3" borderId="13" xfId="0" applyFill="1" applyBorder="1" applyAlignment="1">
      <alignment horizontal="center"/>
    </xf>
    <xf numFmtId="0" fontId="6" fillId="0" borderId="0" xfId="1" applyAlignment="1" applyProtection="1"/>
    <xf numFmtId="0" fontId="0" fillId="0" borderId="15" xfId="0" applyBorder="1" applyAlignment="1">
      <alignment horizontal="center" vertical="center"/>
    </xf>
    <xf numFmtId="0" fontId="0" fillId="0" borderId="8" xfId="0" applyBorder="1" applyAlignment="1">
      <alignment horizontal="center" vertical="center"/>
    </xf>
    <xf numFmtId="0" fontId="1" fillId="0" borderId="0" xfId="0" applyFont="1" applyAlignment="1">
      <alignment wrapText="1"/>
    </xf>
    <xf numFmtId="0" fontId="23" fillId="0" borderId="0" xfId="0" applyFont="1" applyAlignment="1">
      <alignment horizontal="center" wrapText="1"/>
    </xf>
    <xf numFmtId="0" fontId="20" fillId="0" borderId="0" xfId="0" applyFont="1" applyAlignment="1">
      <alignment horizontal="center" wrapText="1"/>
    </xf>
    <xf numFmtId="49" fontId="23" fillId="0" borderId="0" xfId="0" applyNumberFormat="1" applyFont="1" applyAlignment="1">
      <alignment horizontal="center" wrapText="1"/>
    </xf>
    <xf numFmtId="49" fontId="13" fillId="0" borderId="2" xfId="0" applyNumberFormat="1" applyFont="1" applyFill="1" applyBorder="1" applyAlignment="1">
      <alignment horizontal="center" vertical="center" wrapText="1"/>
    </xf>
    <xf numFmtId="49" fontId="20" fillId="0" borderId="0" xfId="0" applyNumberFormat="1" applyFont="1" applyAlignment="1">
      <alignment horizontal="center" wrapText="1"/>
    </xf>
    <xf numFmtId="49" fontId="13" fillId="0" borderId="9" xfId="0" applyNumberFormat="1" applyFont="1" applyFill="1" applyBorder="1" applyAlignment="1">
      <alignment horizontal="center" vertical="center" wrapText="1"/>
    </xf>
    <xf numFmtId="49" fontId="13" fillId="0" borderId="11" xfId="0" applyNumberFormat="1" applyFont="1" applyFill="1" applyBorder="1" applyAlignment="1">
      <alignment horizontal="center" vertical="center" wrapText="1"/>
    </xf>
    <xf numFmtId="49" fontId="13" fillId="0" borderId="4" xfId="0" applyNumberFormat="1" applyFont="1" applyFill="1" applyBorder="1" applyAlignment="1">
      <alignment horizontal="center" vertical="center" wrapText="1"/>
    </xf>
    <xf numFmtId="0" fontId="0" fillId="0" borderId="16" xfId="0" applyFill="1" applyBorder="1" applyAlignment="1">
      <alignment horizontal="center" vertical="center" wrapText="1"/>
    </xf>
    <xf numFmtId="0" fontId="0" fillId="0" borderId="17" xfId="0" applyFill="1" applyBorder="1" applyAlignment="1">
      <alignment horizontal="center" vertical="center" wrapText="1"/>
    </xf>
    <xf numFmtId="0" fontId="0" fillId="0" borderId="18" xfId="0" applyFill="1" applyBorder="1" applyAlignment="1">
      <alignment horizontal="center" vertical="center" wrapText="1"/>
    </xf>
    <xf numFmtId="0" fontId="0" fillId="0" borderId="19" xfId="0" applyFill="1" applyBorder="1" applyAlignment="1">
      <alignment horizontal="center" vertical="center" wrapText="1"/>
    </xf>
    <xf numFmtId="3" fontId="6" fillId="0" borderId="0" xfId="1" applyNumberFormat="1" applyFont="1" applyFill="1" applyAlignment="1" applyProtection="1">
      <alignment horizontal="center" wrapText="1"/>
    </xf>
    <xf numFmtId="3" fontId="23" fillId="0" borderId="0" xfId="0" applyNumberFormat="1" applyFont="1" applyAlignment="1">
      <alignment horizontal="center" wrapText="1"/>
    </xf>
    <xf numFmtId="3" fontId="13" fillId="0" borderId="20" xfId="0" applyNumberFormat="1" applyFont="1" applyFill="1" applyBorder="1" applyAlignment="1">
      <alignment horizontal="center" vertical="center" wrapText="1"/>
    </xf>
    <xf numFmtId="3" fontId="13" fillId="0" borderId="12" xfId="0" applyNumberFormat="1" applyFont="1" applyFill="1" applyBorder="1" applyAlignment="1">
      <alignment horizontal="center" vertical="center" wrapText="1"/>
    </xf>
    <xf numFmtId="3" fontId="13" fillId="0" borderId="21" xfId="0" applyNumberFormat="1" applyFont="1" applyFill="1" applyBorder="1" applyAlignment="1">
      <alignment horizontal="center" vertical="center" wrapText="1"/>
    </xf>
    <xf numFmtId="3" fontId="13" fillId="0" borderId="1" xfId="0" applyNumberFormat="1" applyFont="1" applyFill="1" applyBorder="1" applyAlignment="1">
      <alignment horizontal="center" vertical="center" wrapText="1"/>
    </xf>
    <xf numFmtId="3" fontId="13" fillId="0" borderId="22" xfId="0" applyNumberFormat="1" applyFont="1" applyFill="1" applyBorder="1" applyAlignment="1">
      <alignment horizontal="center" vertical="center" wrapText="1"/>
    </xf>
    <xf numFmtId="3" fontId="13" fillId="0" borderId="13" xfId="0" applyNumberFormat="1" applyFont="1" applyFill="1" applyBorder="1" applyAlignment="1">
      <alignment horizontal="center" vertical="center" wrapText="1"/>
    </xf>
    <xf numFmtId="3" fontId="13" fillId="0" borderId="23" xfId="0" applyNumberFormat="1" applyFont="1" applyFill="1" applyBorder="1" applyAlignment="1">
      <alignment horizontal="center" vertical="center" wrapText="1"/>
    </xf>
    <xf numFmtId="3" fontId="20" fillId="0" borderId="0" xfId="0" applyNumberFormat="1" applyFont="1" applyAlignment="1">
      <alignment horizontal="center" wrapText="1"/>
    </xf>
    <xf numFmtId="3" fontId="20" fillId="0" borderId="0" xfId="0" applyNumberFormat="1" applyFont="1" applyFill="1" applyAlignment="1">
      <alignment horizontal="center" wrapText="1"/>
    </xf>
    <xf numFmtId="0" fontId="7" fillId="0" borderId="0" xfId="0" applyFont="1" applyFill="1" applyAlignment="1"/>
    <xf numFmtId="0" fontId="0" fillId="0" borderId="0" xfId="0" applyAlignment="1">
      <alignment horizontal="right" wrapText="1"/>
    </xf>
    <xf numFmtId="0" fontId="7" fillId="0" borderId="0" xfId="0" applyFont="1" applyAlignment="1">
      <alignment horizontal="left" wrapText="1"/>
    </xf>
    <xf numFmtId="9" fontId="0" fillId="0" borderId="0" xfId="0" applyNumberFormat="1" applyAlignment="1">
      <alignment horizontal="center"/>
    </xf>
    <xf numFmtId="0" fontId="8" fillId="2" borderId="0" xfId="0" applyFont="1" applyFill="1" applyAlignment="1">
      <alignment horizontal="center"/>
    </xf>
    <xf numFmtId="0" fontId="25" fillId="2" borderId="0" xfId="0" applyFont="1" applyFill="1" applyAlignment="1">
      <alignment horizontal="center"/>
    </xf>
    <xf numFmtId="0" fontId="1" fillId="0" borderId="19" xfId="0" applyFont="1" applyFill="1" applyBorder="1" applyAlignment="1">
      <alignment horizontal="center" vertical="center" wrapText="1"/>
    </xf>
    <xf numFmtId="0" fontId="20" fillId="0" borderId="17" xfId="0" applyFont="1" applyFill="1" applyBorder="1" applyAlignment="1">
      <alignment horizontal="center" vertical="center" wrapText="1"/>
    </xf>
    <xf numFmtId="49" fontId="1" fillId="2" borderId="0" xfId="0" applyNumberFormat="1" applyFont="1" applyFill="1" applyAlignment="1">
      <alignment horizontal="left"/>
    </xf>
    <xf numFmtId="49" fontId="18" fillId="2" borderId="0" xfId="0" applyNumberFormat="1" applyFont="1" applyFill="1" applyAlignment="1">
      <alignment horizontal="left"/>
    </xf>
    <xf numFmtId="0" fontId="0" fillId="2" borderId="0" xfId="0" applyFill="1" applyAlignment="1">
      <alignment vertical="center" wrapText="1"/>
    </xf>
    <xf numFmtId="0" fontId="1" fillId="5" borderId="29" xfId="0" applyFont="1" applyFill="1" applyBorder="1" applyAlignment="1">
      <alignment horizontal="center" vertical="center" wrapText="1"/>
    </xf>
    <xf numFmtId="0" fontId="0" fillId="2" borderId="29" xfId="0" applyFill="1" applyBorder="1" applyAlignment="1">
      <alignment horizontal="center" vertical="center" wrapText="1"/>
    </xf>
    <xf numFmtId="0" fontId="0" fillId="3" borderId="29" xfId="0" applyFill="1" applyBorder="1" applyAlignment="1">
      <alignment horizontal="center" vertical="center" wrapText="1"/>
    </xf>
    <xf numFmtId="0" fontId="0" fillId="2" borderId="0" xfId="0" applyFill="1" applyBorder="1" applyAlignment="1">
      <alignment horizontal="center" vertical="center" wrapText="1"/>
    </xf>
    <xf numFmtId="0" fontId="26" fillId="6" borderId="29" xfId="0" applyFont="1" applyFill="1" applyBorder="1" applyAlignment="1">
      <alignment horizontal="center" vertical="center" wrapText="1"/>
    </xf>
    <xf numFmtId="0" fontId="0" fillId="7" borderId="29" xfId="0" applyFill="1" applyBorder="1" applyAlignment="1">
      <alignment horizontal="center" vertical="center" wrapText="1"/>
    </xf>
    <xf numFmtId="0" fontId="0" fillId="4" borderId="29" xfId="0" applyFill="1" applyBorder="1" applyAlignment="1">
      <alignment horizontal="center" vertical="center" wrapText="1"/>
    </xf>
    <xf numFmtId="0" fontId="0" fillId="8" borderId="29" xfId="0" applyFill="1" applyBorder="1" applyAlignment="1">
      <alignment horizontal="center" vertical="center" wrapText="1"/>
    </xf>
    <xf numFmtId="0" fontId="27" fillId="2" borderId="0" xfId="0" applyFont="1" applyFill="1" applyAlignment="1">
      <alignment horizontal="left" vertical="center" wrapText="1"/>
    </xf>
    <xf numFmtId="0" fontId="7" fillId="2" borderId="0" xfId="0" applyFont="1" applyFill="1"/>
    <xf numFmtId="0" fontId="1" fillId="2" borderId="0" xfId="0" applyFont="1" applyFill="1" applyAlignment="1">
      <alignment vertical="center" wrapText="1"/>
    </xf>
    <xf numFmtId="0" fontId="15" fillId="8" borderId="29" xfId="0" applyFont="1" applyFill="1" applyBorder="1" applyAlignment="1">
      <alignment horizontal="center" vertical="center" wrapText="1"/>
    </xf>
    <xf numFmtId="0" fontId="1" fillId="2" borderId="29" xfId="0" applyFont="1" applyFill="1" applyBorder="1" applyAlignment="1">
      <alignment horizontal="center" vertical="center" wrapText="1"/>
    </xf>
    <xf numFmtId="0" fontId="21" fillId="2" borderId="29" xfId="0" applyFont="1" applyFill="1" applyBorder="1" applyAlignment="1">
      <alignment horizontal="center" vertical="center" wrapText="1"/>
    </xf>
    <xf numFmtId="0" fontId="1" fillId="0" borderId="0" xfId="0" applyFont="1" applyFill="1" applyBorder="1" applyAlignment="1">
      <alignment vertical="center" wrapText="1"/>
    </xf>
    <xf numFmtId="0" fontId="1" fillId="0" borderId="0" xfId="0" applyFont="1" applyFill="1" applyBorder="1" applyAlignment="1">
      <alignment horizontal="center" vertical="center" wrapText="1"/>
    </xf>
    <xf numFmtId="0" fontId="1" fillId="0" borderId="0" xfId="0" applyFont="1" applyAlignment="1">
      <alignment horizontal="center" vertical="center" wrapText="1"/>
    </xf>
    <xf numFmtId="0" fontId="1" fillId="0" borderId="1" xfId="0" applyFont="1" applyFill="1" applyBorder="1" applyAlignment="1">
      <alignment horizontal="center"/>
    </xf>
    <xf numFmtId="0" fontId="1" fillId="0" borderId="0" xfId="0" applyFont="1" applyFill="1" applyBorder="1"/>
    <xf numFmtId="49" fontId="7" fillId="2" borderId="0" xfId="0" applyNumberFormat="1" applyFont="1" applyFill="1" applyAlignment="1">
      <alignment horizontal="center"/>
    </xf>
    <xf numFmtId="0" fontId="20" fillId="0" borderId="0" xfId="0" applyFont="1" applyFill="1" applyAlignment="1">
      <alignment horizontal="left" vertical="center" wrapText="1" indent="1"/>
    </xf>
    <xf numFmtId="3" fontId="20" fillId="0" borderId="0" xfId="0" applyNumberFormat="1" applyFont="1" applyFill="1" applyAlignment="1">
      <alignment horizontal="left" vertical="center" wrapText="1" indent="1"/>
    </xf>
    <xf numFmtId="0" fontId="20" fillId="0" borderId="0" xfId="0" applyFont="1" applyAlignment="1">
      <alignment horizontal="left" vertical="center" wrapText="1" indent="1"/>
    </xf>
    <xf numFmtId="3" fontId="13" fillId="0" borderId="3" xfId="0" applyNumberFormat="1" applyFont="1" applyFill="1" applyBorder="1" applyAlignment="1">
      <alignment horizontal="center" vertical="center" wrapText="1"/>
    </xf>
    <xf numFmtId="0" fontId="20" fillId="0" borderId="0" xfId="0" applyFont="1" applyAlignment="1">
      <alignment vertical="center" wrapText="1"/>
    </xf>
    <xf numFmtId="0" fontId="0" fillId="0" borderId="15" xfId="0" applyFill="1" applyBorder="1" applyAlignment="1">
      <alignment horizontal="left" indent="1"/>
    </xf>
    <xf numFmtId="0" fontId="1" fillId="0" borderId="0" xfId="0" applyNumberFormat="1" applyFont="1" applyAlignment="1">
      <alignment horizontal="left" wrapText="1"/>
    </xf>
    <xf numFmtId="0" fontId="0" fillId="3" borderId="15" xfId="0" applyFill="1" applyBorder="1" applyAlignment="1">
      <alignment horizontal="center"/>
    </xf>
    <xf numFmtId="9" fontId="0" fillId="0" borderId="1" xfId="0" quotePrefix="1" applyNumberFormat="1" applyBorder="1" applyAlignment="1">
      <alignment horizontal="center"/>
    </xf>
    <xf numFmtId="0" fontId="0" fillId="0" borderId="0" xfId="0" quotePrefix="1"/>
    <xf numFmtId="0" fontId="0" fillId="0" borderId="0" xfId="0" applyBorder="1"/>
    <xf numFmtId="9" fontId="0" fillId="0" borderId="0" xfId="0" applyNumberFormat="1" applyBorder="1" applyAlignment="1">
      <alignment horizontal="center"/>
    </xf>
    <xf numFmtId="9" fontId="0" fillId="0" borderId="0" xfId="0" quotePrefix="1" applyNumberFormat="1" applyBorder="1" applyAlignment="1">
      <alignment horizontal="center"/>
    </xf>
    <xf numFmtId="0" fontId="0" fillId="0" borderId="0" xfId="0" applyFill="1" applyBorder="1"/>
    <xf numFmtId="0" fontId="11" fillId="0" borderId="0" xfId="0" applyFont="1"/>
    <xf numFmtId="0" fontId="1" fillId="0" borderId="0" xfId="0" quotePrefix="1" applyNumberFormat="1" applyFont="1" applyAlignment="1">
      <alignment horizontal="left" wrapText="1"/>
    </xf>
    <xf numFmtId="0" fontId="7" fillId="0" borderId="0" xfId="0" quotePrefix="1" applyNumberFormat="1" applyFont="1" applyAlignment="1">
      <alignment horizontal="left" wrapText="1"/>
    </xf>
    <xf numFmtId="9" fontId="0" fillId="0" borderId="3" xfId="0" applyNumberFormat="1" applyBorder="1" applyAlignment="1">
      <alignment horizontal="center"/>
    </xf>
    <xf numFmtId="9" fontId="0" fillId="0" borderId="13" xfId="0" quotePrefix="1" applyNumberFormat="1" applyBorder="1" applyAlignment="1">
      <alignment horizontal="center"/>
    </xf>
    <xf numFmtId="0" fontId="0" fillId="0" borderId="17" xfId="0" applyBorder="1"/>
    <xf numFmtId="0" fontId="0" fillId="0" borderId="18" xfId="0" applyBorder="1"/>
    <xf numFmtId="9" fontId="33" fillId="0" borderId="1" xfId="0" applyNumberFormat="1" applyFont="1" applyBorder="1" applyAlignment="1">
      <alignment horizontal="center"/>
    </xf>
    <xf numFmtId="0" fontId="1" fillId="0" borderId="1" xfId="0" applyFont="1" applyBorder="1" applyAlignment="1">
      <alignment horizontal="center"/>
    </xf>
    <xf numFmtId="0" fontId="6" fillId="0" borderId="0" xfId="1" applyFont="1" applyFill="1" applyAlignment="1" applyProtection="1">
      <alignment horizontal="left" vertical="center" wrapText="1" indent="1"/>
    </xf>
    <xf numFmtId="0" fontId="10" fillId="3" borderId="0" xfId="0" applyFont="1" applyFill="1" applyAlignment="1">
      <alignment horizontal="left" vertical="center" wrapText="1" indent="1"/>
    </xf>
    <xf numFmtId="0" fontId="6" fillId="4" borderId="0" xfId="1" applyFont="1" applyFill="1" applyAlignment="1" applyProtection="1">
      <alignment horizontal="center" vertical="center" wrapText="1"/>
    </xf>
    <xf numFmtId="0" fontId="5" fillId="0" borderId="0" xfId="0" applyFont="1" applyAlignment="1">
      <alignment horizontal="center"/>
    </xf>
    <xf numFmtId="0" fontId="5" fillId="0" borderId="0" xfId="0" applyFont="1" applyAlignment="1">
      <alignment horizontal="left" vertical="center" wrapText="1" indent="1"/>
    </xf>
    <xf numFmtId="0" fontId="34" fillId="0" borderId="0" xfId="1" applyFont="1" applyFill="1" applyAlignment="1" applyProtection="1">
      <alignment horizontal="left" vertical="center" wrapText="1" indent="1"/>
    </xf>
    <xf numFmtId="0" fontId="37" fillId="0" borderId="0" xfId="0" applyFont="1" applyFill="1" applyAlignment="1">
      <alignment horizontal="left" vertical="center" wrapText="1" indent="1"/>
    </xf>
    <xf numFmtId="0" fontId="5" fillId="0" borderId="0" xfId="0" applyFont="1" applyFill="1" applyAlignment="1">
      <alignment horizontal="left" vertical="center" wrapText="1" indent="1"/>
    </xf>
    <xf numFmtId="3" fontId="5" fillId="0" borderId="0" xfId="0" applyNumberFormat="1" applyFont="1" applyFill="1" applyAlignment="1">
      <alignment horizontal="left" vertical="center" wrapText="1" indent="1"/>
    </xf>
    <xf numFmtId="0" fontId="5" fillId="0" borderId="0" xfId="0" applyFont="1"/>
    <xf numFmtId="0" fontId="28" fillId="0" borderId="0" xfId="0" applyFont="1"/>
    <xf numFmtId="0" fontId="5" fillId="0" borderId="0" xfId="0" applyFont="1" applyAlignment="1">
      <alignment horizontal="left" indent="1"/>
    </xf>
    <xf numFmtId="0" fontId="38" fillId="0" borderId="0" xfId="0" applyFont="1" applyAlignment="1">
      <alignment horizontal="left" vertical="center" wrapText="1" indent="1"/>
    </xf>
    <xf numFmtId="0" fontId="38" fillId="0" borderId="0" xfId="0" applyFont="1"/>
    <xf numFmtId="0" fontId="5" fillId="0" borderId="0" xfId="0" applyFont="1" applyBorder="1" applyAlignment="1">
      <alignment horizontal="left" vertical="center" wrapText="1" indent="1"/>
    </xf>
    <xf numFmtId="0" fontId="31" fillId="0" borderId="0" xfId="0" applyFont="1"/>
    <xf numFmtId="0" fontId="31" fillId="0" borderId="0" xfId="0" applyFont="1" applyFill="1" applyBorder="1"/>
    <xf numFmtId="0" fontId="5" fillId="0" borderId="0" xfId="0" applyFont="1" applyBorder="1" applyAlignment="1">
      <alignment horizontal="center"/>
    </xf>
    <xf numFmtId="0" fontId="5" fillId="0" borderId="0" xfId="0" applyFont="1" applyFill="1" applyBorder="1" applyAlignment="1">
      <alignment horizontal="left"/>
    </xf>
    <xf numFmtId="0" fontId="39" fillId="0" borderId="0" xfId="0" applyFont="1"/>
    <xf numFmtId="0" fontId="31" fillId="0" borderId="0" xfId="0" applyFont="1" applyAlignment="1">
      <alignment horizontal="left" wrapText="1"/>
    </xf>
    <xf numFmtId="0" fontId="5" fillId="0" borderId="0" xfId="0" applyFont="1" applyFill="1"/>
    <xf numFmtId="0" fontId="40" fillId="0" borderId="0" xfId="0" applyFont="1"/>
    <xf numFmtId="0" fontId="40" fillId="0" borderId="0" xfId="0" applyFont="1" applyAlignment="1">
      <alignment horizontal="left" wrapText="1"/>
    </xf>
    <xf numFmtId="0" fontId="28" fillId="0" borderId="0" xfId="0" applyFont="1" applyAlignment="1">
      <alignment horizontal="left" vertical="center" wrapText="1" indent="1"/>
    </xf>
    <xf numFmtId="0" fontId="43" fillId="0" borderId="0" xfId="0" applyFont="1" applyAlignment="1">
      <alignment horizontal="left" indent="1"/>
    </xf>
    <xf numFmtId="0" fontId="0" fillId="0" borderId="42" xfId="0" applyFill="1" applyBorder="1" applyAlignment="1">
      <alignment horizontal="center"/>
    </xf>
    <xf numFmtId="0" fontId="0" fillId="0" borderId="3" xfId="0" applyFill="1" applyBorder="1" applyAlignment="1">
      <alignment horizontal="center"/>
    </xf>
    <xf numFmtId="0" fontId="0" fillId="0" borderId="44" xfId="0" applyFill="1" applyBorder="1" applyAlignment="1">
      <alignment horizontal="center"/>
    </xf>
    <xf numFmtId="9" fontId="0" fillId="0" borderId="11" xfId="0" applyNumberFormat="1" applyFill="1" applyBorder="1" applyAlignment="1">
      <alignment horizontal="center"/>
    </xf>
    <xf numFmtId="9" fontId="0" fillId="0" borderId="12" xfId="0" applyNumberFormat="1" applyFill="1" applyBorder="1" applyAlignment="1">
      <alignment horizontal="center"/>
    </xf>
    <xf numFmtId="9" fontId="0" fillId="0" borderId="24" xfId="0" applyNumberFormat="1" applyFill="1" applyBorder="1" applyAlignment="1">
      <alignment horizontal="center"/>
    </xf>
    <xf numFmtId="9" fontId="0" fillId="0" borderId="2" xfId="0" applyNumberFormat="1" applyFill="1" applyBorder="1" applyAlignment="1">
      <alignment horizontal="center"/>
    </xf>
    <xf numFmtId="0" fontId="7" fillId="0" borderId="0" xfId="0" applyFont="1" applyAlignment="1">
      <alignment horizontal="right"/>
    </xf>
    <xf numFmtId="16" fontId="7" fillId="0" borderId="0" xfId="0" applyNumberFormat="1" applyFont="1" applyAlignment="1">
      <alignment horizontal="right"/>
    </xf>
    <xf numFmtId="49" fontId="1" fillId="3" borderId="0" xfId="0" applyNumberFormat="1" applyFont="1" applyFill="1" applyAlignment="1">
      <alignment horizontal="left"/>
    </xf>
    <xf numFmtId="0" fontId="0" fillId="0" borderId="35" xfId="0" applyBorder="1" applyAlignment="1">
      <alignment horizontal="center"/>
    </xf>
    <xf numFmtId="0" fontId="34" fillId="4" borderId="0" xfId="1" applyFont="1" applyFill="1" applyAlignment="1" applyProtection="1">
      <alignment horizontal="center" vertical="center" wrapText="1"/>
    </xf>
    <xf numFmtId="0" fontId="7" fillId="0" borderId="0" xfId="0" applyFont="1" applyAlignment="1">
      <alignment horizontal="left" vertical="top"/>
    </xf>
    <xf numFmtId="49" fontId="5" fillId="0" borderId="0" xfId="0" applyNumberFormat="1" applyFont="1"/>
    <xf numFmtId="0" fontId="5" fillId="0" borderId="0" xfId="0" applyFont="1" applyAlignment="1">
      <alignment horizontal="center" vertical="center"/>
    </xf>
    <xf numFmtId="0" fontId="5" fillId="0" borderId="44" xfId="0" applyFont="1" applyBorder="1" applyAlignment="1">
      <alignment horizontal="left" indent="1"/>
    </xf>
    <xf numFmtId="0" fontId="5" fillId="0" borderId="42" xfId="0" applyFont="1" applyBorder="1" applyAlignment="1">
      <alignment horizontal="left" indent="1"/>
    </xf>
    <xf numFmtId="0" fontId="5" fillId="0" borderId="11" xfId="0" applyFont="1" applyBorder="1" applyAlignment="1">
      <alignment horizontal="center"/>
    </xf>
    <xf numFmtId="0" fontId="5" fillId="0" borderId="2" xfId="0" applyFont="1" applyBorder="1" applyAlignment="1">
      <alignment horizontal="center"/>
    </xf>
    <xf numFmtId="0" fontId="5" fillId="0" borderId="0" xfId="0" quotePrefix="1" applyFont="1"/>
    <xf numFmtId="0" fontId="0" fillId="0" borderId="0" xfId="0" applyAlignment="1">
      <alignment horizontal="left" wrapText="1" indent="1"/>
    </xf>
    <xf numFmtId="0" fontId="1" fillId="0" borderId="0" xfId="0" applyFont="1" applyAlignment="1">
      <alignment vertical="center" wrapText="1"/>
    </xf>
    <xf numFmtId="0" fontId="1" fillId="0" borderId="0" xfId="0" applyFont="1" applyAlignment="1">
      <alignment horizontal="left" vertical="center" wrapText="1" indent="1"/>
    </xf>
    <xf numFmtId="0" fontId="0" fillId="0" borderId="2" xfId="0" applyFill="1" applyBorder="1" applyAlignment="1">
      <alignment horizontal="left" vertical="center" wrapText="1" indent="1"/>
    </xf>
    <xf numFmtId="3" fontId="5" fillId="0" borderId="0" xfId="0" applyNumberFormat="1" applyFont="1" applyAlignment="1">
      <alignment horizontal="right" indent="1"/>
    </xf>
    <xf numFmtId="3" fontId="5" fillId="0" borderId="0" xfId="0" applyNumberFormat="1" applyFont="1" applyFill="1" applyBorder="1" applyAlignment="1">
      <alignment horizontal="right" wrapText="1" indent="1"/>
    </xf>
    <xf numFmtId="0" fontId="5" fillId="0" borderId="15" xfId="0" applyFont="1" applyFill="1" applyBorder="1" applyAlignment="1">
      <alignment horizontal="center" wrapText="1"/>
    </xf>
    <xf numFmtId="0" fontId="5" fillId="0" borderId="1" xfId="0" applyFont="1" applyFill="1" applyBorder="1" applyAlignment="1">
      <alignment horizontal="center" wrapText="1"/>
    </xf>
    <xf numFmtId="0" fontId="5" fillId="0" borderId="0" xfId="0" applyFont="1" applyFill="1" applyBorder="1" applyAlignment="1">
      <alignment horizontal="center" wrapText="1"/>
    </xf>
    <xf numFmtId="3" fontId="46" fillId="0" borderId="0" xfId="0" applyNumberFormat="1" applyFont="1" applyFill="1" applyBorder="1" applyAlignment="1">
      <alignment horizontal="right" wrapText="1" indent="1"/>
    </xf>
    <xf numFmtId="0" fontId="0" fillId="0" borderId="3" xfId="0" applyFill="1" applyBorder="1" applyAlignment="1">
      <alignment horizontal="left" vertical="center" wrapText="1" indent="1"/>
    </xf>
    <xf numFmtId="0" fontId="5" fillId="0" borderId="0" xfId="0" applyFont="1" applyAlignment="1">
      <alignment horizontal="left" wrapText="1"/>
    </xf>
    <xf numFmtId="0" fontId="1" fillId="0" borderId="0" xfId="0" applyFont="1" applyAlignment="1">
      <alignment horizontal="left" vertical="center" wrapText="1"/>
    </xf>
    <xf numFmtId="0" fontId="4" fillId="0" borderId="0" xfId="0" applyFont="1" applyAlignment="1">
      <alignment horizontal="left" vertical="top" wrapText="1"/>
    </xf>
    <xf numFmtId="0" fontId="51" fillId="0" borderId="0" xfId="0" applyFont="1" applyAlignment="1">
      <alignment horizontal="left" vertical="top" wrapText="1"/>
    </xf>
    <xf numFmtId="0" fontId="5" fillId="0" borderId="0" xfId="0" quotePrefix="1" applyFont="1" applyAlignment="1">
      <alignment horizontal="left" vertical="top" wrapText="1"/>
    </xf>
    <xf numFmtId="0" fontId="5" fillId="3" borderId="49" xfId="0" applyFont="1" applyFill="1" applyBorder="1"/>
    <xf numFmtId="0" fontId="37" fillId="3" borderId="50" xfId="0" applyFont="1" applyFill="1" applyBorder="1" applyAlignment="1">
      <alignment horizontal="right"/>
    </xf>
    <xf numFmtId="0" fontId="37" fillId="0" borderId="0" xfId="0" applyFont="1"/>
    <xf numFmtId="0" fontId="5" fillId="0" borderId="0" xfId="0" applyFont="1" applyFill="1" applyBorder="1" applyAlignment="1">
      <alignment horizontal="left" vertical="center" wrapText="1"/>
    </xf>
    <xf numFmtId="0" fontId="5" fillId="3" borderId="51" xfId="0" applyFont="1" applyFill="1" applyBorder="1" applyAlignment="1">
      <alignment horizontal="right"/>
    </xf>
    <xf numFmtId="0" fontId="5" fillId="3" borderId="49" xfId="0" applyFont="1" applyFill="1" applyBorder="1" applyAlignment="1">
      <alignment horizontal="right"/>
    </xf>
    <xf numFmtId="0" fontId="5" fillId="0" borderId="0" xfId="0" applyFont="1" applyFill="1" applyAlignment="1">
      <alignment horizontal="left" indent="1"/>
    </xf>
    <xf numFmtId="0" fontId="5" fillId="0" borderId="0" xfId="0" applyFont="1" applyAlignment="1">
      <alignment horizontal="left" vertical="center" wrapText="1"/>
    </xf>
    <xf numFmtId="0" fontId="5" fillId="0" borderId="0" xfId="0" applyFont="1" applyAlignment="1">
      <alignment horizontal="left" vertical="center" indent="1"/>
    </xf>
    <xf numFmtId="3" fontId="5" fillId="0" borderId="0" xfId="0" applyNumberFormat="1" applyFont="1" applyAlignment="1">
      <alignment horizontal="center" wrapText="1"/>
    </xf>
    <xf numFmtId="0" fontId="5" fillId="0" borderId="0" xfId="0" applyFont="1" applyAlignment="1">
      <alignment wrapText="1"/>
    </xf>
    <xf numFmtId="0" fontId="5" fillId="0" borderId="0" xfId="0" applyFont="1" applyAlignment="1">
      <alignment horizontal="center" wrapText="1"/>
    </xf>
    <xf numFmtId="49" fontId="5" fillId="0" borderId="0" xfId="0" applyNumberFormat="1" applyFont="1" applyAlignment="1">
      <alignment horizontal="center" wrapText="1"/>
    </xf>
    <xf numFmtId="0" fontId="20" fillId="0" borderId="0" xfId="0" applyFont="1" applyAlignment="1">
      <alignment horizontal="center" vertical="center" wrapText="1"/>
    </xf>
    <xf numFmtId="0" fontId="28" fillId="0" borderId="0" xfId="0" applyFont="1" applyFill="1" applyAlignment="1">
      <alignment horizontal="center"/>
    </xf>
    <xf numFmtId="0" fontId="5" fillId="0" borderId="0" xfId="0" applyFont="1" applyAlignment="1">
      <alignment horizontal="left" vertical="center"/>
    </xf>
    <xf numFmtId="0" fontId="5" fillId="0" borderId="0" xfId="0" applyFont="1" applyAlignment="1">
      <alignment horizontal="left" vertical="top" wrapText="1"/>
    </xf>
    <xf numFmtId="0" fontId="5" fillId="0" borderId="0" xfId="0" applyFont="1" applyAlignment="1">
      <alignment horizontal="left"/>
    </xf>
    <xf numFmtId="0" fontId="5" fillId="3" borderId="13" xfId="0" applyFont="1" applyFill="1" applyBorder="1" applyAlignment="1">
      <alignment horizontal="center" vertical="center"/>
    </xf>
    <xf numFmtId="0" fontId="5" fillId="3" borderId="5" xfId="0" applyFont="1" applyFill="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24" xfId="0" applyFont="1" applyBorder="1" applyAlignment="1">
      <alignment horizontal="center" vertical="center"/>
    </xf>
    <xf numFmtId="0" fontId="5" fillId="0" borderId="2" xfId="0" applyFont="1" applyBorder="1" applyAlignment="1">
      <alignment horizontal="center" vertical="center"/>
    </xf>
    <xf numFmtId="0" fontId="5" fillId="0" borderId="1" xfId="0" applyFont="1" applyBorder="1" applyAlignment="1">
      <alignment horizontal="center" vertical="center"/>
    </xf>
    <xf numFmtId="0" fontId="5" fillId="0" borderId="3" xfId="0" applyFont="1" applyBorder="1" applyAlignment="1">
      <alignment horizontal="center" vertical="center"/>
    </xf>
    <xf numFmtId="0" fontId="5" fillId="0" borderId="13" xfId="0" applyFont="1" applyBorder="1" applyAlignment="1">
      <alignment horizontal="center" vertical="center"/>
    </xf>
    <xf numFmtId="0" fontId="5" fillId="0" borderId="5" xfId="0" applyFont="1" applyBorder="1" applyAlignment="1">
      <alignment horizontal="center" vertical="center"/>
    </xf>
    <xf numFmtId="3" fontId="5" fillId="0" borderId="4" xfId="0" applyNumberFormat="1" applyFont="1" applyBorder="1" applyAlignment="1">
      <alignment horizontal="center" vertical="center"/>
    </xf>
    <xf numFmtId="0" fontId="34" fillId="0" borderId="0" xfId="1" applyFont="1" applyFill="1" applyAlignment="1" applyProtection="1">
      <alignment horizontal="center"/>
    </xf>
    <xf numFmtId="0" fontId="5" fillId="0" borderId="0" xfId="0" applyFont="1" applyFill="1" applyAlignment="1">
      <alignment horizontal="center" vertical="center"/>
    </xf>
    <xf numFmtId="0" fontId="5" fillId="0" borderId="0" xfId="0" applyFont="1" applyAlignment="1">
      <alignment vertical="center"/>
    </xf>
    <xf numFmtId="0" fontId="5" fillId="9" borderId="54" xfId="0" applyFont="1" applyFill="1" applyBorder="1" applyAlignment="1">
      <alignment horizontal="center" vertical="center"/>
    </xf>
    <xf numFmtId="0" fontId="5" fillId="9" borderId="55" xfId="0" applyFont="1" applyFill="1" applyBorder="1" applyAlignment="1">
      <alignment horizontal="center" vertical="center"/>
    </xf>
    <xf numFmtId="0" fontId="5" fillId="9" borderId="0" xfId="0" applyFont="1" applyFill="1" applyBorder="1" applyAlignment="1">
      <alignment horizontal="center" vertical="center"/>
    </xf>
    <xf numFmtId="3" fontId="5" fillId="9" borderId="54" xfId="0" applyNumberFormat="1" applyFont="1" applyFill="1" applyBorder="1" applyAlignment="1">
      <alignment horizontal="center" vertical="center"/>
    </xf>
    <xf numFmtId="0" fontId="5" fillId="9" borderId="36" xfId="0" applyFont="1" applyFill="1" applyBorder="1" applyAlignment="1">
      <alignment horizontal="center" vertical="center"/>
    </xf>
    <xf numFmtId="0" fontId="5" fillId="9" borderId="56" xfId="0" applyFont="1" applyFill="1" applyBorder="1" applyAlignment="1">
      <alignment horizontal="center" vertical="center"/>
    </xf>
    <xf numFmtId="0" fontId="5" fillId="9" borderId="46" xfId="0" applyFont="1" applyFill="1" applyBorder="1" applyAlignment="1">
      <alignment horizontal="center" vertical="center" wrapText="1"/>
    </xf>
    <xf numFmtId="0" fontId="5" fillId="0" borderId="9" xfId="0" applyFont="1" applyBorder="1" applyAlignment="1">
      <alignment horizontal="left" vertical="center" indent="1"/>
    </xf>
    <xf numFmtId="0" fontId="5" fillId="0" borderId="58" xfId="0" applyFont="1" applyBorder="1" applyAlignment="1">
      <alignment horizontal="left" vertical="center" indent="1"/>
    </xf>
    <xf numFmtId="0" fontId="5" fillId="0" borderId="9" xfId="0" applyFont="1" applyBorder="1" applyAlignment="1">
      <alignment horizontal="center"/>
    </xf>
    <xf numFmtId="0" fontId="5" fillId="0" borderId="15" xfId="0" applyFont="1" applyBorder="1" applyAlignment="1">
      <alignment horizontal="center"/>
    </xf>
    <xf numFmtId="0" fontId="5" fillId="0" borderId="8" xfId="0" applyFont="1" applyBorder="1" applyAlignment="1">
      <alignment horizontal="center"/>
    </xf>
    <xf numFmtId="0" fontId="5" fillId="0" borderId="19" xfId="0" applyFont="1" applyBorder="1" applyAlignment="1">
      <alignment horizontal="center"/>
    </xf>
    <xf numFmtId="0" fontId="5" fillId="0" borderId="2" xfId="0" applyFont="1" applyBorder="1" applyAlignment="1">
      <alignment horizontal="left" vertical="center" indent="1"/>
    </xf>
    <xf numFmtId="0" fontId="5" fillId="0" borderId="27" xfId="0" applyFont="1" applyBorder="1" applyAlignment="1">
      <alignment horizontal="left" vertical="center" indent="1"/>
    </xf>
    <xf numFmtId="0" fontId="5" fillId="0" borderId="1" xfId="0" applyFont="1" applyBorder="1" applyAlignment="1">
      <alignment horizontal="center"/>
    </xf>
    <xf numFmtId="0" fontId="5" fillId="0" borderId="3" xfId="0" applyFont="1" applyBorder="1" applyAlignment="1">
      <alignment horizontal="center"/>
    </xf>
    <xf numFmtId="0" fontId="5" fillId="3" borderId="4" xfId="0" applyFont="1" applyFill="1" applyBorder="1" applyAlignment="1">
      <alignment horizontal="center"/>
    </xf>
    <xf numFmtId="0" fontId="5" fillId="3" borderId="13" xfId="0" applyFont="1" applyFill="1" applyBorder="1" applyAlignment="1">
      <alignment horizontal="center"/>
    </xf>
    <xf numFmtId="0" fontId="5" fillId="3" borderId="5" xfId="0" applyFont="1" applyFill="1" applyBorder="1" applyAlignment="1">
      <alignment horizontal="center"/>
    </xf>
    <xf numFmtId="0" fontId="5" fillId="0" borderId="12" xfId="0" applyFont="1" applyBorder="1" applyAlignment="1">
      <alignment horizontal="center"/>
    </xf>
    <xf numFmtId="0" fontId="34" fillId="0" borderId="0" xfId="1" applyFont="1" applyFill="1" applyAlignment="1" applyProtection="1">
      <alignment horizontal="center" vertical="center"/>
    </xf>
    <xf numFmtId="0" fontId="28" fillId="0" borderId="0" xfId="0" applyFont="1" applyFill="1" applyAlignment="1">
      <alignment horizontal="right" vertical="center"/>
    </xf>
    <xf numFmtId="3" fontId="5" fillId="3" borderId="4" xfId="0" applyNumberFormat="1" applyFont="1" applyFill="1" applyBorder="1" applyAlignment="1">
      <alignment horizontal="center" vertical="center"/>
    </xf>
    <xf numFmtId="0" fontId="28" fillId="3" borderId="6" xfId="0" applyFont="1" applyFill="1" applyBorder="1" applyAlignment="1">
      <alignment horizontal="center"/>
    </xf>
    <xf numFmtId="0" fontId="5" fillId="0" borderId="0" xfId="0" applyFont="1" applyAlignment="1">
      <alignment vertical="center" wrapText="1"/>
    </xf>
    <xf numFmtId="17" fontId="28" fillId="3" borderId="34" xfId="0" quotePrefix="1" applyNumberFormat="1" applyFont="1" applyFill="1" applyBorder="1" applyAlignment="1">
      <alignment horizontal="center" vertical="center" wrapText="1"/>
    </xf>
    <xf numFmtId="17" fontId="28" fillId="3" borderId="14" xfId="0" applyNumberFormat="1" applyFont="1" applyFill="1" applyBorder="1" applyAlignment="1">
      <alignment horizontal="center" vertical="center" wrapText="1"/>
    </xf>
    <xf numFmtId="17" fontId="28" fillId="3" borderId="14" xfId="0" quotePrefix="1" applyNumberFormat="1" applyFont="1" applyFill="1" applyBorder="1" applyAlignment="1">
      <alignment horizontal="center" vertical="center" wrapText="1"/>
    </xf>
    <xf numFmtId="17" fontId="28" fillId="3" borderId="30" xfId="0" quotePrefix="1" applyNumberFormat="1" applyFont="1" applyFill="1" applyBorder="1" applyAlignment="1">
      <alignment horizontal="center" vertical="center" wrapText="1"/>
    </xf>
    <xf numFmtId="0" fontId="5" fillId="0" borderId="60" xfId="0" applyFont="1" applyBorder="1" applyAlignment="1">
      <alignment horizontal="center"/>
    </xf>
    <xf numFmtId="0" fontId="5" fillId="0" borderId="17" xfId="0" applyFont="1" applyBorder="1" applyAlignment="1">
      <alignment horizontal="left"/>
    </xf>
    <xf numFmtId="0" fontId="5" fillId="0" borderId="1" xfId="0" applyFont="1" applyBorder="1" applyAlignment="1">
      <alignment horizontal="center" wrapText="1"/>
    </xf>
    <xf numFmtId="0" fontId="28" fillId="3" borderId="6" xfId="0" applyFont="1" applyFill="1" applyBorder="1" applyAlignment="1">
      <alignment horizontal="center" vertical="center" wrapText="1"/>
    </xf>
    <xf numFmtId="0" fontId="28" fillId="3" borderId="14" xfId="0" applyFont="1" applyFill="1" applyBorder="1" applyAlignment="1">
      <alignment horizontal="center" vertical="center" wrapText="1"/>
    </xf>
    <xf numFmtId="0" fontId="28" fillId="0" borderId="0" xfId="0" applyFont="1" applyAlignment="1">
      <alignment horizontal="center"/>
    </xf>
    <xf numFmtId="0" fontId="28" fillId="3" borderId="38" xfId="0" applyFont="1" applyFill="1" applyBorder="1" applyAlignment="1">
      <alignment horizontal="center"/>
    </xf>
    <xf numFmtId="0" fontId="28" fillId="3" borderId="39" xfId="0" applyFont="1" applyFill="1" applyBorder="1" applyAlignment="1">
      <alignment horizontal="center"/>
    </xf>
    <xf numFmtId="0" fontId="5" fillId="0" borderId="0" xfId="0" applyFont="1" applyFill="1" applyBorder="1" applyAlignment="1">
      <alignment horizontal="left" indent="1"/>
    </xf>
    <xf numFmtId="0" fontId="28" fillId="3" borderId="7" xfId="0" applyFont="1" applyFill="1" applyBorder="1" applyAlignment="1">
      <alignment horizontal="center"/>
    </xf>
    <xf numFmtId="0" fontId="5" fillId="0" borderId="0" xfId="0" applyFont="1" applyBorder="1" applyAlignment="1">
      <alignment horizontal="left" indent="1"/>
    </xf>
    <xf numFmtId="0" fontId="5" fillId="3" borderId="1" xfId="0" applyFont="1" applyFill="1" applyBorder="1" applyAlignment="1">
      <alignment horizontal="left" indent="1"/>
    </xf>
    <xf numFmtId="0" fontId="5" fillId="0" borderId="0" xfId="0" applyFont="1" applyAlignment="1"/>
    <xf numFmtId="0" fontId="28" fillId="0" borderId="0" xfId="0" applyFont="1" applyAlignment="1">
      <alignment horizontal="center" vertical="center"/>
    </xf>
    <xf numFmtId="0" fontId="5" fillId="0" borderId="1" xfId="0" applyFont="1" applyBorder="1" applyAlignment="1">
      <alignment vertical="center" wrapText="1"/>
    </xf>
    <xf numFmtId="0" fontId="47" fillId="0" borderId="11" xfId="0" applyFont="1" applyFill="1" applyBorder="1" applyAlignment="1">
      <alignment horizontal="center" vertical="center"/>
    </xf>
    <xf numFmtId="0" fontId="5" fillId="0" borderId="24" xfId="0" applyFont="1" applyFill="1" applyBorder="1" applyAlignment="1">
      <alignment horizontal="left" vertical="center" indent="1"/>
    </xf>
    <xf numFmtId="0" fontId="47" fillId="0" borderId="2" xfId="0" applyFont="1" applyFill="1" applyBorder="1" applyAlignment="1">
      <alignment horizontal="center" vertical="center"/>
    </xf>
    <xf numFmtId="0" fontId="5" fillId="0" borderId="3" xfId="0" applyFont="1" applyFill="1" applyBorder="1" applyAlignment="1">
      <alignment horizontal="left" vertical="center" indent="1"/>
    </xf>
    <xf numFmtId="0" fontId="47" fillId="0" borderId="61" xfId="0" applyFont="1" applyFill="1" applyBorder="1" applyAlignment="1">
      <alignment horizontal="center" vertical="center"/>
    </xf>
    <xf numFmtId="0" fontId="5" fillId="0" borderId="47" xfId="0" applyFont="1" applyFill="1" applyBorder="1" applyAlignment="1">
      <alignment horizontal="left" vertical="center" indent="1"/>
    </xf>
    <xf numFmtId="0" fontId="43" fillId="0" borderId="61" xfId="0" applyFont="1" applyFill="1" applyBorder="1" applyAlignment="1">
      <alignment horizontal="center" vertical="center"/>
    </xf>
    <xf numFmtId="0" fontId="28" fillId="0" borderId="47" xfId="0" applyFont="1" applyFill="1" applyBorder="1" applyAlignment="1">
      <alignment horizontal="left" vertical="center" indent="1"/>
    </xf>
    <xf numFmtId="0" fontId="47" fillId="0" borderId="38" xfId="0" applyFont="1" applyFill="1" applyBorder="1" applyAlignment="1">
      <alignment horizontal="center" vertical="center"/>
    </xf>
    <xf numFmtId="0" fontId="5" fillId="0" borderId="39" xfId="0" applyFont="1" applyFill="1" applyBorder="1" applyAlignment="1">
      <alignment horizontal="left" vertical="center" indent="1"/>
    </xf>
    <xf numFmtId="0" fontId="47" fillId="0" borderId="61" xfId="0" applyFont="1" applyFill="1" applyBorder="1" applyAlignment="1">
      <alignment horizontal="center" vertical="center" wrapText="1"/>
    </xf>
    <xf numFmtId="0" fontId="5" fillId="0" borderId="0" xfId="0" applyFont="1" applyAlignment="1">
      <alignment horizontal="justify" vertical="center"/>
    </xf>
    <xf numFmtId="0" fontId="28" fillId="3" borderId="7" xfId="0" applyFont="1" applyFill="1" applyBorder="1" applyAlignment="1">
      <alignment horizontal="center" vertical="center" wrapText="1"/>
    </xf>
    <xf numFmtId="0" fontId="5" fillId="2" borderId="0" xfId="0" applyFont="1" applyFill="1" applyAlignment="1">
      <alignment vertical="center" wrapText="1"/>
    </xf>
    <xf numFmtId="0" fontId="5" fillId="2" borderId="29" xfId="0" applyFont="1" applyFill="1" applyBorder="1" applyAlignment="1">
      <alignment horizontal="center" vertical="center" wrapText="1"/>
    </xf>
    <xf numFmtId="0" fontId="5" fillId="5" borderId="29" xfId="0" applyFont="1" applyFill="1" applyBorder="1" applyAlignment="1">
      <alignment horizontal="center" vertical="center" wrapText="1"/>
    </xf>
    <xf numFmtId="0" fontId="5" fillId="3" borderId="29" xfId="0" applyFont="1" applyFill="1" applyBorder="1" applyAlignment="1">
      <alignment horizontal="center" vertical="center" wrapText="1"/>
    </xf>
    <xf numFmtId="0" fontId="5" fillId="2" borderId="0" xfId="0" applyFont="1" applyFill="1" applyBorder="1" applyAlignment="1">
      <alignment horizontal="center" vertical="center" wrapText="1"/>
    </xf>
    <xf numFmtId="0" fontId="52" fillId="6" borderId="29" xfId="0" applyFont="1" applyFill="1" applyBorder="1" applyAlignment="1">
      <alignment horizontal="center" vertical="center" wrapText="1"/>
    </xf>
    <xf numFmtId="0" fontId="5" fillId="7" borderId="29" xfId="0" applyFont="1" applyFill="1" applyBorder="1" applyAlignment="1">
      <alignment horizontal="center" vertical="center" wrapText="1"/>
    </xf>
    <xf numFmtId="0" fontId="5" fillId="8" borderId="29" xfId="0" applyFont="1" applyFill="1" applyBorder="1" applyAlignment="1">
      <alignment horizontal="center" vertical="center" wrapText="1"/>
    </xf>
    <xf numFmtId="0" fontId="5" fillId="4" borderId="29" xfId="0" applyFont="1" applyFill="1" applyBorder="1" applyAlignment="1">
      <alignment horizontal="center" vertical="center" wrapText="1"/>
    </xf>
    <xf numFmtId="0" fontId="5" fillId="3" borderId="0" xfId="0" applyFont="1" applyFill="1" applyAlignment="1">
      <alignment horizontal="center" vertical="center" wrapText="1"/>
    </xf>
    <xf numFmtId="0" fontId="53" fillId="2" borderId="0" xfId="0" applyFont="1" applyFill="1" applyAlignment="1">
      <alignment horizontal="left" vertical="center" wrapText="1"/>
    </xf>
    <xf numFmtId="0" fontId="34" fillId="4" borderId="0" xfId="1" applyFont="1" applyFill="1" applyAlignment="1" applyProtection="1">
      <alignment horizontal="center" vertical="center"/>
    </xf>
    <xf numFmtId="3" fontId="5" fillId="0" borderId="0" xfId="0" applyNumberFormat="1" applyFont="1" applyAlignment="1">
      <alignment vertical="center"/>
    </xf>
    <xf numFmtId="3" fontId="5" fillId="0" borderId="0" xfId="0" applyNumberFormat="1" applyFont="1" applyFill="1" applyAlignment="1">
      <alignment horizontal="center" vertical="center"/>
    </xf>
    <xf numFmtId="0" fontId="5" fillId="0" borderId="0" xfId="0" applyFont="1" applyFill="1" applyAlignment="1">
      <alignment vertical="center"/>
    </xf>
    <xf numFmtId="0" fontId="28" fillId="0" borderId="0" xfId="0" applyFont="1" applyFill="1" applyAlignment="1">
      <alignment horizontal="center" vertical="center"/>
    </xf>
    <xf numFmtId="3" fontId="5" fillId="3" borderId="22" xfId="0" applyNumberFormat="1" applyFont="1" applyFill="1" applyBorder="1" applyAlignment="1">
      <alignment horizontal="center" vertical="center"/>
    </xf>
    <xf numFmtId="0" fontId="5" fillId="0" borderId="16" xfId="0" applyFont="1" applyBorder="1" applyAlignment="1">
      <alignment horizontal="left" vertical="center"/>
    </xf>
    <xf numFmtId="0" fontId="5" fillId="0" borderId="16" xfId="0" applyFont="1" applyBorder="1" applyAlignment="1">
      <alignment horizontal="left" vertical="center" wrapText="1"/>
    </xf>
    <xf numFmtId="0" fontId="5" fillId="0" borderId="17" xfId="0" applyFont="1" applyBorder="1" applyAlignment="1">
      <alignment horizontal="left" vertical="center"/>
    </xf>
    <xf numFmtId="3" fontId="5" fillId="0" borderId="21" xfId="0" applyNumberFormat="1" applyFont="1" applyBorder="1" applyAlignment="1">
      <alignment horizontal="center" vertical="center"/>
    </xf>
    <xf numFmtId="0" fontId="5" fillId="0" borderId="17" xfId="0" applyFont="1" applyBorder="1" applyAlignment="1">
      <alignment horizontal="left" vertical="center" wrapText="1"/>
    </xf>
    <xf numFmtId="0" fontId="5" fillId="0" borderId="62" xfId="0" applyFont="1" applyBorder="1" applyAlignment="1">
      <alignment horizontal="left" vertical="center"/>
    </xf>
    <xf numFmtId="3" fontId="5" fillId="0" borderId="63" xfId="0" applyNumberFormat="1" applyFont="1" applyBorder="1" applyAlignment="1">
      <alignment horizontal="center" vertical="center"/>
    </xf>
    <xf numFmtId="0" fontId="5" fillId="0" borderId="35" xfId="0" applyFont="1" applyBorder="1" applyAlignment="1">
      <alignment horizontal="center" vertical="center"/>
    </xf>
    <xf numFmtId="0" fontId="5" fillId="0" borderId="64" xfId="0" applyFont="1" applyBorder="1" applyAlignment="1">
      <alignment horizontal="center" vertical="center"/>
    </xf>
    <xf numFmtId="0" fontId="5" fillId="0" borderId="62" xfId="0" applyFont="1" applyBorder="1" applyAlignment="1">
      <alignment horizontal="left" vertical="center" wrapText="1"/>
    </xf>
    <xf numFmtId="0" fontId="5" fillId="0" borderId="19" xfId="0" applyFont="1" applyBorder="1" applyAlignment="1">
      <alignment horizontal="left" vertical="center"/>
    </xf>
    <xf numFmtId="3" fontId="5" fillId="0" borderId="23" xfId="0" applyNumberFormat="1" applyFont="1" applyBorder="1" applyAlignment="1">
      <alignment horizontal="center" vertical="center"/>
    </xf>
    <xf numFmtId="0" fontId="5" fillId="0" borderId="15" xfId="0" applyFont="1" applyBorder="1" applyAlignment="1">
      <alignment horizontal="center" vertical="center"/>
    </xf>
    <xf numFmtId="0" fontId="5" fillId="0" borderId="8" xfId="0" applyFont="1" applyBorder="1" applyAlignment="1">
      <alignment horizontal="center" vertical="center"/>
    </xf>
    <xf numFmtId="0" fontId="5" fillId="0" borderId="19" xfId="0" applyFont="1" applyBorder="1" applyAlignment="1">
      <alignment horizontal="left" vertical="center" wrapText="1"/>
    </xf>
    <xf numFmtId="0" fontId="5" fillId="0" borderId="18" xfId="0" applyFont="1" applyBorder="1" applyAlignment="1">
      <alignment horizontal="left" vertical="center"/>
    </xf>
    <xf numFmtId="0" fontId="5" fillId="0" borderId="18" xfId="0" applyFont="1" applyBorder="1" applyAlignment="1">
      <alignment horizontal="left" vertical="center" wrapText="1"/>
    </xf>
    <xf numFmtId="0" fontId="5" fillId="0" borderId="0" xfId="0" applyFont="1" applyBorder="1" applyAlignment="1">
      <alignment horizontal="center" vertical="center"/>
    </xf>
    <xf numFmtId="0" fontId="37" fillId="0" borderId="0" xfId="0" applyFont="1" applyAlignment="1">
      <alignment horizontal="center" vertical="center"/>
    </xf>
    <xf numFmtId="3" fontId="37" fillId="0" borderId="0" xfId="0" applyNumberFormat="1" applyFont="1" applyAlignment="1">
      <alignment horizontal="center" vertical="center"/>
    </xf>
    <xf numFmtId="0" fontId="37" fillId="0" borderId="0" xfId="0" applyFont="1" applyAlignment="1">
      <alignment vertical="center"/>
    </xf>
    <xf numFmtId="0" fontId="47" fillId="0" borderId="0" xfId="0" applyFont="1" applyAlignment="1">
      <alignment horizontal="right" vertical="center"/>
    </xf>
    <xf numFmtId="3" fontId="5" fillId="3" borderId="61" xfId="0" applyNumberFormat="1" applyFont="1" applyFill="1" applyBorder="1" applyAlignment="1">
      <alignment horizontal="center" vertical="center"/>
    </xf>
    <xf numFmtId="0" fontId="5" fillId="3" borderId="37" xfId="0" applyFont="1" applyFill="1" applyBorder="1" applyAlignment="1">
      <alignment horizontal="center" vertical="center"/>
    </xf>
    <xf numFmtId="0" fontId="5" fillId="3" borderId="47" xfId="0" applyFont="1" applyFill="1" applyBorder="1" applyAlignment="1">
      <alignment horizontal="center" vertical="center"/>
    </xf>
    <xf numFmtId="3" fontId="5" fillId="0" borderId="11" xfId="0" applyNumberFormat="1" applyFont="1" applyBorder="1" applyAlignment="1">
      <alignment horizontal="center" vertical="center"/>
    </xf>
    <xf numFmtId="3" fontId="5" fillId="0" borderId="2" xfId="0" applyNumberFormat="1" applyFont="1" applyBorder="1" applyAlignment="1">
      <alignment horizontal="center" vertical="center"/>
    </xf>
    <xf numFmtId="0" fontId="5" fillId="0" borderId="0" xfId="0" applyFont="1" applyBorder="1" applyAlignment="1">
      <alignment vertical="center"/>
    </xf>
    <xf numFmtId="0" fontId="46" fillId="0" borderId="0" xfId="0" applyFont="1" applyAlignment="1">
      <alignment vertical="center"/>
    </xf>
    <xf numFmtId="0" fontId="37" fillId="0" borderId="1" xfId="0" applyFont="1" applyBorder="1" applyAlignment="1">
      <alignment horizontal="center" vertical="center"/>
    </xf>
    <xf numFmtId="0" fontId="37" fillId="0" borderId="3" xfId="0" applyFont="1" applyBorder="1" applyAlignment="1">
      <alignment horizontal="center" vertical="center"/>
    </xf>
    <xf numFmtId="0" fontId="54" fillId="0" borderId="0" xfId="0" applyFont="1" applyAlignment="1">
      <alignment vertical="center"/>
    </xf>
    <xf numFmtId="0" fontId="55" fillId="0" borderId="0" xfId="0" applyFont="1"/>
    <xf numFmtId="0" fontId="5" fillId="10" borderId="69" xfId="0" applyFont="1" applyFill="1" applyBorder="1" applyAlignment="1">
      <alignment horizontal="center" vertical="center" wrapText="1"/>
    </xf>
    <xf numFmtId="0" fontId="5" fillId="10" borderId="70" xfId="0" applyFont="1" applyFill="1" applyBorder="1" applyAlignment="1">
      <alignment horizontal="center" vertical="center" wrapText="1"/>
    </xf>
    <xf numFmtId="0" fontId="5" fillId="10" borderId="71" xfId="0" applyFont="1" applyFill="1" applyBorder="1" applyAlignment="1">
      <alignment horizontal="center" vertical="center" wrapText="1"/>
    </xf>
    <xf numFmtId="0" fontId="5" fillId="10" borderId="72" xfId="0" applyFont="1" applyFill="1" applyBorder="1" applyAlignment="1">
      <alignment horizontal="center" vertical="center" wrapText="1"/>
    </xf>
    <xf numFmtId="0" fontId="5" fillId="10" borderId="73" xfId="0" applyFont="1" applyFill="1" applyBorder="1" applyAlignment="1">
      <alignment horizontal="center" vertical="center" wrapText="1"/>
    </xf>
    <xf numFmtId="0" fontId="5" fillId="10" borderId="74" xfId="0" applyFont="1" applyFill="1" applyBorder="1" applyAlignment="1">
      <alignment horizontal="center" vertical="center" wrapText="1"/>
    </xf>
    <xf numFmtId="0" fontId="5" fillId="8" borderId="75" xfId="0" applyFont="1" applyFill="1" applyBorder="1" applyAlignment="1">
      <alignment horizontal="center" vertical="center" wrapText="1"/>
    </xf>
    <xf numFmtId="0" fontId="5" fillId="10" borderId="76" xfId="0" applyFont="1" applyFill="1" applyBorder="1" applyAlignment="1">
      <alignment horizontal="center" vertical="center" wrapText="1"/>
    </xf>
    <xf numFmtId="0" fontId="5" fillId="10" borderId="77" xfId="0" applyFont="1" applyFill="1" applyBorder="1" applyAlignment="1">
      <alignment horizontal="center" vertical="center" wrapText="1"/>
    </xf>
    <xf numFmtId="0" fontId="5" fillId="8" borderId="76" xfId="0" applyFont="1" applyFill="1" applyBorder="1" applyAlignment="1">
      <alignment horizontal="center" vertical="center" wrapText="1"/>
    </xf>
    <xf numFmtId="0" fontId="5" fillId="8" borderId="78" xfId="0" applyFont="1" applyFill="1" applyBorder="1" applyAlignment="1">
      <alignment horizontal="center" vertical="center" wrapText="1"/>
    </xf>
    <xf numFmtId="0" fontId="5" fillId="8" borderId="79" xfId="0" applyFont="1" applyFill="1" applyBorder="1" applyAlignment="1">
      <alignment horizontal="center" vertical="center" wrapText="1"/>
    </xf>
    <xf numFmtId="0" fontId="5" fillId="10" borderId="80" xfId="0" applyFont="1" applyFill="1" applyBorder="1" applyAlignment="1">
      <alignment horizontal="center" vertical="center" wrapText="1"/>
    </xf>
    <xf numFmtId="0" fontId="5" fillId="11" borderId="21" xfId="0" applyFont="1" applyFill="1" applyBorder="1" applyAlignment="1">
      <alignment horizontal="center" vertical="center" wrapText="1"/>
    </xf>
    <xf numFmtId="0" fontId="5" fillId="11" borderId="1" xfId="0" applyFont="1" applyFill="1" applyBorder="1" applyAlignment="1">
      <alignment horizontal="center" vertical="center" wrapText="1"/>
    </xf>
    <xf numFmtId="0" fontId="5" fillId="11" borderId="3" xfId="0" applyFont="1" applyFill="1" applyBorder="1" applyAlignment="1">
      <alignment horizontal="center" vertical="center" wrapText="1"/>
    </xf>
    <xf numFmtId="0" fontId="5" fillId="11" borderId="22" xfId="0" applyFont="1" applyFill="1" applyBorder="1" applyAlignment="1">
      <alignment horizontal="center" vertical="center" wrapText="1"/>
    </xf>
    <xf numFmtId="0" fontId="5" fillId="11" borderId="13" xfId="0" applyFont="1" applyFill="1" applyBorder="1" applyAlignment="1">
      <alignment horizontal="center" vertical="center" wrapText="1"/>
    </xf>
    <xf numFmtId="0" fontId="5" fillId="11" borderId="5" xfId="0" applyFont="1" applyFill="1" applyBorder="1" applyAlignment="1">
      <alignment horizontal="center" vertical="center" wrapText="1"/>
    </xf>
    <xf numFmtId="0" fontId="28" fillId="0" borderId="0" xfId="0" applyFont="1" applyFill="1" applyAlignment="1">
      <alignment horizontal="center" vertical="center" wrapText="1"/>
    </xf>
    <xf numFmtId="0" fontId="5" fillId="0" borderId="0" xfId="0" applyFont="1" applyAlignment="1">
      <alignment horizontal="center" vertical="center" wrapText="1"/>
    </xf>
    <xf numFmtId="0" fontId="5" fillId="0" borderId="0" xfId="0" applyFont="1" applyBorder="1" applyAlignment="1">
      <alignment horizontal="center" vertical="center" wrapText="1"/>
    </xf>
    <xf numFmtId="0" fontId="28" fillId="3" borderId="6" xfId="0" applyFont="1" applyFill="1" applyBorder="1" applyAlignment="1">
      <alignment horizontal="center" wrapText="1"/>
    </xf>
    <xf numFmtId="9" fontId="5" fillId="0" borderId="0" xfId="0" applyNumberFormat="1" applyFont="1" applyFill="1" applyBorder="1" applyAlignment="1">
      <alignment horizontal="left" wrapText="1"/>
    </xf>
    <xf numFmtId="0" fontId="5" fillId="0" borderId="0" xfId="0" applyFont="1" applyFill="1" applyBorder="1" applyAlignment="1">
      <alignment wrapText="1"/>
    </xf>
    <xf numFmtId="9" fontId="5" fillId="0" borderId="0" xfId="0" applyNumberFormat="1" applyFont="1" applyBorder="1" applyAlignment="1">
      <alignment horizontal="left" vertical="center" wrapText="1"/>
    </xf>
    <xf numFmtId="0" fontId="5" fillId="0" borderId="0" xfId="0" applyFont="1" applyBorder="1" applyAlignment="1">
      <alignment wrapText="1"/>
    </xf>
    <xf numFmtId="9" fontId="5" fillId="0" borderId="11" xfId="0" applyNumberFormat="1" applyFont="1" applyFill="1" applyBorder="1" applyAlignment="1">
      <alignment horizontal="left" vertical="center" wrapText="1"/>
    </xf>
    <xf numFmtId="9" fontId="5" fillId="0" borderId="2" xfId="0" applyNumberFormat="1" applyFont="1" applyFill="1" applyBorder="1" applyAlignment="1">
      <alignment horizontal="left" vertical="center" wrapText="1"/>
    </xf>
    <xf numFmtId="0" fontId="46" fillId="0" borderId="3" xfId="0" applyFont="1" applyFill="1" applyBorder="1" applyAlignment="1">
      <alignment wrapText="1"/>
    </xf>
    <xf numFmtId="0" fontId="46" fillId="0" borderId="3" xfId="0" quotePrefix="1" applyFont="1" applyFill="1" applyBorder="1" applyAlignment="1">
      <alignment wrapText="1"/>
    </xf>
    <xf numFmtId="0" fontId="5" fillId="0" borderId="3" xfId="0" applyFont="1" applyFill="1" applyBorder="1" applyAlignment="1">
      <alignment wrapText="1"/>
    </xf>
    <xf numFmtId="9" fontId="5" fillId="0" borderId="4" xfId="0" applyNumberFormat="1" applyFont="1" applyFill="1" applyBorder="1" applyAlignment="1">
      <alignment horizontal="left" vertical="center" wrapText="1"/>
    </xf>
    <xf numFmtId="0" fontId="46" fillId="0" borderId="5" xfId="0" quotePrefix="1" applyFont="1" applyFill="1" applyBorder="1" applyAlignment="1">
      <alignment wrapText="1"/>
    </xf>
    <xf numFmtId="0" fontId="5" fillId="0" borderId="24" xfId="0" applyFont="1" applyFill="1" applyBorder="1" applyAlignment="1">
      <alignment wrapText="1"/>
    </xf>
    <xf numFmtId="0" fontId="5" fillId="0" borderId="5" xfId="0" applyFont="1" applyFill="1" applyBorder="1" applyAlignment="1">
      <alignment wrapText="1"/>
    </xf>
    <xf numFmtId="0" fontId="28" fillId="3" borderId="11" xfId="0" applyFont="1" applyFill="1" applyBorder="1" applyAlignment="1">
      <alignment horizontal="center" wrapText="1"/>
    </xf>
    <xf numFmtId="0" fontId="28" fillId="3" borderId="24" xfId="0" applyFont="1" applyFill="1" applyBorder="1" applyAlignment="1">
      <alignment horizontal="center" wrapText="1"/>
    </xf>
    <xf numFmtId="9" fontId="5" fillId="0" borderId="9" xfId="0" applyNumberFormat="1" applyFont="1" applyFill="1" applyBorder="1" applyAlignment="1">
      <alignment horizontal="left" vertical="center" wrapText="1"/>
    </xf>
    <xf numFmtId="0" fontId="5" fillId="0" borderId="11" xfId="0" applyFont="1" applyFill="1" applyBorder="1" applyAlignment="1">
      <alignment horizontal="left" indent="1"/>
    </xf>
    <xf numFmtId="0" fontId="5" fillId="0" borderId="9" xfId="0" applyFont="1" applyFill="1" applyBorder="1" applyAlignment="1">
      <alignment horizontal="left" indent="1"/>
    </xf>
    <xf numFmtId="0" fontId="5" fillId="0" borderId="2" xfId="0" applyFont="1" applyFill="1" applyBorder="1" applyAlignment="1">
      <alignment horizontal="left" indent="1"/>
    </xf>
    <xf numFmtId="0" fontId="5" fillId="0" borderId="4" xfId="0" applyFont="1" applyFill="1" applyBorder="1" applyAlignment="1">
      <alignment horizontal="left" indent="1"/>
    </xf>
    <xf numFmtId="0" fontId="5" fillId="0" borderId="2" xfId="0" applyFont="1" applyFill="1" applyBorder="1" applyAlignment="1">
      <alignment wrapText="1"/>
    </xf>
    <xf numFmtId="0" fontId="5" fillId="0" borderId="13" xfId="0" applyFont="1" applyFill="1" applyBorder="1" applyAlignment="1">
      <alignment horizontal="left" vertical="center" wrapText="1"/>
    </xf>
    <xf numFmtId="0" fontId="5" fillId="0" borderId="13" xfId="0" applyFont="1" applyFill="1" applyBorder="1" applyAlignment="1">
      <alignment horizontal="center" wrapText="1"/>
    </xf>
    <xf numFmtId="0" fontId="5" fillId="0" borderId="3" xfId="0" applyFont="1" applyFill="1" applyBorder="1" applyAlignment="1">
      <alignment horizontal="center" vertical="center" wrapText="1"/>
    </xf>
    <xf numFmtId="0" fontId="5" fillId="0" borderId="5" xfId="0" applyFont="1" applyFill="1" applyBorder="1" applyAlignment="1">
      <alignment horizontal="center" vertical="center" wrapText="1"/>
    </xf>
    <xf numFmtId="0" fontId="5" fillId="0" borderId="8" xfId="0" applyFont="1" applyFill="1" applyBorder="1" applyAlignment="1">
      <alignment horizontal="center" wrapText="1"/>
    </xf>
    <xf numFmtId="0" fontId="5" fillId="0" borderId="2" xfId="0" applyFont="1" applyFill="1" applyBorder="1" applyAlignment="1">
      <alignment horizontal="center" wrapText="1"/>
    </xf>
    <xf numFmtId="0" fontId="5" fillId="0" borderId="1" xfId="0" applyFont="1" applyFill="1" applyBorder="1" applyAlignment="1">
      <alignment horizontal="left" vertical="center" wrapText="1"/>
    </xf>
    <xf numFmtId="0" fontId="5" fillId="0" borderId="4" xfId="0" applyFont="1" applyFill="1" applyBorder="1" applyAlignment="1">
      <alignment horizontal="center" vertical="center" wrapText="1"/>
    </xf>
    <xf numFmtId="0" fontId="40" fillId="3" borderId="6" xfId="0" applyFont="1" applyFill="1" applyBorder="1" applyAlignment="1">
      <alignment horizontal="center" vertical="center" wrapText="1"/>
    </xf>
    <xf numFmtId="9" fontId="31" fillId="0" borderId="0" xfId="0" applyNumberFormat="1" applyFont="1" applyBorder="1" applyAlignment="1">
      <alignment horizontal="center" vertical="center" wrapText="1"/>
    </xf>
    <xf numFmtId="0" fontId="31" fillId="0" borderId="0" xfId="0" applyFont="1" applyBorder="1" applyAlignment="1">
      <alignment horizontal="center" vertical="center" wrapText="1"/>
    </xf>
    <xf numFmtId="0" fontId="31" fillId="0" borderId="0" xfId="0" applyFont="1" applyBorder="1" applyAlignment="1">
      <alignment horizontal="left" vertical="center" wrapText="1" indent="1"/>
    </xf>
    <xf numFmtId="0" fontId="40" fillId="3" borderId="11" xfId="0" applyFont="1" applyFill="1" applyBorder="1" applyAlignment="1">
      <alignment horizontal="center" vertical="center" wrapText="1"/>
    </xf>
    <xf numFmtId="0" fontId="56" fillId="0" borderId="0" xfId="0" applyFont="1"/>
    <xf numFmtId="9" fontId="31" fillId="0" borderId="11" xfId="0" applyNumberFormat="1" applyFont="1" applyFill="1" applyBorder="1" applyAlignment="1">
      <alignment horizontal="center" vertical="center" wrapText="1"/>
    </xf>
    <xf numFmtId="9" fontId="31" fillId="0" borderId="2" xfId="0" applyNumberFormat="1" applyFont="1" applyFill="1" applyBorder="1" applyAlignment="1">
      <alignment horizontal="center" vertical="center" wrapText="1"/>
    </xf>
    <xf numFmtId="9" fontId="31" fillId="0" borderId="4" xfId="0" applyNumberFormat="1" applyFont="1" applyFill="1" applyBorder="1" applyAlignment="1">
      <alignment horizontal="center" vertical="center" wrapText="1"/>
    </xf>
    <xf numFmtId="9" fontId="5" fillId="0" borderId="9" xfId="0" applyNumberFormat="1" applyFont="1" applyFill="1" applyBorder="1" applyAlignment="1">
      <alignment horizontal="center" vertical="center" wrapText="1"/>
    </xf>
    <xf numFmtId="0" fontId="28" fillId="0" borderId="0" xfId="0" applyFont="1" applyAlignment="1">
      <alignment vertical="center"/>
    </xf>
    <xf numFmtId="0" fontId="5" fillId="0" borderId="0" xfId="0" applyFont="1" applyBorder="1" applyAlignment="1">
      <alignment horizontal="center" wrapText="1"/>
    </xf>
    <xf numFmtId="9" fontId="5" fillId="0" borderId="0" xfId="0" applyNumberFormat="1" applyFont="1" applyAlignment="1">
      <alignment horizontal="center" wrapText="1"/>
    </xf>
    <xf numFmtId="0" fontId="5" fillId="0" borderId="0" xfId="0" applyNumberFormat="1" applyFont="1" applyAlignment="1">
      <alignment vertical="center" wrapText="1"/>
    </xf>
    <xf numFmtId="0" fontId="28" fillId="3" borderId="52" xfId="0" applyFont="1" applyFill="1" applyBorder="1" applyAlignment="1">
      <alignment horizontal="center" wrapText="1"/>
    </xf>
    <xf numFmtId="0" fontId="28" fillId="3" borderId="53" xfId="0" applyFont="1" applyFill="1" applyBorder="1" applyAlignment="1">
      <alignment horizontal="center" wrapText="1"/>
    </xf>
    <xf numFmtId="9" fontId="5" fillId="0" borderId="8" xfId="0" applyNumberFormat="1" applyFont="1" applyFill="1" applyBorder="1" applyAlignment="1">
      <alignment horizontal="center" wrapText="1"/>
    </xf>
    <xf numFmtId="9" fontId="5" fillId="0" borderId="3" xfId="0" applyNumberFormat="1" applyFont="1" applyFill="1" applyBorder="1" applyAlignment="1">
      <alignment horizontal="center" wrapText="1"/>
    </xf>
    <xf numFmtId="0" fontId="37" fillId="0" borderId="9" xfId="0" applyFont="1" applyFill="1" applyBorder="1" applyAlignment="1">
      <alignment wrapText="1"/>
    </xf>
    <xf numFmtId="0" fontId="5" fillId="0" borderId="3" xfId="0" quotePrefix="1" applyFont="1" applyFill="1" applyBorder="1" applyAlignment="1">
      <alignment horizontal="center" wrapText="1"/>
    </xf>
    <xf numFmtId="9" fontId="5" fillId="0" borderId="1" xfId="0" applyNumberFormat="1" applyFont="1" applyFill="1" applyBorder="1" applyAlignment="1">
      <alignment horizontal="center" wrapText="1"/>
    </xf>
    <xf numFmtId="9" fontId="5" fillId="0" borderId="15" xfId="0" applyNumberFormat="1" applyFont="1" applyFill="1" applyBorder="1" applyAlignment="1">
      <alignment horizontal="center" wrapText="1"/>
    </xf>
    <xf numFmtId="0" fontId="5" fillId="0" borderId="15" xfId="0" applyFont="1" applyFill="1" applyBorder="1" applyAlignment="1">
      <alignment horizontal="left" vertical="center" wrapText="1"/>
    </xf>
    <xf numFmtId="0" fontId="5" fillId="0" borderId="8" xfId="0" applyFont="1" applyFill="1" applyBorder="1" applyAlignment="1">
      <alignment horizontal="center" vertical="center" wrapText="1"/>
    </xf>
    <xf numFmtId="0" fontId="28" fillId="3" borderId="48" xfId="0" applyFont="1" applyFill="1" applyBorder="1" applyAlignment="1">
      <alignment horizontal="center" vertical="top" wrapText="1"/>
    </xf>
    <xf numFmtId="0" fontId="5" fillId="3" borderId="22" xfId="0" applyFont="1" applyFill="1" applyBorder="1" applyAlignment="1">
      <alignment horizontal="center"/>
    </xf>
    <xf numFmtId="0" fontId="5" fillId="0" borderId="12" xfId="0" applyFont="1" applyBorder="1"/>
    <xf numFmtId="0" fontId="5" fillId="0" borderId="24" xfId="0" applyFont="1" applyBorder="1"/>
    <xf numFmtId="0" fontId="5" fillId="0" borderId="1" xfId="0" applyFont="1" applyBorder="1"/>
    <xf numFmtId="0" fontId="5" fillId="0" borderId="3" xfId="0" applyFont="1" applyBorder="1"/>
    <xf numFmtId="0" fontId="47" fillId="0" borderId="1" xfId="0" applyFont="1" applyBorder="1"/>
    <xf numFmtId="0" fontId="5" fillId="0" borderId="13" xfId="0" applyFont="1" applyBorder="1"/>
    <xf numFmtId="0" fontId="5" fillId="0" borderId="5" xfId="0" applyFont="1" applyBorder="1"/>
    <xf numFmtId="0" fontId="47" fillId="0" borderId="12" xfId="0" applyFont="1" applyBorder="1"/>
    <xf numFmtId="0" fontId="5" fillId="0" borderId="0" xfId="0" applyFont="1" applyFill="1" applyAlignment="1">
      <alignment horizontal="center"/>
    </xf>
    <xf numFmtId="0" fontId="5" fillId="0" borderId="0" xfId="0" applyFont="1" applyFill="1" applyAlignment="1">
      <alignment wrapText="1"/>
    </xf>
    <xf numFmtId="0" fontId="35" fillId="0" borderId="0" xfId="0" applyFont="1" applyAlignment="1">
      <alignment wrapText="1"/>
    </xf>
    <xf numFmtId="0" fontId="35" fillId="0" borderId="0" xfId="0" applyFont="1"/>
    <xf numFmtId="3" fontId="13" fillId="0" borderId="15" xfId="0" applyNumberFormat="1" applyFont="1" applyFill="1" applyBorder="1" applyAlignment="1">
      <alignment horizontal="center" vertical="center" wrapText="1"/>
    </xf>
    <xf numFmtId="3" fontId="13" fillId="0" borderId="8" xfId="0" applyNumberFormat="1" applyFont="1" applyFill="1" applyBorder="1" applyAlignment="1">
      <alignment horizontal="center" vertical="center" wrapText="1"/>
    </xf>
    <xf numFmtId="3" fontId="13" fillId="0" borderId="5" xfId="0" applyNumberFormat="1" applyFont="1" applyFill="1" applyBorder="1" applyAlignment="1">
      <alignment horizontal="center" vertical="center" wrapText="1"/>
    </xf>
    <xf numFmtId="0" fontId="5" fillId="0" borderId="24" xfId="0" applyFont="1" applyFill="1" applyBorder="1" applyAlignment="1">
      <alignment horizontal="left" indent="1"/>
    </xf>
    <xf numFmtId="0" fontId="5" fillId="0" borderId="3" xfId="0" applyFont="1" applyFill="1" applyBorder="1" applyAlignment="1">
      <alignment horizontal="left" indent="1"/>
    </xf>
    <xf numFmtId="0" fontId="5" fillId="0" borderId="5" xfId="0" applyFont="1" applyFill="1" applyBorder="1" applyAlignment="1">
      <alignment horizontal="left" indent="1"/>
    </xf>
    <xf numFmtId="0" fontId="5" fillId="0" borderId="8" xfId="0" applyFont="1" applyFill="1" applyBorder="1" applyAlignment="1">
      <alignment horizontal="left" indent="1"/>
    </xf>
    <xf numFmtId="0" fontId="21" fillId="0" borderId="0" xfId="0" applyFont="1" applyAlignment="1">
      <alignment wrapText="1"/>
    </xf>
    <xf numFmtId="0" fontId="59" fillId="0" borderId="0" xfId="0" applyFont="1" applyFill="1" applyAlignment="1">
      <alignment horizontal="center" wrapText="1"/>
    </xf>
    <xf numFmtId="0" fontId="60" fillId="0" borderId="0" xfId="0" applyFont="1" applyAlignment="1">
      <alignment horizontal="justify" wrapText="1"/>
    </xf>
    <xf numFmtId="0" fontId="21" fillId="0" borderId="9" xfId="0" applyFont="1" applyFill="1" applyBorder="1" applyAlignment="1">
      <alignment horizontal="left" vertical="center" wrapText="1"/>
    </xf>
    <xf numFmtId="0" fontId="21" fillId="0" borderId="2" xfId="0" applyFont="1" applyFill="1" applyBorder="1" applyAlignment="1">
      <alignment horizontal="left" vertical="center" wrapText="1"/>
    </xf>
    <xf numFmtId="0" fontId="21" fillId="0" borderId="4" xfId="0" applyFont="1" applyFill="1" applyBorder="1" applyAlignment="1">
      <alignment horizontal="left" vertical="center" wrapText="1"/>
    </xf>
    <xf numFmtId="3" fontId="5" fillId="0" borderId="8" xfId="0" applyNumberFormat="1" applyFont="1" applyFill="1" applyBorder="1" applyAlignment="1">
      <alignment horizontal="center" wrapText="1"/>
    </xf>
    <xf numFmtId="3" fontId="5" fillId="0" borderId="3" xfId="0" applyNumberFormat="1" applyFont="1" applyFill="1" applyBorder="1" applyAlignment="1">
      <alignment horizontal="center" wrapText="1"/>
    </xf>
    <xf numFmtId="0" fontId="42" fillId="0" borderId="0" xfId="0" applyFont="1" applyAlignment="1">
      <alignment horizontal="center" vertical="center" wrapText="1"/>
    </xf>
    <xf numFmtId="2" fontId="0" fillId="0" borderId="1" xfId="0" applyNumberFormat="1" applyFill="1" applyBorder="1" applyAlignment="1">
      <alignment horizontal="center"/>
    </xf>
    <xf numFmtId="2" fontId="0" fillId="0" borderId="3" xfId="0" applyNumberFormat="1" applyFill="1" applyBorder="1" applyAlignment="1">
      <alignment horizontal="center"/>
    </xf>
    <xf numFmtId="0" fontId="5" fillId="0" borderId="17" xfId="0" applyFont="1" applyFill="1" applyBorder="1" applyAlignment="1">
      <alignment horizontal="center" wrapText="1"/>
    </xf>
    <xf numFmtId="0" fontId="5" fillId="0" borderId="19" xfId="0" applyFont="1" applyFill="1" applyBorder="1" applyAlignment="1">
      <alignment horizontal="center" wrapText="1"/>
    </xf>
    <xf numFmtId="0" fontId="0" fillId="3" borderId="35" xfId="0" applyFill="1" applyBorder="1" applyAlignment="1">
      <alignment horizontal="center"/>
    </xf>
    <xf numFmtId="2" fontId="0" fillId="0" borderId="15" xfId="0" applyNumberFormat="1" applyFill="1" applyBorder="1" applyAlignment="1">
      <alignment horizontal="center"/>
    </xf>
    <xf numFmtId="2" fontId="5" fillId="0" borderId="23" xfId="0" applyNumberFormat="1" applyFont="1" applyFill="1" applyBorder="1" applyAlignment="1">
      <alignment horizontal="center" wrapText="1"/>
    </xf>
    <xf numFmtId="2" fontId="5" fillId="0" borderId="21" xfId="0" applyNumberFormat="1" applyFont="1" applyFill="1" applyBorder="1" applyAlignment="1">
      <alignment horizontal="center" wrapText="1"/>
    </xf>
    <xf numFmtId="2" fontId="15" fillId="0" borderId="8" xfId="0" applyNumberFormat="1" applyFont="1" applyFill="1" applyBorder="1" applyAlignment="1">
      <alignment horizontal="center"/>
    </xf>
    <xf numFmtId="2" fontId="15" fillId="0" borderId="15" xfId="0" applyNumberFormat="1" applyFont="1" applyFill="1" applyBorder="1" applyAlignment="1">
      <alignment horizontal="center"/>
    </xf>
    <xf numFmtId="2" fontId="15" fillId="0" borderId="3" xfId="0" applyNumberFormat="1" applyFont="1" applyFill="1" applyBorder="1" applyAlignment="1">
      <alignment horizontal="center"/>
    </xf>
    <xf numFmtId="2" fontId="15" fillId="0" borderId="1" xfId="0" applyNumberFormat="1" applyFont="1" applyFill="1" applyBorder="1" applyAlignment="1">
      <alignment horizontal="center"/>
    </xf>
    <xf numFmtId="0" fontId="28" fillId="0" borderId="0" xfId="0" quotePrefix="1" applyFont="1" applyFill="1" applyBorder="1" applyAlignment="1">
      <alignment horizontal="left"/>
    </xf>
    <xf numFmtId="0" fontId="5" fillId="0" borderId="0" xfId="0" quotePrefix="1" applyFont="1" applyFill="1" applyBorder="1" applyAlignment="1">
      <alignment horizontal="left"/>
    </xf>
    <xf numFmtId="0" fontId="37" fillId="0" borderId="0" xfId="0" applyFont="1" applyFill="1" applyBorder="1" applyAlignment="1">
      <alignment horizontal="left"/>
    </xf>
    <xf numFmtId="0" fontId="28" fillId="0" borderId="0" xfId="0" applyFont="1" applyFill="1" applyBorder="1" applyAlignment="1">
      <alignment horizontal="left"/>
    </xf>
    <xf numFmtId="0" fontId="40" fillId="0" borderId="0" xfId="0" applyFont="1" applyAlignment="1">
      <alignment horizontal="left" vertical="center" wrapText="1" indent="1"/>
    </xf>
    <xf numFmtId="0" fontId="5" fillId="0" borderId="0" xfId="0" applyFont="1" applyFill="1" applyAlignment="1">
      <alignment horizontal="left" vertical="center" indent="1"/>
    </xf>
    <xf numFmtId="0" fontId="39" fillId="0" borderId="0" xfId="0" applyFont="1" applyAlignment="1">
      <alignment horizontal="left" vertical="center" indent="1"/>
    </xf>
    <xf numFmtId="0" fontId="5" fillId="0" borderId="0" xfId="0" applyFont="1" applyBorder="1" applyAlignment="1">
      <alignment horizontal="left" vertical="center" indent="1"/>
    </xf>
    <xf numFmtId="0" fontId="40" fillId="0" borderId="0" xfId="0" applyFont="1" applyAlignment="1">
      <alignment horizontal="center" vertical="center" wrapText="1"/>
    </xf>
    <xf numFmtId="0" fontId="5" fillId="0" borderId="9" xfId="0" applyFont="1" applyFill="1" applyBorder="1" applyAlignment="1">
      <alignment vertical="top"/>
    </xf>
    <xf numFmtId="0" fontId="5" fillId="0" borderId="2" xfId="0" applyFont="1" applyFill="1" applyBorder="1" applyAlignment="1">
      <alignment vertical="top"/>
    </xf>
    <xf numFmtId="0" fontId="5" fillId="0" borderId="4" xfId="0" applyFont="1" applyFill="1" applyBorder="1" applyAlignment="1">
      <alignment vertical="top"/>
    </xf>
    <xf numFmtId="0" fontId="5" fillId="0" borderId="0" xfId="0" applyFont="1" applyFill="1" applyAlignment="1">
      <alignment vertical="top"/>
    </xf>
    <xf numFmtId="0" fontId="22" fillId="0" borderId="0" xfId="0" applyFont="1"/>
    <xf numFmtId="0" fontId="5" fillId="0" borderId="84" xfId="0" applyFont="1" applyBorder="1" applyAlignment="1">
      <alignment horizontal="center"/>
    </xf>
    <xf numFmtId="0" fontId="7" fillId="0" borderId="1" xfId="0" applyFont="1" applyBorder="1" applyAlignment="1">
      <alignment horizontal="center"/>
    </xf>
    <xf numFmtId="0" fontId="7" fillId="0" borderId="0" xfId="0" applyFont="1" applyAlignment="1">
      <alignment horizontal="center"/>
    </xf>
    <xf numFmtId="0" fontId="0" fillId="10" borderId="1" xfId="0" applyFill="1" applyBorder="1" applyAlignment="1">
      <alignment horizontal="center"/>
    </xf>
    <xf numFmtId="0" fontId="0" fillId="5" borderId="1" xfId="0" applyFill="1" applyBorder="1" applyAlignment="1">
      <alignment horizontal="center"/>
    </xf>
    <xf numFmtId="0" fontId="47" fillId="0" borderId="0" xfId="0" applyFont="1"/>
    <xf numFmtId="0" fontId="22" fillId="0" borderId="1" xfId="0" applyFont="1" applyBorder="1" applyAlignment="1">
      <alignment horizontal="center"/>
    </xf>
    <xf numFmtId="0" fontId="7" fillId="0" borderId="15" xfId="0" applyFont="1" applyBorder="1" applyAlignment="1">
      <alignment horizontal="center"/>
    </xf>
    <xf numFmtId="0" fontId="22" fillId="0" borderId="15" xfId="0" applyFont="1" applyBorder="1" applyAlignment="1">
      <alignment horizontal="center"/>
    </xf>
    <xf numFmtId="0" fontId="0" fillId="0" borderId="15" xfId="0" applyBorder="1" applyAlignment="1">
      <alignment horizontal="center"/>
    </xf>
    <xf numFmtId="0" fontId="7" fillId="0" borderId="35" xfId="0" applyFont="1" applyBorder="1" applyAlignment="1">
      <alignment horizontal="center"/>
    </xf>
    <xf numFmtId="0" fontId="22" fillId="0" borderId="35" xfId="0" applyFont="1" applyBorder="1" applyAlignment="1">
      <alignment horizontal="center"/>
    </xf>
    <xf numFmtId="0" fontId="0" fillId="5" borderId="35" xfId="0" applyFill="1" applyBorder="1" applyAlignment="1">
      <alignment horizontal="center"/>
    </xf>
    <xf numFmtId="0" fontId="0" fillId="10" borderId="35" xfId="0" applyFill="1" applyBorder="1" applyAlignment="1">
      <alignment horizontal="center"/>
    </xf>
    <xf numFmtId="0" fontId="0" fillId="8" borderId="1" xfId="0" applyFill="1" applyBorder="1" applyAlignment="1">
      <alignment horizontal="center"/>
    </xf>
    <xf numFmtId="0" fontId="0" fillId="8" borderId="35" xfId="0" applyFill="1" applyBorder="1" applyAlignment="1">
      <alignment horizontal="center"/>
    </xf>
    <xf numFmtId="0" fontId="0" fillId="12" borderId="1" xfId="0" applyFill="1" applyBorder="1" applyAlignment="1">
      <alignment horizontal="center"/>
    </xf>
    <xf numFmtId="0" fontId="0" fillId="12" borderId="35" xfId="0" applyFill="1" applyBorder="1" applyAlignment="1">
      <alignment horizontal="center"/>
    </xf>
    <xf numFmtId="0" fontId="0" fillId="10" borderId="15" xfId="0" applyFill="1" applyBorder="1" applyAlignment="1">
      <alignment horizontal="center"/>
    </xf>
    <xf numFmtId="0" fontId="0" fillId="5" borderId="15" xfId="0" applyFill="1" applyBorder="1" applyAlignment="1">
      <alignment horizontal="center"/>
    </xf>
    <xf numFmtId="0" fontId="0" fillId="8" borderId="15" xfId="0" applyFill="1" applyBorder="1" applyAlignment="1">
      <alignment horizontal="center"/>
    </xf>
    <xf numFmtId="0" fontId="0" fillId="12" borderId="15" xfId="0" applyFill="1" applyBorder="1" applyAlignment="1">
      <alignment horizontal="center"/>
    </xf>
    <xf numFmtId="0" fontId="0" fillId="4" borderId="1" xfId="0" applyFill="1" applyBorder="1" applyAlignment="1">
      <alignment horizontal="center"/>
    </xf>
    <xf numFmtId="0" fontId="0" fillId="4" borderId="35" xfId="0" applyFill="1" applyBorder="1" applyAlignment="1">
      <alignment horizontal="center"/>
    </xf>
    <xf numFmtId="0" fontId="0" fillId="4" borderId="15" xfId="0" applyFill="1" applyBorder="1" applyAlignment="1">
      <alignment horizontal="center"/>
    </xf>
    <xf numFmtId="0" fontId="0" fillId="11" borderId="1" xfId="0" applyFill="1" applyBorder="1" applyAlignment="1">
      <alignment horizontal="center"/>
    </xf>
    <xf numFmtId="0" fontId="0" fillId="11" borderId="15" xfId="0" applyFill="1" applyBorder="1" applyAlignment="1">
      <alignment horizontal="center"/>
    </xf>
    <xf numFmtId="0" fontId="0" fillId="11" borderId="35" xfId="0" applyFill="1" applyBorder="1" applyAlignment="1">
      <alignment horizontal="center"/>
    </xf>
    <xf numFmtId="0" fontId="0" fillId="13" borderId="1" xfId="0" applyFill="1" applyBorder="1" applyAlignment="1">
      <alignment horizontal="center"/>
    </xf>
    <xf numFmtId="0" fontId="0" fillId="13" borderId="15" xfId="0" applyFill="1" applyBorder="1" applyAlignment="1">
      <alignment horizontal="center"/>
    </xf>
    <xf numFmtId="0" fontId="0" fillId="13" borderId="35" xfId="0" applyFill="1" applyBorder="1" applyAlignment="1">
      <alignment horizontal="center"/>
    </xf>
    <xf numFmtId="0" fontId="0" fillId="14" borderId="1" xfId="0" applyFill="1" applyBorder="1" applyAlignment="1">
      <alignment horizontal="center"/>
    </xf>
    <xf numFmtId="0" fontId="0" fillId="6" borderId="35" xfId="0" applyFill="1" applyBorder="1" applyAlignment="1">
      <alignment horizontal="center"/>
    </xf>
    <xf numFmtId="0" fontId="0" fillId="14" borderId="15" xfId="0" applyFill="1" applyBorder="1" applyAlignment="1">
      <alignment horizontal="center"/>
    </xf>
    <xf numFmtId="0" fontId="1" fillId="0" borderId="1" xfId="0" applyFont="1" applyBorder="1" applyAlignment="1">
      <alignment horizontal="left"/>
    </xf>
    <xf numFmtId="0" fontId="0" fillId="0" borderId="2" xfId="0" applyFill="1" applyBorder="1" applyAlignment="1">
      <alignment horizontal="center"/>
    </xf>
    <xf numFmtId="0" fontId="0" fillId="0" borderId="0" xfId="0" applyFill="1" applyAlignment="1">
      <alignment horizontal="center"/>
    </xf>
    <xf numFmtId="0" fontId="0" fillId="0" borderId="32" xfId="0" applyFill="1" applyBorder="1" applyAlignment="1">
      <alignment horizontal="center"/>
    </xf>
    <xf numFmtId="0" fontId="0" fillId="0" borderId="17" xfId="0" applyFill="1" applyBorder="1" applyAlignment="1">
      <alignment horizontal="center"/>
    </xf>
    <xf numFmtId="0" fontId="0" fillId="0" borderId="0" xfId="0" applyFill="1" applyAlignment="1">
      <alignment horizontal="left" wrapText="1"/>
    </xf>
    <xf numFmtId="0" fontId="0" fillId="0" borderId="0" xfId="0" quotePrefix="1" applyFill="1" applyAlignment="1">
      <alignment horizontal="left" wrapText="1"/>
    </xf>
    <xf numFmtId="0" fontId="5" fillId="0" borderId="20" xfId="0" applyFont="1" applyBorder="1" applyAlignment="1">
      <alignment horizontal="center" vertical="center"/>
    </xf>
    <xf numFmtId="0" fontId="0" fillId="0" borderId="11" xfId="0" applyFill="1" applyBorder="1" applyAlignment="1">
      <alignment horizontal="left" vertical="center" wrapText="1" indent="1"/>
    </xf>
    <xf numFmtId="0" fontId="0" fillId="0" borderId="24" xfId="0" applyFill="1" applyBorder="1" applyAlignment="1">
      <alignment horizontal="left" vertical="center" wrapText="1" indent="1"/>
    </xf>
    <xf numFmtId="0" fontId="35" fillId="0" borderId="0" xfId="0" applyFont="1" applyAlignment="1">
      <alignment horizontal="center" vertical="center" wrapText="1"/>
    </xf>
    <xf numFmtId="0" fontId="0" fillId="0" borderId="0" xfId="0" applyAlignment="1">
      <alignment horizontal="left" vertical="center" wrapText="1"/>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28" fillId="0" borderId="2" xfId="0" applyFont="1" applyBorder="1" applyAlignment="1">
      <alignment horizontal="center" vertical="center"/>
    </xf>
    <xf numFmtId="0" fontId="5" fillId="0" borderId="18" xfId="0" applyFont="1" applyBorder="1" applyAlignment="1">
      <alignment horizontal="center" vertical="center"/>
    </xf>
    <xf numFmtId="0" fontId="28" fillId="0" borderId="11" xfId="0" applyFont="1" applyBorder="1" applyAlignment="1">
      <alignment horizontal="center" vertical="center"/>
    </xf>
    <xf numFmtId="0" fontId="28" fillId="0" borderId="4" xfId="0" applyFont="1" applyBorder="1" applyAlignment="1">
      <alignment horizontal="center" vertical="center"/>
    </xf>
    <xf numFmtId="0" fontId="5" fillId="0" borderId="9" xfId="0" applyFont="1" applyBorder="1" applyAlignment="1">
      <alignment horizontal="center" vertical="center"/>
    </xf>
    <xf numFmtId="0" fontId="28" fillId="0" borderId="9" xfId="0" applyFont="1" applyBorder="1" applyAlignment="1">
      <alignment horizontal="center" vertical="center"/>
    </xf>
    <xf numFmtId="0" fontId="28" fillId="0" borderId="3" xfId="0" applyFont="1" applyBorder="1" applyAlignment="1">
      <alignment horizontal="center" vertical="center"/>
    </xf>
    <xf numFmtId="0" fontId="5" fillId="0" borderId="21" xfId="0" applyFont="1" applyBorder="1" applyAlignment="1">
      <alignment horizontal="center"/>
    </xf>
    <xf numFmtId="0" fontId="7" fillId="16" borderId="31" xfId="0" applyFont="1" applyFill="1" applyBorder="1" applyAlignment="1">
      <alignment horizontal="center"/>
    </xf>
    <xf numFmtId="0" fontId="0" fillId="0" borderId="31" xfId="0" applyFill="1" applyBorder="1" applyAlignment="1">
      <alignment horizontal="left" vertical="center" wrapText="1" indent="1"/>
    </xf>
    <xf numFmtId="0" fontId="0" fillId="0" borderId="32" xfId="0" applyFill="1" applyBorder="1" applyAlignment="1">
      <alignment horizontal="left" vertical="center" wrapText="1" indent="1"/>
    </xf>
    <xf numFmtId="0" fontId="7" fillId="16" borderId="16" xfId="0" applyFont="1" applyFill="1" applyBorder="1" applyAlignment="1">
      <alignment horizontal="center" vertical="center"/>
    </xf>
    <xf numFmtId="0" fontId="7" fillId="16" borderId="44" xfId="0" applyFont="1" applyFill="1" applyBorder="1" applyAlignment="1">
      <alignment horizontal="center" vertical="center"/>
    </xf>
    <xf numFmtId="0" fontId="0" fillId="0" borderId="44" xfId="0" applyFill="1" applyBorder="1" applyAlignment="1">
      <alignment horizontal="center" vertical="center" wrapText="1"/>
    </xf>
    <xf numFmtId="0" fontId="0" fillId="0" borderId="42" xfId="0" applyFill="1" applyBorder="1" applyAlignment="1">
      <alignment horizontal="center" vertical="center" wrapText="1"/>
    </xf>
    <xf numFmtId="0" fontId="5" fillId="17" borderId="17" xfId="0" applyFont="1" applyFill="1" applyBorder="1" applyAlignment="1">
      <alignment horizontal="center" vertical="center"/>
    </xf>
    <xf numFmtId="0" fontId="5" fillId="17" borderId="2" xfId="0" applyFont="1" applyFill="1" applyBorder="1" applyAlignment="1">
      <alignment horizontal="center" vertical="center"/>
    </xf>
    <xf numFmtId="0" fontId="5" fillId="17" borderId="3" xfId="0" applyFont="1" applyFill="1" applyBorder="1" applyAlignment="1">
      <alignment horizontal="center" vertical="center"/>
    </xf>
    <xf numFmtId="0" fontId="5" fillId="17" borderId="1" xfId="0" applyFont="1" applyFill="1" applyBorder="1" applyAlignment="1">
      <alignment horizontal="center"/>
    </xf>
    <xf numFmtId="0" fontId="5" fillId="17" borderId="1" xfId="0" applyFont="1" applyFill="1" applyBorder="1"/>
    <xf numFmtId="0" fontId="5" fillId="17" borderId="3" xfId="0" applyFont="1" applyFill="1" applyBorder="1"/>
    <xf numFmtId="0" fontId="5" fillId="17" borderId="18" xfId="0" applyFont="1" applyFill="1" applyBorder="1" applyAlignment="1">
      <alignment horizontal="center" vertical="center"/>
    </xf>
    <xf numFmtId="0" fontId="5" fillId="17" borderId="4" xfId="0" applyFont="1" applyFill="1" applyBorder="1" applyAlignment="1">
      <alignment horizontal="center" vertical="center"/>
    </xf>
    <xf numFmtId="0" fontId="5" fillId="17" borderId="5" xfId="0" applyFont="1" applyFill="1" applyBorder="1" applyAlignment="1">
      <alignment horizontal="center" vertical="center"/>
    </xf>
    <xf numFmtId="0" fontId="5" fillId="17" borderId="13" xfId="0" applyFont="1" applyFill="1" applyBorder="1" applyAlignment="1">
      <alignment horizontal="center"/>
    </xf>
    <xf numFmtId="0" fontId="5" fillId="17" borderId="13" xfId="0" applyFont="1" applyFill="1" applyBorder="1"/>
    <xf numFmtId="0" fontId="5" fillId="17" borderId="5" xfId="0" applyFont="1" applyFill="1" applyBorder="1"/>
    <xf numFmtId="0" fontId="28" fillId="17" borderId="2" xfId="0" applyFont="1" applyFill="1" applyBorder="1" applyAlignment="1">
      <alignment horizontal="center" vertical="center"/>
    </xf>
    <xf numFmtId="0" fontId="47" fillId="17" borderId="1" xfId="0" applyFont="1" applyFill="1" applyBorder="1"/>
    <xf numFmtId="0" fontId="5" fillId="17" borderId="47" xfId="0" applyFont="1" applyFill="1" applyBorder="1"/>
    <xf numFmtId="0" fontId="5" fillId="17" borderId="60" xfId="0" applyFont="1" applyFill="1" applyBorder="1" applyAlignment="1">
      <alignment horizontal="center"/>
    </xf>
    <xf numFmtId="0" fontId="5" fillId="17" borderId="85" xfId="0" applyFont="1" applyFill="1" applyBorder="1" applyAlignment="1">
      <alignment horizontal="center" vertical="center"/>
    </xf>
    <xf numFmtId="0" fontId="5" fillId="17" borderId="86" xfId="0" applyFont="1" applyFill="1" applyBorder="1" applyAlignment="1">
      <alignment horizontal="center"/>
    </xf>
    <xf numFmtId="0" fontId="28" fillId="17" borderId="4" xfId="0" applyFont="1" applyFill="1" applyBorder="1" applyAlignment="1">
      <alignment horizontal="center" vertical="center"/>
    </xf>
    <xf numFmtId="0" fontId="5" fillId="17" borderId="9" xfId="0" applyFont="1" applyFill="1" applyBorder="1" applyAlignment="1">
      <alignment horizontal="center" vertical="center"/>
    </xf>
    <xf numFmtId="0" fontId="28" fillId="17" borderId="9" xfId="0" applyFont="1" applyFill="1" applyBorder="1" applyAlignment="1">
      <alignment horizontal="center" vertical="center"/>
    </xf>
    <xf numFmtId="0" fontId="5" fillId="17" borderId="10" xfId="0" applyFont="1" applyFill="1" applyBorder="1" applyAlignment="1">
      <alignment horizontal="center" vertical="center"/>
    </xf>
    <xf numFmtId="0" fontId="28" fillId="17" borderId="3" xfId="0" applyFont="1" applyFill="1" applyBorder="1" applyAlignment="1">
      <alignment horizontal="center" vertical="center"/>
    </xf>
    <xf numFmtId="0" fontId="0" fillId="17" borderId="42" xfId="0" applyFill="1" applyBorder="1" applyAlignment="1">
      <alignment horizontal="center" vertical="center" wrapText="1"/>
    </xf>
    <xf numFmtId="0" fontId="0" fillId="17" borderId="17" xfId="0" applyFill="1" applyBorder="1" applyAlignment="1">
      <alignment horizontal="center" vertical="center" wrapText="1"/>
    </xf>
    <xf numFmtId="0" fontId="0" fillId="17" borderId="32" xfId="0" applyFill="1" applyBorder="1" applyAlignment="1">
      <alignment horizontal="left" vertical="center" wrapText="1" indent="1"/>
    </xf>
    <xf numFmtId="0" fontId="7" fillId="16" borderId="6" xfId="0" applyFont="1" applyFill="1" applyBorder="1" applyAlignment="1">
      <alignment horizontal="center"/>
    </xf>
    <xf numFmtId="0" fontId="7" fillId="16" borderId="7" xfId="0" applyFont="1" applyFill="1" applyBorder="1" applyAlignment="1">
      <alignment horizontal="center"/>
    </xf>
    <xf numFmtId="0" fontId="7" fillId="16" borderId="14" xfId="0" applyFont="1" applyFill="1" applyBorder="1" applyAlignment="1">
      <alignment horizontal="center" vertical="center"/>
    </xf>
    <xf numFmtId="0" fontId="0" fillId="0" borderId="1" xfId="0" applyFill="1" applyBorder="1" applyAlignment="1">
      <alignment horizontal="center" vertical="center" wrapText="1"/>
    </xf>
    <xf numFmtId="0" fontId="0" fillId="17" borderId="3" xfId="0" applyFill="1" applyBorder="1" applyAlignment="1">
      <alignment horizontal="left" vertical="center" wrapText="1" indent="1"/>
    </xf>
    <xf numFmtId="0" fontId="1" fillId="17" borderId="2" xfId="0" applyFont="1" applyFill="1" applyBorder="1" applyAlignment="1">
      <alignment horizontal="left" vertical="center" wrapText="1" indent="1"/>
    </xf>
    <xf numFmtId="49" fontId="0" fillId="2" borderId="0" xfId="0" applyNumberFormat="1" applyFill="1" applyAlignment="1">
      <alignment horizontal="left"/>
    </xf>
    <xf numFmtId="0" fontId="7" fillId="16" borderId="16" xfId="0" applyFont="1" applyFill="1" applyBorder="1" applyAlignment="1">
      <alignment horizontal="center" vertical="center" wrapText="1"/>
    </xf>
    <xf numFmtId="0" fontId="7" fillId="16" borderId="26" xfId="0" applyFont="1" applyFill="1" applyBorder="1" applyAlignment="1">
      <alignment horizontal="center" vertical="center"/>
    </xf>
    <xf numFmtId="0" fontId="7" fillId="16" borderId="16" xfId="0" applyFont="1" applyFill="1" applyBorder="1" applyAlignment="1">
      <alignment horizontal="left" vertical="center" indent="1"/>
    </xf>
    <xf numFmtId="0" fontId="28" fillId="0" borderId="44" xfId="0" applyFont="1" applyBorder="1"/>
    <xf numFmtId="0" fontId="28" fillId="17" borderId="42" xfId="0" applyFont="1" applyFill="1" applyBorder="1"/>
    <xf numFmtId="0" fontId="28" fillId="0" borderId="42" xfId="0" applyFont="1" applyBorder="1"/>
    <xf numFmtId="0" fontId="28" fillId="17" borderId="43" xfId="0" applyFont="1" applyFill="1" applyBorder="1"/>
    <xf numFmtId="0" fontId="37" fillId="0" borderId="44" xfId="0" applyFont="1" applyBorder="1"/>
    <xf numFmtId="0" fontId="37" fillId="17" borderId="42" xfId="0" applyFont="1" applyFill="1" applyBorder="1"/>
    <xf numFmtId="0" fontId="37" fillId="0" borderId="42" xfId="0" applyFont="1" applyBorder="1"/>
    <xf numFmtId="0" fontId="37" fillId="0" borderId="43" xfId="0" applyFont="1" applyBorder="1"/>
    <xf numFmtId="0" fontId="5" fillId="0" borderId="31" xfId="0" applyFont="1" applyBorder="1" applyAlignment="1">
      <alignment horizontal="center" vertical="center"/>
    </xf>
    <xf numFmtId="0" fontId="5" fillId="17" borderId="32" xfId="0" applyFont="1" applyFill="1" applyBorder="1" applyAlignment="1">
      <alignment horizontal="center" vertical="center"/>
    </xf>
    <xf numFmtId="0" fontId="5" fillId="0" borderId="32" xfId="0" applyFont="1" applyBorder="1" applyAlignment="1">
      <alignment horizontal="center" vertical="center"/>
    </xf>
    <xf numFmtId="0" fontId="5" fillId="17" borderId="33" xfId="0" applyFont="1" applyFill="1" applyBorder="1" applyAlignment="1">
      <alignment horizontal="center" vertical="center"/>
    </xf>
    <xf numFmtId="0" fontId="5" fillId="17" borderId="89" xfId="0" applyFont="1" applyFill="1" applyBorder="1" applyAlignment="1">
      <alignment horizontal="center" vertical="center"/>
    </xf>
    <xf numFmtId="0" fontId="5" fillId="17" borderId="57" xfId="0" applyFont="1" applyFill="1" applyBorder="1" applyAlignment="1">
      <alignment horizontal="center" vertical="center"/>
    </xf>
    <xf numFmtId="0" fontId="5" fillId="0" borderId="57" xfId="0" applyFont="1" applyBorder="1" applyAlignment="1">
      <alignment horizontal="center" vertical="center"/>
    </xf>
    <xf numFmtId="0" fontId="5" fillId="17" borderId="88" xfId="0" applyFont="1" applyFill="1" applyBorder="1" applyAlignment="1">
      <alignment horizontal="center" vertical="center"/>
    </xf>
    <xf numFmtId="0" fontId="5" fillId="0" borderId="84" xfId="0" applyFont="1" applyBorder="1" applyAlignment="1">
      <alignment horizontal="center" vertical="center"/>
    </xf>
    <xf numFmtId="0" fontId="5" fillId="17" borderId="60" xfId="0" applyFont="1" applyFill="1" applyBorder="1" applyAlignment="1">
      <alignment horizontal="center" vertical="center"/>
    </xf>
    <xf numFmtId="0" fontId="5" fillId="0" borderId="60" xfId="0" applyFont="1" applyBorder="1" applyAlignment="1">
      <alignment horizontal="center" vertical="center"/>
    </xf>
    <xf numFmtId="0" fontId="5" fillId="17" borderId="86" xfId="0" applyFont="1" applyFill="1" applyBorder="1" applyAlignment="1">
      <alignment horizontal="center" vertical="center"/>
    </xf>
    <xf numFmtId="0" fontId="28" fillId="17" borderId="60" xfId="0" applyFont="1" applyFill="1" applyBorder="1" applyAlignment="1">
      <alignment horizontal="center" vertical="center"/>
    </xf>
    <xf numFmtId="0" fontId="5" fillId="0" borderId="50" xfId="0" applyFont="1" applyBorder="1" applyAlignment="1">
      <alignment horizontal="center" vertical="center"/>
    </xf>
    <xf numFmtId="0" fontId="5" fillId="17" borderId="50" xfId="0" applyFont="1" applyFill="1" applyBorder="1" applyAlignment="1">
      <alignment horizontal="center" vertical="center"/>
    </xf>
    <xf numFmtId="0" fontId="5" fillId="0" borderId="20" xfId="0" applyFont="1" applyBorder="1" applyAlignment="1">
      <alignment horizontal="center"/>
    </xf>
    <xf numFmtId="0" fontId="5" fillId="17" borderId="21" xfId="0" applyFont="1" applyFill="1" applyBorder="1" applyAlignment="1">
      <alignment horizontal="center"/>
    </xf>
    <xf numFmtId="0" fontId="5" fillId="17" borderId="22" xfId="0" applyFont="1" applyFill="1" applyBorder="1" applyAlignment="1">
      <alignment horizontal="center"/>
    </xf>
    <xf numFmtId="0" fontId="5" fillId="0" borderId="22" xfId="0" applyFont="1" applyBorder="1" applyAlignment="1">
      <alignment horizontal="center"/>
    </xf>
    <xf numFmtId="0" fontId="43" fillId="0" borderId="11" xfId="0" applyFont="1" applyBorder="1" applyAlignment="1">
      <alignment horizontal="center" vertical="center"/>
    </xf>
    <xf numFmtId="0" fontId="43" fillId="0" borderId="24" xfId="0" applyFont="1" applyBorder="1" applyAlignment="1">
      <alignment horizontal="center" vertical="center"/>
    </xf>
    <xf numFmtId="0" fontId="43" fillId="0" borderId="2" xfId="0" applyFont="1" applyBorder="1" applyAlignment="1">
      <alignment horizontal="center" vertical="center"/>
    </xf>
    <xf numFmtId="0" fontId="43" fillId="0" borderId="3" xfId="0" applyFont="1" applyBorder="1" applyAlignment="1">
      <alignment horizontal="center" vertical="center"/>
    </xf>
    <xf numFmtId="0" fontId="43" fillId="17" borderId="2" xfId="0" applyFont="1" applyFill="1" applyBorder="1" applyAlignment="1">
      <alignment horizontal="center" vertical="center"/>
    </xf>
    <xf numFmtId="0" fontId="43" fillId="17" borderId="3" xfId="0" applyFont="1" applyFill="1" applyBorder="1" applyAlignment="1">
      <alignment horizontal="center" vertical="center"/>
    </xf>
    <xf numFmtId="0" fontId="47" fillId="17" borderId="4" xfId="0" applyFont="1" applyFill="1" applyBorder="1" applyAlignment="1">
      <alignment horizontal="center" vertical="center"/>
    </xf>
    <xf numFmtId="0" fontId="47" fillId="17" borderId="5" xfId="0" applyFont="1" applyFill="1" applyBorder="1" applyAlignment="1">
      <alignment horizontal="center" vertical="center"/>
    </xf>
    <xf numFmtId="0" fontId="43" fillId="17" borderId="4" xfId="0" applyFont="1" applyFill="1" applyBorder="1" applyAlignment="1">
      <alignment horizontal="center" vertical="center"/>
    </xf>
    <xf numFmtId="0" fontId="43" fillId="17" borderId="5" xfId="0" applyFont="1" applyFill="1" applyBorder="1" applyAlignment="1">
      <alignment horizontal="center" vertical="center"/>
    </xf>
    <xf numFmtId="0" fontId="28" fillId="0" borderId="24" xfId="0" applyFont="1" applyBorder="1" applyAlignment="1">
      <alignment horizontal="center" vertical="center"/>
    </xf>
    <xf numFmtId="0" fontId="47" fillId="0" borderId="2" xfId="0" applyFont="1" applyBorder="1" applyAlignment="1">
      <alignment horizontal="center" vertical="center"/>
    </xf>
    <xf numFmtId="0" fontId="47" fillId="0" borderId="3" xfId="0" applyFont="1" applyBorder="1" applyAlignment="1">
      <alignment horizontal="center" vertical="center"/>
    </xf>
    <xf numFmtId="44" fontId="0" fillId="0" borderId="0" xfId="2" applyFont="1" applyBorder="1" applyAlignment="1">
      <alignment horizontal="left" vertical="center" wrapText="1"/>
    </xf>
    <xf numFmtId="44" fontId="0" fillId="0" borderId="0" xfId="2" applyFont="1" applyBorder="1" applyAlignment="1">
      <alignment horizontal="center" vertical="center" wrapText="1"/>
    </xf>
    <xf numFmtId="0" fontId="0" fillId="0" borderId="44" xfId="0" applyBorder="1" applyAlignment="1">
      <alignment horizontal="left" vertical="center" wrapText="1" indent="1"/>
    </xf>
    <xf numFmtId="0" fontId="0" fillId="0" borderId="16" xfId="0" applyBorder="1" applyAlignment="1">
      <alignment horizontal="center" vertical="center" wrapText="1"/>
    </xf>
    <xf numFmtId="0" fontId="0" fillId="0" borderId="16" xfId="0" applyBorder="1" applyAlignment="1">
      <alignment horizontal="left" vertical="center" wrapText="1" indent="1"/>
    </xf>
    <xf numFmtId="0" fontId="0" fillId="17" borderId="42" xfId="0" applyFill="1" applyBorder="1" applyAlignment="1">
      <alignment horizontal="left" vertical="center" wrapText="1" indent="1"/>
    </xf>
    <xf numFmtId="0" fontId="0" fillId="17" borderId="17" xfId="0" applyFill="1" applyBorder="1" applyAlignment="1">
      <alignment horizontal="left" vertical="center" wrapText="1" indent="1"/>
    </xf>
    <xf numFmtId="0" fontId="0" fillId="17" borderId="43" xfId="0" applyFill="1" applyBorder="1" applyAlignment="1">
      <alignment horizontal="left" vertical="center" wrapText="1" indent="1"/>
    </xf>
    <xf numFmtId="0" fontId="0" fillId="17" borderId="18" xfId="0" applyFill="1" applyBorder="1" applyAlignment="1">
      <alignment horizontal="center" vertical="center" wrapText="1"/>
    </xf>
    <xf numFmtId="0" fontId="1" fillId="0" borderId="26" xfId="0" applyFont="1" applyBorder="1" applyAlignment="1">
      <alignment horizontal="center" vertical="center"/>
    </xf>
    <xf numFmtId="0" fontId="1" fillId="17" borderId="27" xfId="0" applyFont="1" applyFill="1" applyBorder="1" applyAlignment="1">
      <alignment horizontal="center" vertical="center"/>
    </xf>
    <xf numFmtId="0" fontId="0" fillId="17" borderId="27" xfId="0" applyFill="1" applyBorder="1" applyAlignment="1">
      <alignment horizontal="center" vertical="center"/>
    </xf>
    <xf numFmtId="0" fontId="7" fillId="16" borderId="30" xfId="0" applyFont="1" applyFill="1" applyBorder="1" applyAlignment="1">
      <alignment horizontal="center"/>
    </xf>
    <xf numFmtId="0" fontId="7" fillId="16" borderId="29" xfId="0" applyFont="1" applyFill="1" applyBorder="1" applyAlignment="1">
      <alignment horizontal="center"/>
    </xf>
    <xf numFmtId="0" fontId="0" fillId="0" borderId="33" xfId="0" applyFill="1" applyBorder="1" applyAlignment="1">
      <alignment horizontal="left" vertical="center" wrapText="1" indent="1"/>
    </xf>
    <xf numFmtId="0" fontId="0" fillId="0" borderId="43" xfId="0" applyFill="1" applyBorder="1" applyAlignment="1">
      <alignment horizontal="center" vertical="center" wrapText="1"/>
    </xf>
    <xf numFmtId="0" fontId="0" fillId="19" borderId="0" xfId="0" applyFill="1" applyAlignment="1">
      <alignment vertical="center" wrapText="1"/>
    </xf>
    <xf numFmtId="0" fontId="0" fillId="19" borderId="0" xfId="0" applyFill="1" applyAlignment="1">
      <alignment horizontal="center" vertical="center" wrapText="1"/>
    </xf>
    <xf numFmtId="0" fontId="6" fillId="4" borderId="0" xfId="1" applyFill="1" applyAlignment="1" applyProtection="1">
      <alignment horizontal="center" vertical="center"/>
    </xf>
    <xf numFmtId="0" fontId="7" fillId="16" borderId="25" xfId="0" applyFont="1" applyFill="1" applyBorder="1" applyAlignment="1">
      <alignment horizontal="center" vertical="center"/>
    </xf>
    <xf numFmtId="0" fontId="0" fillId="19" borderId="0" xfId="0" applyFill="1" applyAlignment="1">
      <alignment horizontal="left" vertical="center" wrapText="1" indent="1"/>
    </xf>
    <xf numFmtId="0" fontId="0" fillId="19" borderId="42" xfId="0" applyFill="1" applyBorder="1" applyAlignment="1">
      <alignment horizontal="left" vertical="center" wrapText="1" indent="1"/>
    </xf>
    <xf numFmtId="0" fontId="0" fillId="19" borderId="32" xfId="0" applyFill="1" applyBorder="1" applyAlignment="1">
      <alignment horizontal="left" vertical="center" wrapText="1" indent="1"/>
    </xf>
    <xf numFmtId="0" fontId="0" fillId="19" borderId="17" xfId="0" applyFill="1" applyBorder="1" applyAlignment="1">
      <alignment horizontal="center" vertical="center" wrapText="1"/>
    </xf>
    <xf numFmtId="0" fontId="0" fillId="0" borderId="12" xfId="0" applyFill="1" applyBorder="1" applyAlignment="1">
      <alignment horizontal="center" vertical="center" wrapText="1"/>
    </xf>
    <xf numFmtId="0" fontId="0" fillId="19" borderId="68" xfId="0" applyFill="1" applyBorder="1" applyAlignment="1">
      <alignment horizontal="left" vertical="center" indent="1"/>
    </xf>
    <xf numFmtId="0" fontId="0" fillId="19" borderId="19" xfId="0" applyFill="1" applyBorder="1" applyAlignment="1">
      <alignment horizontal="center" vertical="center" wrapText="1"/>
    </xf>
    <xf numFmtId="0" fontId="0" fillId="19" borderId="57" xfId="0" applyFill="1" applyBorder="1" applyAlignment="1">
      <alignment horizontal="left" vertical="center" wrapText="1" indent="1"/>
    </xf>
    <xf numFmtId="0" fontId="0" fillId="18" borderId="25" xfId="0" applyFill="1" applyBorder="1" applyAlignment="1">
      <alignment horizontal="left" vertical="center" wrapText="1" indent="1"/>
    </xf>
    <xf numFmtId="0" fontId="0" fillId="18" borderId="29" xfId="0" applyFill="1" applyBorder="1" applyAlignment="1">
      <alignment horizontal="center" vertical="center" wrapText="1"/>
    </xf>
    <xf numFmtId="0" fontId="0" fillId="18" borderId="30" xfId="0" applyFill="1" applyBorder="1" applyAlignment="1">
      <alignment vertical="center" wrapText="1"/>
    </xf>
    <xf numFmtId="0" fontId="7" fillId="16" borderId="30" xfId="0" applyFont="1" applyFill="1" applyBorder="1" applyAlignment="1">
      <alignment horizontal="left" vertical="center" wrapText="1" indent="1"/>
    </xf>
    <xf numFmtId="166" fontId="0" fillId="0" borderId="57" xfId="0" applyNumberFormat="1" applyBorder="1" applyAlignment="1">
      <alignment horizontal="left" vertical="center" wrapText="1" indent="1"/>
    </xf>
    <xf numFmtId="166" fontId="0" fillId="0" borderId="32" xfId="0" applyNumberFormat="1" applyBorder="1" applyAlignment="1">
      <alignment horizontal="left" vertical="center" wrapText="1" indent="1"/>
    </xf>
    <xf numFmtId="166" fontId="0" fillId="0" borderId="33" xfId="0" applyNumberFormat="1" applyBorder="1" applyAlignment="1">
      <alignment horizontal="left" vertical="center" wrapText="1" indent="1"/>
    </xf>
    <xf numFmtId="0" fontId="7" fillId="16" borderId="0" xfId="0" applyFont="1" applyFill="1" applyAlignment="1">
      <alignment horizontal="center" vertical="center" wrapText="1"/>
    </xf>
    <xf numFmtId="49" fontId="5" fillId="0" borderId="0" xfId="0" applyNumberFormat="1" applyFont="1" applyAlignment="1">
      <alignment horizontal="left" vertical="center" wrapText="1" indent="1"/>
    </xf>
    <xf numFmtId="49" fontId="28" fillId="0" borderId="0" xfId="0" applyNumberFormat="1" applyFont="1" applyAlignment="1">
      <alignment horizontal="left" vertical="center" wrapText="1" indent="1"/>
    </xf>
    <xf numFmtId="49" fontId="35" fillId="0" borderId="0" xfId="0" applyNumberFormat="1" applyFont="1" applyAlignment="1">
      <alignment horizontal="center" vertical="center" wrapText="1"/>
    </xf>
    <xf numFmtId="49" fontId="35" fillId="0" borderId="1" xfId="0" applyNumberFormat="1" applyFont="1" applyBorder="1" applyAlignment="1">
      <alignment horizontal="center" vertical="center" wrapText="1"/>
    </xf>
    <xf numFmtId="49" fontId="5" fillId="0" borderId="0" xfId="0" applyNumberFormat="1" applyFont="1" applyAlignment="1">
      <alignment horizontal="center" vertical="center" wrapText="1"/>
    </xf>
    <xf numFmtId="49" fontId="35" fillId="0" borderId="3" xfId="0" applyNumberFormat="1" applyFont="1" applyBorder="1" applyAlignment="1">
      <alignment horizontal="center" vertical="center" wrapText="1"/>
    </xf>
    <xf numFmtId="49" fontId="35" fillId="0" borderId="21" xfId="0" applyNumberFormat="1" applyFont="1" applyBorder="1" applyAlignment="1">
      <alignment horizontal="center" vertical="center" wrapText="1"/>
    </xf>
    <xf numFmtId="49" fontId="35" fillId="0" borderId="17" xfId="0" applyNumberFormat="1" applyFont="1" applyBorder="1" applyAlignment="1">
      <alignment horizontal="center" vertical="center" wrapText="1"/>
    </xf>
    <xf numFmtId="49" fontId="35" fillId="0" borderId="17" xfId="1" applyNumberFormat="1" applyFont="1" applyBorder="1" applyAlignment="1" applyProtection="1">
      <alignment horizontal="center" vertical="center" wrapText="1"/>
    </xf>
    <xf numFmtId="49" fontId="35" fillId="17" borderId="17" xfId="0" applyNumberFormat="1" applyFont="1" applyFill="1" applyBorder="1" applyAlignment="1">
      <alignment horizontal="center" vertical="center" wrapText="1"/>
    </xf>
    <xf numFmtId="49" fontId="35" fillId="17" borderId="21" xfId="0" applyNumberFormat="1" applyFont="1" applyFill="1" applyBorder="1" applyAlignment="1">
      <alignment horizontal="center" vertical="center" wrapText="1"/>
    </xf>
    <xf numFmtId="49" fontId="35" fillId="17" borderId="1" xfId="0" applyNumberFormat="1" applyFont="1" applyFill="1" applyBorder="1" applyAlignment="1">
      <alignment horizontal="center" vertical="center" wrapText="1"/>
    </xf>
    <xf numFmtId="49" fontId="35" fillId="17" borderId="3" xfId="0" applyNumberFormat="1" applyFont="1" applyFill="1" applyBorder="1" applyAlignment="1">
      <alignment horizontal="center" vertical="center" wrapText="1"/>
    </xf>
    <xf numFmtId="49" fontId="35" fillId="17" borderId="17" xfId="1" applyNumberFormat="1" applyFont="1" applyFill="1" applyBorder="1" applyAlignment="1" applyProtection="1">
      <alignment horizontal="center" vertical="center" wrapText="1"/>
    </xf>
    <xf numFmtId="49" fontId="35" fillId="17" borderId="21" xfId="1" applyNumberFormat="1" applyFont="1" applyFill="1" applyBorder="1" applyAlignment="1" applyProtection="1">
      <alignment horizontal="center" vertical="center" wrapText="1"/>
    </xf>
    <xf numFmtId="49" fontId="35" fillId="17" borderId="1" xfId="1" applyNumberFormat="1" applyFont="1" applyFill="1" applyBorder="1" applyAlignment="1" applyProtection="1">
      <alignment horizontal="center" vertical="center" wrapText="1"/>
    </xf>
    <xf numFmtId="49" fontId="35" fillId="17" borderId="3" xfId="1" applyNumberFormat="1" applyFont="1" applyFill="1" applyBorder="1" applyAlignment="1" applyProtection="1">
      <alignment horizontal="center" vertical="center" wrapText="1"/>
    </xf>
    <xf numFmtId="49" fontId="35" fillId="17" borderId="18" xfId="1" applyNumberFormat="1" applyFont="1" applyFill="1" applyBorder="1" applyAlignment="1" applyProtection="1">
      <alignment horizontal="center" vertical="center" wrapText="1"/>
    </xf>
    <xf numFmtId="49" fontId="35" fillId="17" borderId="22" xfId="0" applyNumberFormat="1" applyFont="1" applyFill="1" applyBorder="1" applyAlignment="1">
      <alignment horizontal="center" vertical="center" wrapText="1"/>
    </xf>
    <xf numFmtId="49" fontId="35" fillId="17" borderId="13" xfId="0" applyNumberFormat="1" applyFont="1" applyFill="1" applyBorder="1" applyAlignment="1">
      <alignment horizontal="center" vertical="center" wrapText="1"/>
    </xf>
    <xf numFmtId="49" fontId="35" fillId="17" borderId="5" xfId="0" applyNumberFormat="1" applyFont="1" applyFill="1" applyBorder="1" applyAlignment="1">
      <alignment horizontal="center" vertical="center" wrapText="1"/>
    </xf>
    <xf numFmtId="49" fontId="28" fillId="16" borderId="0" xfId="0" applyNumberFormat="1" applyFont="1" applyFill="1" applyAlignment="1">
      <alignment horizontal="center" vertical="center" wrapText="1"/>
    </xf>
    <xf numFmtId="49" fontId="77" fillId="0" borderId="0" xfId="0" applyNumberFormat="1" applyFont="1" applyAlignment="1">
      <alignment horizontal="center" vertical="center" wrapText="1"/>
    </xf>
    <xf numFmtId="0" fontId="28" fillId="0" borderId="2" xfId="0" applyFont="1" applyBorder="1" applyAlignment="1">
      <alignment horizontal="left" vertical="center" wrapText="1" indent="1"/>
    </xf>
    <xf numFmtId="0" fontId="34" fillId="0" borderId="2" xfId="1" applyFont="1" applyBorder="1" applyAlignment="1" applyProtection="1">
      <alignment horizontal="left" vertical="center" wrapText="1" indent="1"/>
    </xf>
    <xf numFmtId="0" fontId="28" fillId="0" borderId="60" xfId="0" applyFont="1" applyBorder="1" applyAlignment="1">
      <alignment horizontal="left" vertical="center" wrapText="1" indent="1"/>
    </xf>
    <xf numFmtId="0" fontId="34" fillId="0" borderId="60" xfId="1" applyFont="1" applyBorder="1" applyAlignment="1" applyProtection="1">
      <alignment horizontal="left" vertical="center" wrapText="1" indent="1"/>
    </xf>
    <xf numFmtId="0" fontId="36" fillId="3" borderId="29" xfId="0" applyFont="1" applyFill="1" applyBorder="1" applyAlignment="1">
      <alignment horizontal="center" vertical="center" wrapText="1"/>
    </xf>
    <xf numFmtId="0" fontId="28" fillId="3" borderId="34" xfId="0" applyFont="1" applyFill="1" applyBorder="1" applyAlignment="1">
      <alignment horizontal="center" vertical="center" wrapText="1"/>
    </xf>
    <xf numFmtId="0" fontId="28" fillId="0" borderId="9" xfId="0" applyFont="1" applyBorder="1" applyAlignment="1">
      <alignment horizontal="left" vertical="center" wrapText="1" indent="1"/>
    </xf>
    <xf numFmtId="0" fontId="28" fillId="0" borderId="50" xfId="0" applyFont="1" applyBorder="1" applyAlignment="1">
      <alignment horizontal="left" vertical="center" wrapText="1" indent="1"/>
    </xf>
    <xf numFmtId="49" fontId="35" fillId="0" borderId="19" xfId="0" applyNumberFormat="1" applyFont="1" applyBorder="1" applyAlignment="1">
      <alignment horizontal="center" vertical="center" wrapText="1"/>
    </xf>
    <xf numFmtId="49" fontId="35" fillId="0" borderId="23" xfId="0" applyNumberFormat="1" applyFont="1" applyBorder="1" applyAlignment="1">
      <alignment horizontal="center" vertical="center" wrapText="1"/>
    </xf>
    <xf numFmtId="49" fontId="35" fillId="0" borderId="15" xfId="0" applyNumberFormat="1" applyFont="1" applyBorder="1" applyAlignment="1">
      <alignment horizontal="center" vertical="center" wrapText="1"/>
    </xf>
    <xf numFmtId="49" fontId="35" fillId="0" borderId="8" xfId="0" applyNumberFormat="1" applyFont="1" applyBorder="1" applyAlignment="1">
      <alignment horizontal="center" vertical="center" wrapText="1"/>
    </xf>
    <xf numFmtId="0" fontId="28" fillId="9" borderId="25" xfId="0" applyFont="1" applyFill="1" applyBorder="1" applyAlignment="1">
      <alignment horizontal="left" vertical="center" wrapText="1" indent="1"/>
    </xf>
    <xf numFmtId="0" fontId="28" fillId="17" borderId="2" xfId="0" applyFont="1" applyFill="1" applyBorder="1" applyAlignment="1">
      <alignment horizontal="left" vertical="center" wrapText="1" indent="1"/>
    </xf>
    <xf numFmtId="0" fontId="28" fillId="17" borderId="60" xfId="0" applyFont="1" applyFill="1" applyBorder="1" applyAlignment="1">
      <alignment horizontal="left" vertical="center" wrapText="1" indent="1"/>
    </xf>
    <xf numFmtId="0" fontId="34" fillId="17" borderId="2" xfId="1" applyFont="1" applyFill="1" applyBorder="1" applyAlignment="1" applyProtection="1">
      <alignment horizontal="left" vertical="center" wrapText="1" indent="1"/>
    </xf>
    <xf numFmtId="0" fontId="34" fillId="17" borderId="60" xfId="1" applyFont="1" applyFill="1" applyBorder="1" applyAlignment="1" applyProtection="1">
      <alignment horizontal="left" vertical="center" wrapText="1" indent="1"/>
    </xf>
    <xf numFmtId="0" fontId="34" fillId="17" borderId="4" xfId="1" applyFont="1" applyFill="1" applyBorder="1" applyAlignment="1" applyProtection="1">
      <alignment horizontal="left" vertical="center" wrapText="1" indent="1"/>
    </xf>
    <xf numFmtId="0" fontId="34" fillId="17" borderId="86" xfId="1" applyFont="1" applyFill="1" applyBorder="1" applyAlignment="1" applyProtection="1">
      <alignment horizontal="left" vertical="center" wrapText="1" indent="1"/>
    </xf>
    <xf numFmtId="0" fontId="78" fillId="0" borderId="19" xfId="0" applyFont="1" applyBorder="1" applyAlignment="1">
      <alignment horizontal="center" vertical="center" wrapText="1"/>
    </xf>
    <xf numFmtId="9" fontId="78" fillId="0" borderId="15" xfId="0" applyNumberFormat="1" applyFont="1" applyBorder="1" applyAlignment="1">
      <alignment horizontal="center" vertical="center" wrapText="1"/>
    </xf>
    <xf numFmtId="9" fontId="79" fillId="0" borderId="15" xfId="0" applyNumberFormat="1" applyFont="1" applyBorder="1" applyAlignment="1">
      <alignment horizontal="center" vertical="center" wrapText="1"/>
    </xf>
    <xf numFmtId="0" fontId="78" fillId="17" borderId="17" xfId="0" applyFont="1" applyFill="1" applyBorder="1" applyAlignment="1">
      <alignment horizontal="center" vertical="center" wrapText="1"/>
    </xf>
    <xf numFmtId="9" fontId="78" fillId="17" borderId="1" xfId="0" applyNumberFormat="1" applyFont="1" applyFill="1" applyBorder="1" applyAlignment="1">
      <alignment horizontal="center" vertical="center" wrapText="1"/>
    </xf>
    <xf numFmtId="9" fontId="79" fillId="17" borderId="1" xfId="0" applyNumberFormat="1" applyFont="1" applyFill="1" applyBorder="1" applyAlignment="1">
      <alignment horizontal="center" vertical="center" wrapText="1"/>
    </xf>
    <xf numFmtId="0" fontId="78" fillId="0" borderId="17" xfId="0" applyFont="1" applyBorder="1" applyAlignment="1">
      <alignment horizontal="center" vertical="center" wrapText="1"/>
    </xf>
    <xf numFmtId="9" fontId="78" fillId="0" borderId="1" xfId="0" applyNumberFormat="1" applyFont="1" applyBorder="1" applyAlignment="1">
      <alignment horizontal="center" vertical="center" wrapText="1"/>
    </xf>
    <xf numFmtId="9" fontId="79" fillId="0" borderId="1" xfId="0" applyNumberFormat="1" applyFont="1" applyBorder="1" applyAlignment="1">
      <alignment horizontal="center" vertical="center" wrapText="1"/>
    </xf>
    <xf numFmtId="0" fontId="78" fillId="17" borderId="1" xfId="0" applyFont="1" applyFill="1" applyBorder="1" applyAlignment="1">
      <alignment horizontal="center" vertical="center" wrapText="1"/>
    </xf>
    <xf numFmtId="9" fontId="79" fillId="0" borderId="3" xfId="0" applyNumberFormat="1" applyFont="1" applyBorder="1" applyAlignment="1">
      <alignment horizontal="center" vertical="center" wrapText="1"/>
    </xf>
    <xf numFmtId="0" fontId="78" fillId="0" borderId="1" xfId="0" applyFont="1" applyBorder="1" applyAlignment="1">
      <alignment horizontal="center" vertical="center" wrapText="1"/>
    </xf>
    <xf numFmtId="0" fontId="78" fillId="17" borderId="18" xfId="0" applyFont="1" applyFill="1" applyBorder="1" applyAlignment="1">
      <alignment horizontal="center" vertical="center" wrapText="1"/>
    </xf>
    <xf numFmtId="0" fontId="78" fillId="17" borderId="13" xfId="0" applyFont="1" applyFill="1" applyBorder="1" applyAlignment="1">
      <alignment horizontal="center" vertical="center" wrapText="1"/>
    </xf>
    <xf numFmtId="9" fontId="79" fillId="17" borderId="13" xfId="0" applyNumberFormat="1" applyFont="1" applyFill="1" applyBorder="1" applyAlignment="1">
      <alignment horizontal="center" vertical="center" wrapText="1"/>
    </xf>
    <xf numFmtId="0" fontId="35" fillId="16" borderId="29" xfId="0" applyFont="1" applyFill="1" applyBorder="1" applyAlignment="1">
      <alignment horizontal="left" vertical="center"/>
    </xf>
    <xf numFmtId="0" fontId="35" fillId="18" borderId="29" xfId="0" applyFont="1" applyFill="1" applyBorder="1" applyAlignment="1">
      <alignment horizontal="left" vertical="center"/>
    </xf>
    <xf numFmtId="0" fontId="28" fillId="0" borderId="0" xfId="0" applyFont="1" applyFill="1" applyAlignment="1"/>
    <xf numFmtId="0" fontId="28" fillId="16" borderId="4" xfId="0" applyFont="1" applyFill="1" applyBorder="1" applyAlignment="1">
      <alignment horizontal="center"/>
    </xf>
    <xf numFmtId="0" fontId="28" fillId="16" borderId="13" xfId="0" applyFont="1" applyFill="1" applyBorder="1" applyAlignment="1">
      <alignment horizontal="center"/>
    </xf>
    <xf numFmtId="0" fontId="5" fillId="19" borderId="2" xfId="0" applyFont="1" applyFill="1" applyBorder="1" applyAlignment="1">
      <alignment horizontal="center"/>
    </xf>
    <xf numFmtId="0" fontId="5" fillId="19" borderId="1" xfId="0" applyFont="1" applyFill="1" applyBorder="1" applyAlignment="1">
      <alignment horizontal="center"/>
    </xf>
    <xf numFmtId="0" fontId="28" fillId="19" borderId="2" xfId="0" applyFont="1" applyFill="1" applyBorder="1" applyAlignment="1">
      <alignment horizontal="center"/>
    </xf>
    <xf numFmtId="0" fontId="28" fillId="19" borderId="1" xfId="0" applyFont="1" applyFill="1" applyBorder="1" applyAlignment="1">
      <alignment horizontal="center"/>
    </xf>
    <xf numFmtId="0" fontId="5" fillId="17" borderId="17" xfId="0" applyFont="1" applyFill="1" applyBorder="1" applyAlignment="1">
      <alignment horizontal="left"/>
    </xf>
    <xf numFmtId="0" fontId="28" fillId="17" borderId="2" xfId="0" applyFont="1" applyFill="1" applyBorder="1" applyAlignment="1">
      <alignment horizontal="center"/>
    </xf>
    <xf numFmtId="0" fontId="28" fillId="17" borderId="1" xfId="0" applyFont="1" applyFill="1" applyBorder="1" applyAlignment="1">
      <alignment horizontal="center"/>
    </xf>
    <xf numFmtId="0" fontId="5" fillId="17" borderId="3" xfId="0" applyFont="1" applyFill="1" applyBorder="1" applyAlignment="1">
      <alignment horizontal="center"/>
    </xf>
    <xf numFmtId="0" fontId="5" fillId="17" borderId="2" xfId="0" applyFont="1" applyFill="1" applyBorder="1" applyAlignment="1">
      <alignment horizontal="center"/>
    </xf>
    <xf numFmtId="0" fontId="5" fillId="17" borderId="18" xfId="0" applyFont="1" applyFill="1" applyBorder="1" applyAlignment="1">
      <alignment horizontal="left"/>
    </xf>
    <xf numFmtId="0" fontId="5" fillId="17" borderId="4" xfId="0" applyFont="1" applyFill="1" applyBorder="1" applyAlignment="1">
      <alignment horizontal="center"/>
    </xf>
    <xf numFmtId="0" fontId="80" fillId="2" borderId="0" xfId="0" applyFont="1" applyFill="1" applyAlignment="1">
      <alignment horizontal="center"/>
    </xf>
    <xf numFmtId="0" fontId="28" fillId="3" borderId="30" xfId="0" applyFont="1" applyFill="1" applyBorder="1" applyAlignment="1">
      <alignment horizontal="center" vertical="center"/>
    </xf>
    <xf numFmtId="49" fontId="5" fillId="0" borderId="8" xfId="0" applyNumberFormat="1" applyFont="1" applyBorder="1" applyAlignment="1">
      <alignment horizontal="left" vertical="center" wrapText="1"/>
    </xf>
    <xf numFmtId="0" fontId="28" fillId="16" borderId="13" xfId="0" applyFont="1" applyFill="1" applyBorder="1" applyAlignment="1">
      <alignment horizontal="center" vertical="center"/>
    </xf>
    <xf numFmtId="0" fontId="5" fillId="0" borderId="23" xfId="0" applyFont="1" applyBorder="1" applyAlignment="1">
      <alignment horizontal="center" vertical="center"/>
    </xf>
    <xf numFmtId="49" fontId="5" fillId="0" borderId="24" xfId="0" applyNumberFormat="1" applyFont="1" applyBorder="1" applyAlignment="1">
      <alignment horizontal="left" vertical="center" wrapText="1"/>
    </xf>
    <xf numFmtId="0" fontId="5" fillId="17" borderId="41" xfId="0" applyFont="1" applyFill="1" applyBorder="1" applyAlignment="1">
      <alignment horizontal="center" vertical="center"/>
    </xf>
    <xf numFmtId="0" fontId="5" fillId="17" borderId="37" xfId="0" applyFont="1" applyFill="1" applyBorder="1" applyAlignment="1">
      <alignment horizontal="center" vertical="center"/>
    </xf>
    <xf numFmtId="49" fontId="5" fillId="17" borderId="47" xfId="0" applyNumberFormat="1" applyFont="1" applyFill="1" applyBorder="1" applyAlignment="1">
      <alignment horizontal="left" vertical="center" wrapText="1"/>
    </xf>
    <xf numFmtId="0" fontId="5" fillId="17" borderId="22" xfId="0" applyFont="1" applyFill="1" applyBorder="1" applyAlignment="1">
      <alignment horizontal="center" vertical="center"/>
    </xf>
    <xf numFmtId="0" fontId="5" fillId="17" borderId="13" xfId="0" applyFont="1" applyFill="1" applyBorder="1" applyAlignment="1">
      <alignment horizontal="center" vertical="center"/>
    </xf>
    <xf numFmtId="49" fontId="5" fillId="17" borderId="5" xfId="0" applyNumberFormat="1" applyFont="1" applyFill="1" applyBorder="1" applyAlignment="1">
      <alignment horizontal="left" vertical="center" wrapText="1"/>
    </xf>
    <xf numFmtId="0" fontId="5" fillId="17" borderId="5" xfId="0" applyNumberFormat="1" applyFont="1" applyFill="1" applyBorder="1" applyAlignment="1">
      <alignment horizontal="left" vertical="center" wrapText="1"/>
    </xf>
    <xf numFmtId="0" fontId="5" fillId="17" borderId="47" xfId="0" applyNumberFormat="1" applyFont="1" applyFill="1" applyBorder="1" applyAlignment="1">
      <alignment horizontal="left" vertical="center" wrapText="1"/>
    </xf>
    <xf numFmtId="0" fontId="28" fillId="18" borderId="25" xfId="0" applyFont="1" applyFill="1" applyBorder="1" applyAlignment="1">
      <alignment horizontal="center" vertical="center"/>
    </xf>
    <xf numFmtId="0" fontId="28" fillId="18" borderId="29" xfId="0" applyFont="1" applyFill="1" applyBorder="1" applyAlignment="1">
      <alignment horizontal="center" vertical="center"/>
    </xf>
    <xf numFmtId="0" fontId="28" fillId="18" borderId="34" xfId="0" applyFont="1" applyFill="1" applyBorder="1" applyAlignment="1">
      <alignment horizontal="center" vertical="center"/>
    </xf>
    <xf numFmtId="0" fontId="28" fillId="18" borderId="87" xfId="0" applyFont="1" applyFill="1" applyBorder="1"/>
    <xf numFmtId="0" fontId="28" fillId="18" borderId="46" xfId="0" applyFont="1" applyFill="1" applyBorder="1" applyAlignment="1">
      <alignment horizontal="center" vertical="center"/>
    </xf>
    <xf numFmtId="0" fontId="5" fillId="18" borderId="0" xfId="0" applyFont="1" applyFill="1" applyAlignment="1">
      <alignment horizontal="center" vertical="center"/>
    </xf>
    <xf numFmtId="0" fontId="28" fillId="18" borderId="91" xfId="0" applyFont="1" applyFill="1" applyBorder="1" applyAlignment="1">
      <alignment horizontal="center"/>
    </xf>
    <xf numFmtId="0" fontId="28" fillId="18" borderId="55" xfId="0" applyFont="1" applyFill="1" applyBorder="1" applyAlignment="1">
      <alignment horizontal="center"/>
    </xf>
    <xf numFmtId="0" fontId="5" fillId="18" borderId="0" xfId="0" applyFont="1" applyFill="1" applyAlignment="1">
      <alignment horizontal="center"/>
    </xf>
    <xf numFmtId="0" fontId="5" fillId="18" borderId="0" xfId="0" applyFont="1" applyFill="1"/>
    <xf numFmtId="0" fontId="28" fillId="9" borderId="25" xfId="0" applyFont="1" applyFill="1" applyBorder="1" applyAlignment="1">
      <alignment vertical="center"/>
    </xf>
    <xf numFmtId="0" fontId="28" fillId="3" borderId="25" xfId="0" applyFont="1" applyFill="1" applyBorder="1" applyAlignment="1">
      <alignment horizontal="center" vertical="center"/>
    </xf>
    <xf numFmtId="0" fontId="28" fillId="0" borderId="68" xfId="0" applyFont="1" applyBorder="1" applyAlignment="1">
      <alignment vertical="center"/>
    </xf>
    <xf numFmtId="0" fontId="28" fillId="0" borderId="42" xfId="0" applyFont="1" applyBorder="1" applyAlignment="1">
      <alignment vertical="center"/>
    </xf>
    <xf numFmtId="0" fontId="37" fillId="0" borderId="42" xfId="0" applyFont="1" applyBorder="1" applyAlignment="1">
      <alignment vertical="center"/>
    </xf>
    <xf numFmtId="0" fontId="28" fillId="3" borderId="29" xfId="0" applyFont="1" applyFill="1" applyBorder="1" applyAlignment="1">
      <alignment horizontal="center" vertical="center"/>
    </xf>
    <xf numFmtId="0" fontId="5" fillId="9" borderId="29" xfId="0" applyFont="1" applyFill="1" applyBorder="1" applyAlignment="1">
      <alignment horizontal="center" vertical="center"/>
    </xf>
    <xf numFmtId="0" fontId="5" fillId="0" borderId="19" xfId="0" applyFont="1" applyBorder="1" applyAlignment="1">
      <alignment horizontal="center" vertical="center"/>
    </xf>
    <xf numFmtId="0" fontId="28" fillId="0" borderId="44" xfId="0" applyFont="1" applyBorder="1" applyAlignment="1">
      <alignment vertical="center"/>
    </xf>
    <xf numFmtId="0" fontId="28" fillId="17" borderId="42" xfId="0" applyFont="1" applyFill="1" applyBorder="1" applyAlignment="1">
      <alignment vertical="center"/>
    </xf>
    <xf numFmtId="0" fontId="28" fillId="17" borderId="92" xfId="0" applyFont="1" applyFill="1" applyBorder="1" applyAlignment="1">
      <alignment vertical="center"/>
    </xf>
    <xf numFmtId="0" fontId="28" fillId="17" borderId="43" xfId="0" applyFont="1" applyFill="1" applyBorder="1" applyAlignment="1">
      <alignment vertical="center"/>
    </xf>
    <xf numFmtId="0" fontId="37" fillId="17" borderId="42" xfId="0" applyFont="1" applyFill="1" applyBorder="1" applyAlignment="1">
      <alignment vertical="center"/>
    </xf>
    <xf numFmtId="0" fontId="5" fillId="9" borderId="30" xfId="0" applyFont="1" applyFill="1" applyBorder="1" applyAlignment="1">
      <alignment horizontal="center" vertical="center"/>
    </xf>
    <xf numFmtId="0" fontId="5" fillId="0" borderId="0" xfId="0" applyNumberFormat="1" applyFont="1" applyAlignment="1">
      <alignment horizontal="left" vertical="center" wrapText="1"/>
    </xf>
    <xf numFmtId="0" fontId="5" fillId="9" borderId="30" xfId="0" applyNumberFormat="1" applyFont="1" applyFill="1" applyBorder="1" applyAlignment="1">
      <alignment horizontal="left" vertical="center" wrapText="1"/>
    </xf>
    <xf numFmtId="0" fontId="5" fillId="0" borderId="57" xfId="0" applyNumberFormat="1" applyFont="1" applyBorder="1" applyAlignment="1">
      <alignment horizontal="left" vertical="center" wrapText="1"/>
    </xf>
    <xf numFmtId="0" fontId="5" fillId="17" borderId="32" xfId="0" applyNumberFormat="1" applyFont="1" applyFill="1" applyBorder="1" applyAlignment="1">
      <alignment horizontal="left" vertical="center" wrapText="1"/>
    </xf>
    <xf numFmtId="0" fontId="5" fillId="0" borderId="32" xfId="0" applyNumberFormat="1" applyFont="1" applyBorder="1" applyAlignment="1">
      <alignment horizontal="left" vertical="center" wrapText="1"/>
    </xf>
    <xf numFmtId="0" fontId="5" fillId="17" borderId="89" xfId="0" applyNumberFormat="1" applyFont="1" applyFill="1" applyBorder="1" applyAlignment="1">
      <alignment horizontal="left" vertical="center" wrapText="1"/>
    </xf>
    <xf numFmtId="0" fontId="5" fillId="0" borderId="31" xfId="0" applyNumberFormat="1" applyFont="1" applyBorder="1" applyAlignment="1">
      <alignment horizontal="left" vertical="center" wrapText="1"/>
    </xf>
    <xf numFmtId="0" fontId="5" fillId="17" borderId="33" xfId="0" applyNumberFormat="1" applyFont="1" applyFill="1" applyBorder="1" applyAlignment="1">
      <alignment horizontal="left" vertical="center" wrapText="1"/>
    </xf>
    <xf numFmtId="0" fontId="31" fillId="0" borderId="0" xfId="0" applyFont="1" applyAlignment="1">
      <alignment horizontal="left" vertical="center" wrapText="1"/>
    </xf>
    <xf numFmtId="0" fontId="28" fillId="17" borderId="87" xfId="0" applyFont="1" applyFill="1" applyBorder="1" applyAlignment="1">
      <alignment vertical="center"/>
    </xf>
    <xf numFmtId="0" fontId="5" fillId="17" borderId="59" xfId="0" applyFont="1" applyFill="1" applyBorder="1" applyAlignment="1">
      <alignment horizontal="center" vertical="center"/>
    </xf>
    <xf numFmtId="0" fontId="5" fillId="17" borderId="88" xfId="0" applyNumberFormat="1" applyFont="1" applyFill="1" applyBorder="1" applyAlignment="1">
      <alignment horizontal="left" vertical="center" wrapText="1"/>
    </xf>
    <xf numFmtId="0" fontId="5" fillId="17" borderId="33" xfId="0" applyFont="1" applyFill="1" applyBorder="1" applyAlignment="1">
      <alignment horizontal="center" vertical="center" wrapText="1"/>
    </xf>
    <xf numFmtId="49" fontId="31" fillId="0" borderId="0" xfId="0" applyNumberFormat="1" applyFont="1" applyAlignment="1">
      <alignment horizontal="left" vertical="center" wrapText="1"/>
    </xf>
    <xf numFmtId="49" fontId="40" fillId="16" borderId="6" xfId="0" applyNumberFormat="1" applyFont="1" applyFill="1" applyBorder="1" applyAlignment="1">
      <alignment horizontal="center" vertical="center" wrapText="1"/>
    </xf>
    <xf numFmtId="49" fontId="40" fillId="16" borderId="93" xfId="0" applyNumberFormat="1" applyFont="1" applyFill="1" applyBorder="1" applyAlignment="1">
      <alignment horizontal="center" vertical="center" wrapText="1"/>
    </xf>
    <xf numFmtId="49" fontId="40" fillId="16" borderId="7" xfId="0" applyNumberFormat="1" applyFont="1" applyFill="1" applyBorder="1" applyAlignment="1">
      <alignment horizontal="center" vertical="center" wrapText="1"/>
    </xf>
    <xf numFmtId="49" fontId="40" fillId="16" borderId="34" xfId="0" applyNumberFormat="1" applyFont="1" applyFill="1" applyBorder="1" applyAlignment="1">
      <alignment horizontal="center" vertical="center" wrapText="1"/>
    </xf>
    <xf numFmtId="49" fontId="31" fillId="20" borderId="9" xfId="0" applyNumberFormat="1" applyFont="1" applyFill="1" applyBorder="1" applyAlignment="1">
      <alignment horizontal="center" vertical="center" wrapText="1"/>
    </xf>
    <xf numFmtId="49" fontId="31" fillId="20" borderId="50" xfId="0" applyNumberFormat="1" applyFont="1" applyFill="1" applyBorder="1" applyAlignment="1">
      <alignment horizontal="center" vertical="center" wrapText="1"/>
    </xf>
    <xf numFmtId="49" fontId="31" fillId="20" borderId="2" xfId="0" applyNumberFormat="1" applyFont="1" applyFill="1" applyBorder="1" applyAlignment="1">
      <alignment horizontal="center" vertical="center" wrapText="1"/>
    </xf>
    <xf numFmtId="49" fontId="31" fillId="20" borderId="4" xfId="0" applyNumberFormat="1" applyFont="1" applyFill="1" applyBorder="1" applyAlignment="1">
      <alignment horizontal="center" vertical="center" wrapText="1"/>
    </xf>
    <xf numFmtId="49" fontId="31" fillId="21" borderId="9" xfId="0" applyNumberFormat="1" applyFont="1" applyFill="1" applyBorder="1" applyAlignment="1">
      <alignment horizontal="center" vertical="center" wrapText="1"/>
    </xf>
    <xf numFmtId="49" fontId="31" fillId="21" borderId="2" xfId="0" applyNumberFormat="1" applyFont="1" applyFill="1" applyBorder="1" applyAlignment="1">
      <alignment horizontal="center" vertical="center" wrapText="1"/>
    </xf>
    <xf numFmtId="49" fontId="31" fillId="21" borderId="4" xfId="0" applyNumberFormat="1" applyFont="1" applyFill="1" applyBorder="1" applyAlignment="1">
      <alignment horizontal="center" vertical="center" wrapText="1"/>
    </xf>
    <xf numFmtId="49" fontId="31" fillId="22" borderId="23" xfId="0" applyNumberFormat="1" applyFont="1" applyFill="1" applyBorder="1" applyAlignment="1">
      <alignment horizontal="center" vertical="center" wrapText="1"/>
    </xf>
    <xf numFmtId="49" fontId="31" fillId="22" borderId="21" xfId="0" applyNumberFormat="1" applyFont="1" applyFill="1" applyBorder="1" applyAlignment="1">
      <alignment horizontal="center" vertical="center" wrapText="1"/>
    </xf>
    <xf numFmtId="49" fontId="31" fillId="23" borderId="9" xfId="0" applyNumberFormat="1" applyFont="1" applyFill="1" applyBorder="1" applyAlignment="1">
      <alignment horizontal="center" vertical="center" wrapText="1"/>
    </xf>
    <xf numFmtId="49" fontId="31" fillId="23" borderId="2" xfId="0" applyNumberFormat="1" applyFont="1" applyFill="1" applyBorder="1" applyAlignment="1">
      <alignment horizontal="center" vertical="center" wrapText="1"/>
    </xf>
    <xf numFmtId="49" fontId="31" fillId="23" borderId="4" xfId="0" applyNumberFormat="1" applyFont="1" applyFill="1" applyBorder="1" applyAlignment="1">
      <alignment horizontal="center" vertical="center" wrapText="1"/>
    </xf>
    <xf numFmtId="49" fontId="40" fillId="20" borderId="2" xfId="0" applyNumberFormat="1" applyFont="1" applyFill="1" applyBorder="1" applyAlignment="1">
      <alignment horizontal="center" vertical="center" wrapText="1"/>
    </xf>
    <xf numFmtId="49" fontId="40" fillId="22" borderId="22" xfId="0" applyNumberFormat="1" applyFont="1" applyFill="1" applyBorder="1" applyAlignment="1">
      <alignment horizontal="center" vertical="center" wrapText="1"/>
    </xf>
    <xf numFmtId="0" fontId="35" fillId="0" borderId="0" xfId="0" applyFont="1" applyFill="1" applyAlignment="1">
      <alignment wrapText="1"/>
    </xf>
    <xf numFmtId="0" fontId="35" fillId="0" borderId="1" xfId="0" applyFont="1" applyBorder="1" applyAlignment="1">
      <alignment horizontal="left" vertical="center" wrapText="1" indent="1"/>
    </xf>
    <xf numFmtId="0" fontId="35" fillId="0" borderId="23" xfId="0" applyFont="1" applyBorder="1" applyAlignment="1">
      <alignment horizontal="left" vertical="center" wrapText="1" indent="1"/>
    </xf>
    <xf numFmtId="0" fontId="35" fillId="0" borderId="0" xfId="0" applyFont="1" applyBorder="1" applyAlignment="1">
      <alignment horizontal="left" vertical="center" wrapText="1"/>
    </xf>
    <xf numFmtId="0" fontId="28" fillId="3" borderId="25" xfId="0" applyFont="1" applyFill="1" applyBorder="1" applyAlignment="1">
      <alignment horizontal="center" vertical="center" wrapText="1"/>
    </xf>
    <xf numFmtId="0" fontId="35" fillId="0" borderId="3" xfId="0" applyFont="1" applyBorder="1" applyAlignment="1">
      <alignment horizontal="left" vertical="center" wrapText="1" indent="1"/>
    </xf>
    <xf numFmtId="0" fontId="35" fillId="0" borderId="15" xfId="0" applyFont="1" applyBorder="1" applyAlignment="1">
      <alignment horizontal="left" vertical="center" wrapText="1" indent="1"/>
    </xf>
    <xf numFmtId="0" fontId="35" fillId="0" borderId="8" xfId="0" applyFont="1" applyBorder="1" applyAlignment="1">
      <alignment horizontal="left" vertical="center" wrapText="1" indent="1"/>
    </xf>
    <xf numFmtId="0" fontId="28" fillId="3" borderId="13" xfId="0" applyFont="1" applyFill="1" applyBorder="1" applyAlignment="1">
      <alignment horizontal="center" wrapText="1"/>
    </xf>
    <xf numFmtId="0" fontId="28" fillId="3" borderId="5" xfId="0" applyFont="1" applyFill="1" applyBorder="1" applyAlignment="1">
      <alignment horizontal="center" wrapText="1"/>
    </xf>
    <xf numFmtId="0" fontId="5" fillId="0" borderId="91" xfId="0" applyFont="1" applyBorder="1" applyAlignment="1">
      <alignment horizontal="center" vertical="center" wrapText="1"/>
    </xf>
    <xf numFmtId="0" fontId="5" fillId="0" borderId="92" xfId="0" applyFont="1" applyBorder="1" applyAlignment="1">
      <alignment horizontal="center" vertical="center" wrapText="1"/>
    </xf>
    <xf numFmtId="0" fontId="5" fillId="0" borderId="43" xfId="0" applyFont="1" applyBorder="1" applyAlignment="1">
      <alignment horizontal="center" vertical="center" wrapText="1"/>
    </xf>
    <xf numFmtId="0" fontId="5" fillId="0" borderId="19" xfId="0" applyFont="1" applyBorder="1" applyAlignment="1">
      <alignment horizontal="center" vertical="center" wrapText="1"/>
    </xf>
    <xf numFmtId="0" fontId="5" fillId="0" borderId="17" xfId="0" applyFont="1" applyBorder="1" applyAlignment="1">
      <alignment horizontal="center" vertical="center" wrapText="1"/>
    </xf>
    <xf numFmtId="0" fontId="5" fillId="0" borderId="18" xfId="0" applyFont="1" applyBorder="1" applyAlignment="1">
      <alignment horizontal="center" vertical="center" wrapText="1"/>
    </xf>
    <xf numFmtId="0" fontId="5" fillId="0" borderId="58" xfId="0" applyFont="1" applyBorder="1" applyAlignment="1">
      <alignment horizontal="center" vertical="center" wrapText="1"/>
    </xf>
    <xf numFmtId="0" fontId="5" fillId="0" borderId="27" xfId="0" applyFont="1" applyBorder="1" applyAlignment="1">
      <alignment horizontal="center" vertical="center" wrapText="1"/>
    </xf>
    <xf numFmtId="0" fontId="5" fillId="0" borderId="28" xfId="0" applyFont="1" applyBorder="1" applyAlignment="1">
      <alignment horizontal="center" vertical="center" wrapText="1"/>
    </xf>
    <xf numFmtId="0" fontId="28" fillId="3" borderId="22" xfId="0" applyFont="1" applyFill="1" applyBorder="1" applyAlignment="1">
      <alignment horizontal="center" wrapText="1"/>
    </xf>
    <xf numFmtId="0" fontId="35" fillId="0" borderId="21" xfId="0" applyFont="1" applyBorder="1" applyAlignment="1">
      <alignment horizontal="left" vertical="center" wrapText="1" indent="1"/>
    </xf>
    <xf numFmtId="0" fontId="35" fillId="0" borderId="13" xfId="0" applyFont="1" applyBorder="1" applyAlignment="1">
      <alignment horizontal="left" vertical="center" wrapText="1" indent="1"/>
    </xf>
    <xf numFmtId="0" fontId="35" fillId="0" borderId="5" xfId="0" applyFont="1" applyBorder="1" applyAlignment="1">
      <alignment horizontal="left" vertical="center" wrapText="1" indent="1"/>
    </xf>
    <xf numFmtId="0" fontId="35" fillId="0" borderId="22" xfId="0" applyFont="1" applyBorder="1" applyAlignment="1">
      <alignment horizontal="left" vertical="center" wrapText="1" indent="1"/>
    </xf>
    <xf numFmtId="0" fontId="5" fillId="0" borderId="46" xfId="0" applyFont="1" applyBorder="1" applyAlignment="1">
      <alignment horizontal="center" vertical="center" wrapText="1"/>
    </xf>
    <xf numFmtId="0" fontId="35" fillId="0" borderId="36" xfId="0" applyFont="1" applyBorder="1" applyAlignment="1">
      <alignment horizontal="center" vertical="center" wrapText="1"/>
    </xf>
    <xf numFmtId="0" fontId="35" fillId="0" borderId="56" xfId="0" applyFont="1" applyBorder="1" applyAlignment="1">
      <alignment horizontal="center" vertical="center" wrapText="1"/>
    </xf>
    <xf numFmtId="0" fontId="5" fillId="17" borderId="43" xfId="0" applyFont="1" applyFill="1" applyBorder="1" applyAlignment="1">
      <alignment horizontal="center" vertical="center" wrapText="1"/>
    </xf>
    <xf numFmtId="0" fontId="5" fillId="17" borderId="18" xfId="0" applyFont="1" applyFill="1" applyBorder="1" applyAlignment="1">
      <alignment horizontal="center" vertical="center" wrapText="1"/>
    </xf>
    <xf numFmtId="0" fontId="5" fillId="17" borderId="28" xfId="0" applyFont="1" applyFill="1" applyBorder="1" applyAlignment="1">
      <alignment horizontal="center" vertical="center" wrapText="1"/>
    </xf>
    <xf numFmtId="0" fontId="35" fillId="17" borderId="22" xfId="0" applyFont="1" applyFill="1" applyBorder="1" applyAlignment="1">
      <alignment horizontal="left" vertical="center" wrapText="1" indent="1"/>
    </xf>
    <xf numFmtId="0" fontId="35" fillId="17" borderId="13" xfId="0" applyFont="1" applyFill="1" applyBorder="1" applyAlignment="1">
      <alignment horizontal="center" vertical="center" wrapText="1"/>
    </xf>
    <xf numFmtId="0" fontId="35" fillId="17" borderId="5" xfId="0" applyFont="1" applyFill="1" applyBorder="1" applyAlignment="1">
      <alignment horizontal="center" vertical="center" wrapText="1"/>
    </xf>
    <xf numFmtId="0" fontId="5" fillId="17" borderId="92" xfId="0" applyFont="1" applyFill="1" applyBorder="1" applyAlignment="1">
      <alignment horizontal="center" vertical="center" wrapText="1"/>
    </xf>
    <xf numFmtId="0" fontId="5" fillId="17" borderId="17" xfId="0" applyFont="1" applyFill="1" applyBorder="1" applyAlignment="1">
      <alignment horizontal="center" vertical="center" wrapText="1"/>
    </xf>
    <xf numFmtId="0" fontId="5" fillId="17" borderId="27" xfId="0" applyFont="1" applyFill="1" applyBorder="1" applyAlignment="1">
      <alignment horizontal="center" vertical="center" wrapText="1"/>
    </xf>
    <xf numFmtId="0" fontId="35" fillId="17" borderId="21" xfId="0" applyFont="1" applyFill="1" applyBorder="1" applyAlignment="1">
      <alignment horizontal="left" vertical="center" wrapText="1" indent="1"/>
    </xf>
    <xf numFmtId="0" fontId="35" fillId="17" borderId="1" xfId="0" applyFont="1" applyFill="1" applyBorder="1" applyAlignment="1">
      <alignment horizontal="left" vertical="center" wrapText="1" indent="1"/>
    </xf>
    <xf numFmtId="0" fontId="35" fillId="17" borderId="3" xfId="0" applyFont="1" applyFill="1" applyBorder="1" applyAlignment="1">
      <alignment horizontal="left" vertical="center" wrapText="1" indent="1"/>
    </xf>
    <xf numFmtId="0" fontId="35" fillId="17" borderId="13" xfId="0" applyFont="1" applyFill="1" applyBorder="1" applyAlignment="1">
      <alignment horizontal="left" vertical="center" wrapText="1" indent="1"/>
    </xf>
    <xf numFmtId="0" fontId="35" fillId="17" borderId="5" xfId="0" applyFont="1" applyFill="1" applyBorder="1" applyAlignment="1">
      <alignment horizontal="left" vertical="center" wrapText="1" indent="1"/>
    </xf>
    <xf numFmtId="0" fontId="0" fillId="17" borderId="42" xfId="0" applyFill="1" applyBorder="1" applyAlignment="1">
      <alignment horizontal="center" vertical="center"/>
    </xf>
    <xf numFmtId="0" fontId="5" fillId="0" borderId="1" xfId="0" applyFont="1" applyBorder="1" applyAlignment="1">
      <alignment horizontal="center" vertical="center" wrapText="1"/>
    </xf>
    <xf numFmtId="0" fontId="5" fillId="0" borderId="67" xfId="0" applyFont="1" applyFill="1" applyBorder="1" applyAlignment="1">
      <alignment horizontal="left" vertical="center" wrapText="1"/>
    </xf>
    <xf numFmtId="0" fontId="81" fillId="0" borderId="1" xfId="0" applyFont="1" applyBorder="1" applyAlignment="1">
      <alignment horizontal="center" wrapText="1"/>
    </xf>
    <xf numFmtId="0" fontId="82" fillId="0" borderId="1" xfId="0" applyFont="1" applyBorder="1" applyAlignment="1">
      <alignment horizontal="center" wrapText="1"/>
    </xf>
    <xf numFmtId="0" fontId="83" fillId="0" borderId="1" xfId="0" applyFont="1" applyBorder="1" applyAlignment="1">
      <alignment horizontal="center" wrapText="1"/>
    </xf>
    <xf numFmtId="0" fontId="83" fillId="0" borderId="13" xfId="0" applyFont="1" applyBorder="1" applyAlignment="1">
      <alignment horizontal="center" wrapText="1"/>
    </xf>
    <xf numFmtId="0" fontId="81" fillId="0" borderId="13" xfId="0" applyFont="1" applyBorder="1" applyAlignment="1">
      <alignment horizontal="center" wrapText="1"/>
    </xf>
    <xf numFmtId="0" fontId="5" fillId="0" borderId="15" xfId="0" applyFont="1" applyBorder="1" applyAlignment="1">
      <alignment horizontal="center" wrapText="1"/>
    </xf>
    <xf numFmtId="0" fontId="28" fillId="9" borderId="25" xfId="0" applyFont="1" applyFill="1" applyBorder="1" applyAlignment="1">
      <alignment horizontal="center" vertical="center" wrapText="1"/>
    </xf>
    <xf numFmtId="0" fontId="5" fillId="0" borderId="68" xfId="0" applyFont="1" applyBorder="1" applyAlignment="1">
      <alignment horizontal="left" wrapText="1" indent="1"/>
    </xf>
    <xf numFmtId="0" fontId="5" fillId="0" borderId="42" xfId="0" applyFont="1" applyBorder="1" applyAlignment="1">
      <alignment horizontal="left" wrapText="1" indent="1"/>
    </xf>
    <xf numFmtId="0" fontId="5" fillId="0" borderId="43" xfId="0" applyFont="1" applyBorder="1" applyAlignment="1">
      <alignment horizontal="left" wrapText="1" indent="1"/>
    </xf>
    <xf numFmtId="0" fontId="5" fillId="0" borderId="23" xfId="0" applyFont="1" applyBorder="1" applyAlignment="1">
      <alignment horizontal="center" wrapText="1"/>
    </xf>
    <xf numFmtId="0" fontId="81" fillId="0" borderId="21" xfId="0" applyFont="1" applyBorder="1" applyAlignment="1">
      <alignment horizontal="center" wrapText="1"/>
    </xf>
    <xf numFmtId="0" fontId="5" fillId="0" borderId="21" xfId="0" applyFont="1" applyBorder="1" applyAlignment="1">
      <alignment horizontal="center" wrapText="1"/>
    </xf>
    <xf numFmtId="0" fontId="83" fillId="0" borderId="21" xfId="0" applyFont="1" applyBorder="1" applyAlignment="1">
      <alignment horizontal="center" wrapText="1"/>
    </xf>
    <xf numFmtId="0" fontId="83" fillId="0" borderId="22" xfId="0" applyFont="1" applyBorder="1" applyAlignment="1">
      <alignment horizontal="center" wrapText="1"/>
    </xf>
    <xf numFmtId="0" fontId="28" fillId="3" borderId="29" xfId="0" applyFont="1" applyFill="1" applyBorder="1" applyAlignment="1">
      <alignment horizontal="center" vertical="center" wrapText="1"/>
    </xf>
    <xf numFmtId="0" fontId="28" fillId="9" borderId="29" xfId="0" applyFont="1" applyFill="1" applyBorder="1" applyAlignment="1">
      <alignment horizontal="center" vertical="center" wrapText="1"/>
    </xf>
    <xf numFmtId="0" fontId="5" fillId="0" borderId="19" xfId="0" applyFont="1" applyBorder="1" applyAlignment="1">
      <alignment horizontal="center" wrapText="1"/>
    </xf>
    <xf numFmtId="0" fontId="5" fillId="0" borderId="17" xfId="0" applyFont="1" applyBorder="1" applyAlignment="1">
      <alignment horizontal="center" wrapText="1"/>
    </xf>
    <xf numFmtId="0" fontId="5" fillId="0" borderId="18" xfId="0" applyFont="1" applyBorder="1" applyAlignment="1">
      <alignment horizontal="center" wrapText="1"/>
    </xf>
    <xf numFmtId="0" fontId="28" fillId="3" borderId="93" xfId="0" applyFont="1" applyFill="1" applyBorder="1" applyAlignment="1">
      <alignment horizontal="center" vertical="center" wrapText="1"/>
    </xf>
    <xf numFmtId="0" fontId="5" fillId="0" borderId="50" xfId="0" applyFont="1" applyBorder="1" applyAlignment="1">
      <alignment horizontal="center" wrapText="1"/>
    </xf>
    <xf numFmtId="0" fontId="5" fillId="0" borderId="60" xfId="0" applyFont="1" applyBorder="1" applyAlignment="1">
      <alignment horizontal="center" wrapText="1"/>
    </xf>
    <xf numFmtId="0" fontId="82" fillId="0" borderId="60" xfId="0" applyFont="1" applyBorder="1" applyAlignment="1">
      <alignment horizontal="center" wrapText="1"/>
    </xf>
    <xf numFmtId="0" fontId="81" fillId="0" borderId="60" xfId="0" applyFont="1" applyBorder="1" applyAlignment="1">
      <alignment horizontal="center" wrapText="1"/>
    </xf>
    <xf numFmtId="0" fontId="83" fillId="0" borderId="60" xfId="0" applyFont="1" applyBorder="1" applyAlignment="1">
      <alignment horizontal="center" wrapText="1"/>
    </xf>
    <xf numFmtId="0" fontId="83" fillId="0" borderId="86" xfId="0" applyFont="1" applyBorder="1" applyAlignment="1">
      <alignment horizontal="center" wrapText="1"/>
    </xf>
    <xf numFmtId="2" fontId="5" fillId="0" borderId="19" xfId="0" applyNumberFormat="1" applyFont="1" applyBorder="1" applyAlignment="1">
      <alignment horizontal="center" wrapText="1"/>
    </xf>
    <xf numFmtId="0" fontId="5" fillId="17" borderId="42" xfId="0" applyFont="1" applyFill="1" applyBorder="1" applyAlignment="1">
      <alignment horizontal="left" wrapText="1" indent="1"/>
    </xf>
    <xf numFmtId="0" fontId="5" fillId="17" borderId="17" xfId="0" applyFont="1" applyFill="1" applyBorder="1" applyAlignment="1">
      <alignment horizontal="center" wrapText="1"/>
    </xf>
    <xf numFmtId="0" fontId="82" fillId="17" borderId="21" xfId="0" applyFont="1" applyFill="1" applyBorder="1" applyAlignment="1">
      <alignment horizontal="center" wrapText="1"/>
    </xf>
    <xf numFmtId="0" fontId="82" fillId="17" borderId="1" xfId="0" applyFont="1" applyFill="1" applyBorder="1" applyAlignment="1">
      <alignment horizontal="center" wrapText="1"/>
    </xf>
    <xf numFmtId="0" fontId="81" fillId="17" borderId="1" xfId="0" applyFont="1" applyFill="1" applyBorder="1" applyAlignment="1">
      <alignment horizontal="center" wrapText="1"/>
    </xf>
    <xf numFmtId="0" fontId="5" fillId="17" borderId="1" xfId="0" applyFont="1" applyFill="1" applyBorder="1" applyAlignment="1">
      <alignment horizontal="center" wrapText="1"/>
    </xf>
    <xf numFmtId="0" fontId="5" fillId="17" borderId="60" xfId="0" applyFont="1" applyFill="1" applyBorder="1" applyAlignment="1">
      <alignment horizontal="center" wrapText="1"/>
    </xf>
    <xf numFmtId="0" fontId="5" fillId="17" borderId="21" xfId="0" applyFont="1" applyFill="1" applyBorder="1" applyAlignment="1">
      <alignment horizontal="center" wrapText="1"/>
    </xf>
    <xf numFmtId="0" fontId="82" fillId="17" borderId="60" xfId="0" applyFont="1" applyFill="1" applyBorder="1" applyAlignment="1">
      <alignment horizontal="center" wrapText="1"/>
    </xf>
    <xf numFmtId="0" fontId="81" fillId="17" borderId="21" xfId="0" applyFont="1" applyFill="1" applyBorder="1" applyAlignment="1">
      <alignment horizontal="center" wrapText="1"/>
    </xf>
    <xf numFmtId="0" fontId="81" fillId="17" borderId="60" xfId="0" applyFont="1" applyFill="1" applyBorder="1" applyAlignment="1">
      <alignment horizontal="center" wrapText="1"/>
    </xf>
    <xf numFmtId="0" fontId="83" fillId="17" borderId="1" xfId="0" applyFont="1" applyFill="1" applyBorder="1" applyAlignment="1">
      <alignment horizontal="center" wrapText="1"/>
    </xf>
    <xf numFmtId="0" fontId="83" fillId="17" borderId="60" xfId="0" applyFont="1" applyFill="1" applyBorder="1" applyAlignment="1">
      <alignment horizontal="center" wrapText="1"/>
    </xf>
    <xf numFmtId="0" fontId="83" fillId="17" borderId="21" xfId="0" applyFont="1" applyFill="1" applyBorder="1" applyAlignment="1">
      <alignment horizontal="center" wrapText="1"/>
    </xf>
    <xf numFmtId="0" fontId="35" fillId="0" borderId="44" xfId="0" applyFont="1" applyBorder="1" applyAlignment="1">
      <alignment horizontal="center" vertical="center" wrapText="1"/>
    </xf>
    <xf numFmtId="0" fontId="35" fillId="0" borderId="11" xfId="0" applyFont="1" applyBorder="1" applyAlignment="1">
      <alignment horizontal="center" vertical="center"/>
    </xf>
    <xf numFmtId="0" fontId="35" fillId="0" borderId="12" xfId="0" applyFont="1" applyBorder="1" applyAlignment="1">
      <alignment horizontal="center" vertical="center"/>
    </xf>
    <xf numFmtId="0" fontId="35" fillId="0" borderId="24" xfId="0" applyFont="1" applyBorder="1" applyAlignment="1">
      <alignment horizontal="center" vertical="center"/>
    </xf>
    <xf numFmtId="0" fontId="35" fillId="0" borderId="42" xfId="0" applyFont="1" applyBorder="1" applyAlignment="1">
      <alignment horizontal="center" vertical="center"/>
    </xf>
    <xf numFmtId="0" fontId="35" fillId="0" borderId="2" xfId="0" applyFont="1" applyBorder="1" applyAlignment="1">
      <alignment horizontal="center" vertical="center"/>
    </xf>
    <xf numFmtId="0" fontId="35" fillId="0" borderId="1" xfId="0" applyFont="1" applyBorder="1" applyAlignment="1">
      <alignment horizontal="center" vertical="center"/>
    </xf>
    <xf numFmtId="0" fontId="35" fillId="0" borderId="3" xfId="0" applyFont="1" applyBorder="1" applyAlignment="1">
      <alignment horizontal="center" vertical="center"/>
    </xf>
    <xf numFmtId="0" fontId="35" fillId="0" borderId="20" xfId="0" applyFont="1" applyBorder="1" applyAlignment="1">
      <alignment horizontal="center" vertical="center"/>
    </xf>
    <xf numFmtId="0" fontId="35" fillId="0" borderId="21" xfId="0" applyFont="1" applyBorder="1" applyAlignment="1">
      <alignment horizontal="center" vertical="center"/>
    </xf>
    <xf numFmtId="9" fontId="33" fillId="0" borderId="13" xfId="0" applyNumberFormat="1" applyFont="1" applyBorder="1" applyAlignment="1">
      <alignment horizontal="center"/>
    </xf>
    <xf numFmtId="0" fontId="0" fillId="0" borderId="13" xfId="0" applyBorder="1" applyAlignment="1">
      <alignment horizontal="center"/>
    </xf>
    <xf numFmtId="0" fontId="0" fillId="0" borderId="9" xfId="0" applyBorder="1" applyAlignment="1">
      <alignment horizontal="center"/>
    </xf>
    <xf numFmtId="9" fontId="33" fillId="0" borderId="15" xfId="0" applyNumberFormat="1" applyFont="1" applyBorder="1" applyAlignment="1">
      <alignment horizontal="center"/>
    </xf>
    <xf numFmtId="0" fontId="0" fillId="0" borderId="8" xfId="0" applyBorder="1" applyAlignment="1">
      <alignment horizontal="center"/>
    </xf>
    <xf numFmtId="0" fontId="59" fillId="16" borderId="13" xfId="0" applyFont="1" applyFill="1" applyBorder="1" applyAlignment="1">
      <alignment horizontal="center" vertical="center" wrapText="1"/>
    </xf>
    <xf numFmtId="0" fontId="7" fillId="16" borderId="13" xfId="0" applyFont="1" applyFill="1" applyBorder="1" applyAlignment="1">
      <alignment horizontal="center" vertical="center" wrapText="1"/>
    </xf>
    <xf numFmtId="9" fontId="33" fillId="0" borderId="50" xfId="0" applyNumberFormat="1" applyFont="1" applyBorder="1" applyAlignment="1">
      <alignment horizontal="center"/>
    </xf>
    <xf numFmtId="9" fontId="33" fillId="0" borderId="60" xfId="0" applyNumberFormat="1" applyFont="1" applyBorder="1" applyAlignment="1">
      <alignment horizontal="center"/>
    </xf>
    <xf numFmtId="9" fontId="33" fillId="0" borderId="86" xfId="0" applyNumberFormat="1" applyFont="1" applyBorder="1" applyAlignment="1">
      <alignment horizontal="center"/>
    </xf>
    <xf numFmtId="0" fontId="59" fillId="16" borderId="4" xfId="0" applyFont="1" applyFill="1" applyBorder="1" applyAlignment="1">
      <alignment horizontal="center" vertical="center" wrapText="1"/>
    </xf>
    <xf numFmtId="0" fontId="59" fillId="16" borderId="5" xfId="0" applyFont="1" applyFill="1" applyBorder="1" applyAlignment="1">
      <alignment horizontal="center" vertical="center" wrapText="1"/>
    </xf>
    <xf numFmtId="0" fontId="0" fillId="0" borderId="5" xfId="0" applyBorder="1" applyAlignment="1">
      <alignment horizontal="center"/>
    </xf>
    <xf numFmtId="0" fontId="0" fillId="0" borderId="57" xfId="0" applyBorder="1" applyAlignment="1">
      <alignment horizontal="center"/>
    </xf>
    <xf numFmtId="9" fontId="0" fillId="0" borderId="32" xfId="0" applyNumberFormat="1" applyBorder="1" applyAlignment="1">
      <alignment horizontal="center"/>
    </xf>
    <xf numFmtId="9" fontId="0" fillId="0" borderId="33" xfId="0" applyNumberFormat="1" applyBorder="1" applyAlignment="1">
      <alignment horizontal="center"/>
    </xf>
    <xf numFmtId="0" fontId="0" fillId="0" borderId="0" xfId="0" applyFill="1" applyBorder="1" applyAlignment="1">
      <alignment horizontal="center"/>
    </xf>
    <xf numFmtId="9" fontId="0" fillId="0" borderId="15" xfId="0" applyNumberFormat="1" applyBorder="1" applyAlignment="1">
      <alignment horizontal="center"/>
    </xf>
    <xf numFmtId="0" fontId="59" fillId="3" borderId="14" xfId="0" applyFont="1" applyFill="1" applyBorder="1" applyAlignment="1">
      <alignment horizontal="center"/>
    </xf>
    <xf numFmtId="0" fontId="35" fillId="17" borderId="42" xfId="0" applyFont="1" applyFill="1" applyBorder="1" applyAlignment="1">
      <alignment horizontal="center" vertical="center"/>
    </xf>
    <xf numFmtId="0" fontId="35" fillId="17" borderId="2" xfId="0" applyFont="1" applyFill="1" applyBorder="1" applyAlignment="1">
      <alignment horizontal="center" vertical="center"/>
    </xf>
    <xf numFmtId="0" fontId="35" fillId="17" borderId="1" xfId="0" applyFont="1" applyFill="1" applyBorder="1" applyAlignment="1">
      <alignment horizontal="center" vertical="center"/>
    </xf>
    <xf numFmtId="0" fontId="35" fillId="17" borderId="3" xfId="0" applyFont="1" applyFill="1" applyBorder="1" applyAlignment="1">
      <alignment horizontal="center" vertical="center"/>
    </xf>
    <xf numFmtId="0" fontId="35" fillId="17" borderId="21" xfId="0" applyFont="1" applyFill="1" applyBorder="1" applyAlignment="1">
      <alignment horizontal="center" vertical="center"/>
    </xf>
    <xf numFmtId="0" fontId="35" fillId="17" borderId="43" xfId="0" applyFont="1" applyFill="1" applyBorder="1" applyAlignment="1">
      <alignment horizontal="center" vertical="center"/>
    </xf>
    <xf numFmtId="0" fontId="35" fillId="17" borderId="4" xfId="0" applyFont="1" applyFill="1" applyBorder="1" applyAlignment="1">
      <alignment horizontal="center" vertical="center"/>
    </xf>
    <xf numFmtId="0" fontId="35" fillId="17" borderId="13" xfId="0" applyFont="1" applyFill="1" applyBorder="1" applyAlignment="1">
      <alignment horizontal="center" vertical="center"/>
    </xf>
    <xf numFmtId="0" fontId="35" fillId="17" borderId="5" xfId="0" applyFont="1" applyFill="1" applyBorder="1" applyAlignment="1">
      <alignment horizontal="center" vertical="center"/>
    </xf>
    <xf numFmtId="0" fontId="35" fillId="17" borderId="22" xfId="0" applyFont="1" applyFill="1" applyBorder="1" applyAlignment="1">
      <alignment horizontal="center" vertical="center"/>
    </xf>
    <xf numFmtId="3" fontId="35" fillId="17" borderId="4" xfId="0" applyNumberFormat="1" applyFont="1" applyFill="1" applyBorder="1" applyAlignment="1">
      <alignment horizontal="center" vertical="center"/>
    </xf>
    <xf numFmtId="0" fontId="0" fillId="17" borderId="2" xfId="0" applyFill="1" applyBorder="1" applyAlignment="1">
      <alignment horizontal="center"/>
    </xf>
    <xf numFmtId="9" fontId="33" fillId="17" borderId="60" xfId="0" applyNumberFormat="1" applyFont="1" applyFill="1" applyBorder="1" applyAlignment="1">
      <alignment horizontal="center"/>
    </xf>
    <xf numFmtId="0" fontId="0" fillId="17" borderId="1" xfId="0" applyFill="1" applyBorder="1" applyAlignment="1">
      <alignment horizontal="center"/>
    </xf>
    <xf numFmtId="0" fontId="0" fillId="17" borderId="3" xfId="0" applyFill="1" applyBorder="1" applyAlignment="1">
      <alignment horizontal="center"/>
    </xf>
    <xf numFmtId="0" fontId="0" fillId="17" borderId="57" xfId="0" applyFill="1" applyBorder="1" applyAlignment="1">
      <alignment horizontal="center"/>
    </xf>
    <xf numFmtId="0" fontId="1" fillId="17" borderId="1" xfId="0" applyFont="1" applyFill="1" applyBorder="1" applyAlignment="1">
      <alignment horizontal="center"/>
    </xf>
    <xf numFmtId="9" fontId="0" fillId="17" borderId="32" xfId="0" applyNumberFormat="1" applyFill="1" applyBorder="1" applyAlignment="1">
      <alignment horizontal="center"/>
    </xf>
    <xf numFmtId="9" fontId="33" fillId="17" borderId="1" xfId="0" applyNumberFormat="1" applyFont="1" applyFill="1" applyBorder="1" applyAlignment="1">
      <alignment horizontal="center"/>
    </xf>
    <xf numFmtId="9" fontId="0" fillId="17" borderId="1" xfId="0" quotePrefix="1" applyNumberFormat="1" applyFill="1" applyBorder="1" applyAlignment="1">
      <alignment horizontal="center"/>
    </xf>
    <xf numFmtId="49" fontId="13" fillId="0" borderId="1" xfId="0" applyNumberFormat="1" applyFont="1" applyFill="1" applyBorder="1" applyAlignment="1">
      <alignment horizontal="center" vertical="center" wrapText="1"/>
    </xf>
    <xf numFmtId="0" fontId="21" fillId="3" borderId="2" xfId="0" applyFont="1" applyFill="1" applyBorder="1" applyAlignment="1">
      <alignment horizontal="left" vertical="center" wrapText="1"/>
    </xf>
    <xf numFmtId="0" fontId="62" fillId="3" borderId="2" xfId="0" applyFont="1" applyFill="1" applyBorder="1" applyAlignment="1">
      <alignment horizontal="left" vertical="center" wrapText="1"/>
    </xf>
    <xf numFmtId="0" fontId="21" fillId="3" borderId="4" xfId="0" applyFont="1" applyFill="1" applyBorder="1" applyAlignment="1">
      <alignment horizontal="left" vertical="center" wrapText="1"/>
    </xf>
    <xf numFmtId="49" fontId="13" fillId="0" borderId="13" xfId="0" applyNumberFormat="1" applyFont="1" applyFill="1" applyBorder="1" applyAlignment="1">
      <alignment horizontal="center" vertical="center" wrapText="1"/>
    </xf>
    <xf numFmtId="49" fontId="7" fillId="3" borderId="13" xfId="0" applyNumberFormat="1" applyFont="1" applyFill="1" applyBorder="1" applyAlignment="1">
      <alignment horizontal="center" vertical="center" wrapText="1"/>
    </xf>
    <xf numFmtId="0" fontId="20" fillId="0" borderId="0" xfId="0" applyFont="1" applyFill="1" applyAlignment="1">
      <alignment horizontal="center" wrapText="1"/>
    </xf>
    <xf numFmtId="0" fontId="23" fillId="0" borderId="0" xfId="0" applyFont="1" applyFill="1" applyAlignment="1">
      <alignment horizontal="center" wrapText="1"/>
    </xf>
    <xf numFmtId="0" fontId="21" fillId="3" borderId="9" xfId="0" applyFont="1" applyFill="1" applyBorder="1" applyAlignment="1">
      <alignment horizontal="left" vertical="center" wrapText="1"/>
    </xf>
    <xf numFmtId="49" fontId="13" fillId="0" borderId="15" xfId="0" applyNumberFormat="1" applyFont="1" applyFill="1" applyBorder="1" applyAlignment="1">
      <alignment horizontal="center" vertical="center" wrapText="1"/>
    </xf>
    <xf numFmtId="0" fontId="61" fillId="18" borderId="6" xfId="0" applyFont="1" applyFill="1" applyBorder="1" applyAlignment="1">
      <alignment horizontal="left" vertical="center" wrapText="1"/>
    </xf>
    <xf numFmtId="49" fontId="13" fillId="18" borderId="14" xfId="0" applyNumberFormat="1" applyFont="1" applyFill="1" applyBorder="1" applyAlignment="1">
      <alignment horizontal="center" vertical="center" wrapText="1"/>
    </xf>
    <xf numFmtId="3" fontId="13" fillId="18" borderId="14" xfId="0" applyNumberFormat="1" applyFont="1" applyFill="1" applyBorder="1" applyAlignment="1">
      <alignment horizontal="center" vertical="center" wrapText="1"/>
    </xf>
    <xf numFmtId="3" fontId="13" fillId="18" borderId="7" xfId="0" applyNumberFormat="1" applyFont="1" applyFill="1" applyBorder="1" applyAlignment="1">
      <alignment horizontal="center" vertical="center" wrapText="1"/>
    </xf>
    <xf numFmtId="0" fontId="61" fillId="18" borderId="93" xfId="0" applyFont="1" applyFill="1" applyBorder="1" applyAlignment="1">
      <alignment horizontal="left" vertical="center" wrapText="1"/>
    </xf>
    <xf numFmtId="0" fontId="21" fillId="0" borderId="50" xfId="0" applyFont="1" applyFill="1" applyBorder="1" applyAlignment="1">
      <alignment horizontal="left" vertical="center" wrapText="1"/>
    </xf>
    <xf numFmtId="0" fontId="62" fillId="0" borderId="60" xfId="0" applyFont="1" applyFill="1" applyBorder="1" applyAlignment="1">
      <alignment horizontal="left" vertical="center" wrapText="1"/>
    </xf>
    <xf numFmtId="0" fontId="21" fillId="0" borderId="60" xfId="0" applyFont="1" applyFill="1" applyBorder="1" applyAlignment="1">
      <alignment horizontal="left" vertical="center" wrapText="1"/>
    </xf>
    <xf numFmtId="0" fontId="21" fillId="0" borderId="86" xfId="0" applyFont="1" applyFill="1" applyBorder="1" applyAlignment="1">
      <alignment horizontal="left" vertical="center" wrapText="1"/>
    </xf>
    <xf numFmtId="0" fontId="13" fillId="18" borderId="29" xfId="0" applyFont="1" applyFill="1" applyBorder="1" applyAlignment="1">
      <alignment horizontal="center" vertical="center" wrapText="1"/>
    </xf>
    <xf numFmtId="0" fontId="13" fillId="18" borderId="94" xfId="0" applyFont="1" applyFill="1" applyBorder="1" applyAlignment="1">
      <alignment horizontal="center" vertical="center" wrapText="1"/>
    </xf>
    <xf numFmtId="0" fontId="0" fillId="0" borderId="58" xfId="0" applyFill="1" applyBorder="1" applyAlignment="1">
      <alignment horizontal="center" vertical="center" wrapText="1"/>
    </xf>
    <xf numFmtId="0" fontId="0" fillId="0" borderId="27" xfId="0" applyFill="1" applyBorder="1" applyAlignment="1">
      <alignment horizontal="center" vertical="center" wrapText="1"/>
    </xf>
    <xf numFmtId="0" fontId="20" fillId="0" borderId="27" xfId="0" applyFont="1" applyFill="1" applyBorder="1" applyAlignment="1">
      <alignment horizontal="center" vertical="center" wrapText="1"/>
    </xf>
    <xf numFmtId="0" fontId="20" fillId="0" borderId="28" xfId="0" applyFont="1" applyFill="1" applyBorder="1" applyAlignment="1">
      <alignment horizontal="center" vertical="center" wrapText="1"/>
    </xf>
    <xf numFmtId="3" fontId="13" fillId="18" borderId="34" xfId="0" applyNumberFormat="1" applyFont="1" applyFill="1" applyBorder="1" applyAlignment="1">
      <alignment horizontal="center" vertical="center" wrapText="1"/>
    </xf>
    <xf numFmtId="49" fontId="7" fillId="3" borderId="4" xfId="0" applyNumberFormat="1" applyFont="1" applyFill="1" applyBorder="1" applyAlignment="1">
      <alignment horizontal="center" vertical="center" wrapText="1"/>
    </xf>
    <xf numFmtId="49" fontId="13" fillId="18" borderId="6" xfId="0" applyNumberFormat="1" applyFont="1" applyFill="1" applyBorder="1" applyAlignment="1">
      <alignment horizontal="center" vertical="center" wrapText="1"/>
    </xf>
    <xf numFmtId="3" fontId="13" fillId="0" borderId="3" xfId="0" quotePrefix="1" applyNumberFormat="1" applyFont="1" applyFill="1" applyBorder="1" applyAlignment="1">
      <alignment horizontal="center" vertical="center" wrapText="1"/>
    </xf>
    <xf numFmtId="0" fontId="62" fillId="3" borderId="61" xfId="0" applyFont="1" applyFill="1" applyBorder="1" applyAlignment="1">
      <alignment horizontal="left" vertical="center" wrapText="1"/>
    </xf>
    <xf numFmtId="0" fontId="62" fillId="0" borderId="51" xfId="0" applyFont="1" applyFill="1" applyBorder="1" applyAlignment="1">
      <alignment horizontal="left" vertical="center" wrapText="1"/>
    </xf>
    <xf numFmtId="0" fontId="21" fillId="3" borderId="11" xfId="0" applyFont="1" applyFill="1" applyBorder="1" applyAlignment="1">
      <alignment horizontal="left" vertical="center" wrapText="1"/>
    </xf>
    <xf numFmtId="0" fontId="21" fillId="0" borderId="84" xfId="0" applyFont="1" applyFill="1" applyBorder="1" applyAlignment="1">
      <alignment horizontal="left" vertical="center" wrapText="1"/>
    </xf>
    <xf numFmtId="0" fontId="0" fillId="0" borderId="26" xfId="0" applyFill="1" applyBorder="1" applyAlignment="1">
      <alignment horizontal="center" vertical="center" wrapText="1"/>
    </xf>
    <xf numFmtId="49" fontId="13" fillId="0" borderId="12" xfId="0" applyNumberFormat="1" applyFont="1" applyFill="1" applyBorder="1" applyAlignment="1">
      <alignment horizontal="center" vertical="center" wrapText="1"/>
    </xf>
    <xf numFmtId="3" fontId="13" fillId="0" borderId="24" xfId="0" applyNumberFormat="1" applyFont="1" applyFill="1" applyBorder="1" applyAlignment="1">
      <alignment horizontal="center" vertical="center" wrapText="1"/>
    </xf>
    <xf numFmtId="0" fontId="62" fillId="3" borderId="4" xfId="0" applyFont="1" applyFill="1" applyBorder="1" applyAlignment="1">
      <alignment horizontal="left" vertical="center" wrapText="1"/>
    </xf>
    <xf numFmtId="0" fontId="62" fillId="0" borderId="86" xfId="0" applyFont="1" applyFill="1" applyBorder="1" applyAlignment="1">
      <alignment horizontal="left" vertical="center" wrapText="1"/>
    </xf>
    <xf numFmtId="3" fontId="13" fillId="0" borderId="8" xfId="0" quotePrefix="1" applyNumberFormat="1" applyFont="1" applyFill="1" applyBorder="1" applyAlignment="1">
      <alignment horizontal="center" vertical="center" wrapText="1"/>
    </xf>
    <xf numFmtId="3" fontId="13" fillId="0" borderId="24" xfId="0" quotePrefix="1" applyNumberFormat="1" applyFont="1" applyFill="1" applyBorder="1" applyAlignment="1">
      <alignment horizontal="center" vertical="center" wrapText="1"/>
    </xf>
    <xf numFmtId="0" fontId="1" fillId="0" borderId="26" xfId="0" applyFont="1" applyFill="1" applyBorder="1" applyAlignment="1">
      <alignment horizontal="center" vertical="center" wrapText="1"/>
    </xf>
    <xf numFmtId="0" fontId="22" fillId="17" borderId="17" xfId="0" applyFont="1" applyFill="1" applyBorder="1" applyAlignment="1">
      <alignment horizontal="center" vertical="center" wrapText="1"/>
    </xf>
    <xf numFmtId="0" fontId="0" fillId="17" borderId="27" xfId="0" applyFill="1" applyBorder="1" applyAlignment="1">
      <alignment horizontal="center" vertical="center" wrapText="1"/>
    </xf>
    <xf numFmtId="49" fontId="14" fillId="17" borderId="2" xfId="0" applyNumberFormat="1" applyFont="1" applyFill="1" applyBorder="1" applyAlignment="1">
      <alignment horizontal="center" vertical="center" wrapText="1"/>
    </xf>
    <xf numFmtId="49" fontId="13" fillId="17" borderId="1" xfId="0" applyNumberFormat="1" applyFont="1" applyFill="1" applyBorder="1" applyAlignment="1">
      <alignment horizontal="center" vertical="center" wrapText="1"/>
    </xf>
    <xf numFmtId="3" fontId="14" fillId="17" borderId="1" xfId="0" applyNumberFormat="1" applyFont="1" applyFill="1" applyBorder="1" applyAlignment="1">
      <alignment horizontal="center" vertical="center" wrapText="1"/>
    </xf>
    <xf numFmtId="3" fontId="13" fillId="17" borderId="1" xfId="0" applyNumberFormat="1" applyFont="1" applyFill="1" applyBorder="1" applyAlignment="1">
      <alignment horizontal="center" vertical="center" wrapText="1"/>
    </xf>
    <xf numFmtId="3" fontId="13" fillId="17" borderId="3" xfId="0" applyNumberFormat="1" applyFont="1" applyFill="1" applyBorder="1" applyAlignment="1">
      <alignment horizontal="center" vertical="center" wrapText="1"/>
    </xf>
    <xf numFmtId="3" fontId="84" fillId="17" borderId="21" xfId="0" applyNumberFormat="1" applyFont="1" applyFill="1" applyBorder="1" applyAlignment="1">
      <alignment horizontal="center" vertical="center" wrapText="1"/>
    </xf>
    <xf numFmtId="0" fontId="1" fillId="17" borderId="17" xfId="0" applyFont="1" applyFill="1" applyBorder="1" applyAlignment="1">
      <alignment horizontal="center" vertical="center" wrapText="1"/>
    </xf>
    <xf numFmtId="49" fontId="13" fillId="17" borderId="2" xfId="0" applyNumberFormat="1" applyFont="1" applyFill="1" applyBorder="1" applyAlignment="1">
      <alignment horizontal="center" vertical="center" wrapText="1"/>
    </xf>
    <xf numFmtId="3" fontId="13" fillId="17" borderId="3" xfId="0" quotePrefix="1" applyNumberFormat="1" applyFont="1" applyFill="1" applyBorder="1" applyAlignment="1">
      <alignment horizontal="center" vertical="center" wrapText="1"/>
    </xf>
    <xf numFmtId="49" fontId="14" fillId="17" borderId="1" xfId="0" applyNumberFormat="1" applyFont="1" applyFill="1" applyBorder="1" applyAlignment="1">
      <alignment horizontal="center" vertical="center" wrapText="1"/>
    </xf>
    <xf numFmtId="3" fontId="84" fillId="17" borderId="1" xfId="0" applyNumberFormat="1" applyFont="1" applyFill="1" applyBorder="1" applyAlignment="1">
      <alignment horizontal="center" vertical="center" wrapText="1"/>
    </xf>
    <xf numFmtId="0" fontId="22" fillId="17" borderId="85" xfId="0" applyFont="1" applyFill="1" applyBorder="1" applyAlignment="1">
      <alignment horizontal="center" vertical="center" wrapText="1"/>
    </xf>
    <xf numFmtId="0" fontId="0" fillId="17" borderId="95" xfId="0" applyFill="1" applyBorder="1" applyAlignment="1">
      <alignment horizontal="center" vertical="center" wrapText="1"/>
    </xf>
    <xf numFmtId="49" fontId="13" fillId="17" borderId="61" xfId="0" applyNumberFormat="1" applyFont="1" applyFill="1" applyBorder="1" applyAlignment="1">
      <alignment horizontal="center" vertical="center" wrapText="1"/>
    </xf>
    <xf numFmtId="49" fontId="13" fillId="17" borderId="37" xfId="0" applyNumberFormat="1" applyFont="1" applyFill="1" applyBorder="1" applyAlignment="1">
      <alignment horizontal="center" vertical="center" wrapText="1"/>
    </xf>
    <xf numFmtId="3" fontId="14" fillId="17" borderId="37" xfId="0" applyNumberFormat="1" applyFont="1" applyFill="1" applyBorder="1" applyAlignment="1">
      <alignment horizontal="center" vertical="center" wrapText="1"/>
    </xf>
    <xf numFmtId="3" fontId="13" fillId="17" borderId="47" xfId="0" applyNumberFormat="1" applyFont="1" applyFill="1" applyBorder="1" applyAlignment="1">
      <alignment horizontal="center" vertical="center" wrapText="1"/>
    </xf>
    <xf numFmtId="3" fontId="84" fillId="17" borderId="41" xfId="0" applyNumberFormat="1" applyFont="1" applyFill="1" applyBorder="1" applyAlignment="1">
      <alignment horizontal="center" vertical="center" wrapText="1"/>
    </xf>
    <xf numFmtId="3" fontId="84" fillId="17" borderId="47" xfId="0" applyNumberFormat="1" applyFont="1" applyFill="1" applyBorder="1" applyAlignment="1">
      <alignment horizontal="center" vertical="center" wrapText="1"/>
    </xf>
    <xf numFmtId="0" fontId="22" fillId="17" borderId="18" xfId="0" applyFont="1" applyFill="1" applyBorder="1" applyAlignment="1">
      <alignment horizontal="center" vertical="center" wrapText="1"/>
    </xf>
    <xf numFmtId="0" fontId="0" fillId="17" borderId="28" xfId="0" applyFill="1" applyBorder="1" applyAlignment="1">
      <alignment horizontal="center" vertical="center" wrapText="1"/>
    </xf>
    <xf numFmtId="49" fontId="13" fillId="17" borderId="4" xfId="0" applyNumberFormat="1" applyFont="1" applyFill="1" applyBorder="1" applyAlignment="1">
      <alignment horizontal="center" vertical="center" wrapText="1"/>
    </xf>
    <xf numFmtId="49" fontId="13" fillId="17" borderId="13" xfId="0" applyNumberFormat="1" applyFont="1" applyFill="1" applyBorder="1" applyAlignment="1">
      <alignment horizontal="center" vertical="center" wrapText="1"/>
    </xf>
    <xf numFmtId="3" fontId="14" fillId="17" borderId="13" xfId="0" applyNumberFormat="1" applyFont="1" applyFill="1" applyBorder="1" applyAlignment="1">
      <alignment horizontal="center" vertical="center" wrapText="1"/>
    </xf>
    <xf numFmtId="3" fontId="13" fillId="17" borderId="5" xfId="0" applyNumberFormat="1" applyFont="1" applyFill="1" applyBorder="1" applyAlignment="1">
      <alignment horizontal="center" vertical="center" wrapText="1"/>
    </xf>
    <xf numFmtId="3" fontId="84" fillId="17" borderId="22" xfId="0" applyNumberFormat="1" applyFont="1" applyFill="1" applyBorder="1" applyAlignment="1">
      <alignment horizontal="center" vertical="center" wrapText="1"/>
    </xf>
    <xf numFmtId="3" fontId="84" fillId="17" borderId="5" xfId="0" applyNumberFormat="1" applyFont="1" applyFill="1" applyBorder="1" applyAlignment="1">
      <alignment horizontal="center" vertical="center" wrapText="1"/>
    </xf>
    <xf numFmtId="3" fontId="13" fillId="17" borderId="37" xfId="0" applyNumberFormat="1" applyFont="1" applyFill="1" applyBorder="1" applyAlignment="1">
      <alignment horizontal="center" vertical="center" wrapText="1"/>
    </xf>
    <xf numFmtId="0" fontId="20" fillId="17" borderId="17" xfId="0" applyFont="1" applyFill="1" applyBorder="1" applyAlignment="1">
      <alignment horizontal="center" vertical="center" wrapText="1"/>
    </xf>
    <xf numFmtId="0" fontId="20" fillId="17" borderId="27" xfId="0" applyFont="1" applyFill="1" applyBorder="1" applyAlignment="1">
      <alignment horizontal="center" vertical="center" wrapText="1"/>
    </xf>
    <xf numFmtId="3" fontId="13" fillId="17" borderId="21" xfId="0" applyNumberFormat="1" applyFont="1" applyFill="1" applyBorder="1" applyAlignment="1">
      <alignment horizontal="center" vertical="center" wrapText="1"/>
    </xf>
    <xf numFmtId="0" fontId="1" fillId="0" borderId="17" xfId="0" applyFont="1" applyFill="1" applyBorder="1" applyAlignment="1">
      <alignment horizontal="center" vertical="center" wrapText="1"/>
    </xf>
    <xf numFmtId="0" fontId="1" fillId="0" borderId="16" xfId="0" applyFont="1" applyFill="1" applyBorder="1" applyAlignment="1">
      <alignment horizontal="center" vertical="center" wrapText="1"/>
    </xf>
    <xf numFmtId="0" fontId="21" fillId="0" borderId="18" xfId="0" applyFont="1" applyFill="1" applyBorder="1" applyAlignment="1">
      <alignment horizontal="center" vertical="center" wrapText="1"/>
    </xf>
    <xf numFmtId="0" fontId="21" fillId="0" borderId="11" xfId="0" applyFont="1" applyFill="1" applyBorder="1" applyAlignment="1">
      <alignment horizontal="left" vertical="center" wrapText="1"/>
    </xf>
    <xf numFmtId="0" fontId="5" fillId="0" borderId="15" xfId="0" applyFont="1" applyBorder="1" applyAlignment="1">
      <alignment horizontal="center" vertical="center" wrapText="1"/>
    </xf>
    <xf numFmtId="0" fontId="1" fillId="0" borderId="0" xfId="0" applyFont="1" applyAlignment="1">
      <alignment horizontal="left" wrapText="1"/>
    </xf>
    <xf numFmtId="0" fontId="5" fillId="0" borderId="15" xfId="0" applyFont="1" applyBorder="1" applyAlignment="1">
      <alignment vertical="center" wrapText="1"/>
    </xf>
    <xf numFmtId="0" fontId="5" fillId="0" borderId="0" xfId="0" applyFont="1" applyBorder="1" applyAlignment="1"/>
    <xf numFmtId="0" fontId="5" fillId="0" borderId="3" xfId="0" applyFont="1" applyBorder="1" applyAlignment="1">
      <alignment horizontal="left" vertical="center" wrapText="1"/>
    </xf>
    <xf numFmtId="0" fontId="5" fillId="0" borderId="3" xfId="0" applyFont="1" applyBorder="1" applyAlignment="1">
      <alignment vertical="center" wrapText="1"/>
    </xf>
    <xf numFmtId="0" fontId="5" fillId="0" borderId="13" xfId="0" applyFont="1" applyBorder="1" applyAlignment="1">
      <alignment vertical="center" wrapText="1"/>
    </xf>
    <xf numFmtId="0" fontId="5" fillId="0" borderId="5" xfId="0" applyFont="1" applyBorder="1" applyAlignment="1">
      <alignment horizontal="left" vertical="center" wrapText="1"/>
    </xf>
    <xf numFmtId="0" fontId="28" fillId="3" borderId="14" xfId="0" applyFont="1" applyFill="1" applyBorder="1" applyAlignment="1">
      <alignment vertical="center" wrapText="1"/>
    </xf>
    <xf numFmtId="0" fontId="5" fillId="0" borderId="8" xfId="0" applyFont="1" applyBorder="1" applyAlignment="1">
      <alignment horizontal="left" vertical="center" wrapText="1"/>
    </xf>
    <xf numFmtId="0" fontId="46" fillId="9" borderId="6" xfId="0" applyFont="1" applyFill="1" applyBorder="1" applyAlignment="1">
      <alignment horizontal="center"/>
    </xf>
    <xf numFmtId="0" fontId="5" fillId="9" borderId="14" xfId="0" applyFont="1" applyFill="1" applyBorder="1" applyAlignment="1"/>
    <xf numFmtId="0" fontId="5" fillId="9" borderId="14" xfId="0" applyFont="1" applyFill="1" applyBorder="1" applyAlignment="1">
      <alignment horizontal="center" vertical="center"/>
    </xf>
    <xf numFmtId="0" fontId="46" fillId="9" borderId="14" xfId="0" applyFont="1" applyFill="1" applyBorder="1" applyAlignment="1">
      <alignment horizontal="center" vertical="center"/>
    </xf>
    <xf numFmtId="0" fontId="46" fillId="9" borderId="7" xfId="0" applyFont="1" applyFill="1" applyBorder="1" applyAlignment="1">
      <alignment horizontal="center"/>
    </xf>
    <xf numFmtId="0" fontId="5" fillId="0" borderId="12" xfId="0" applyFont="1" applyBorder="1" applyAlignment="1">
      <alignment vertical="center" wrapText="1"/>
    </xf>
    <xf numFmtId="0" fontId="5" fillId="0" borderId="12" xfId="0" applyFont="1" applyBorder="1" applyAlignment="1">
      <alignment horizontal="center" vertical="center" wrapText="1"/>
    </xf>
    <xf numFmtId="0" fontId="5" fillId="0" borderId="24" xfId="0" applyFont="1" applyBorder="1" applyAlignment="1">
      <alignment horizontal="left" vertical="center" wrapText="1"/>
    </xf>
    <xf numFmtId="0" fontId="21" fillId="17" borderId="2" xfId="0" applyFont="1" applyFill="1" applyBorder="1" applyAlignment="1">
      <alignment horizontal="left" vertical="center" wrapText="1"/>
    </xf>
    <xf numFmtId="0" fontId="5" fillId="17" borderId="1" xfId="0" applyFont="1" applyFill="1" applyBorder="1" applyAlignment="1">
      <alignment vertical="center" wrapText="1"/>
    </xf>
    <xf numFmtId="0" fontId="5" fillId="17" borderId="1" xfId="0" applyFont="1" applyFill="1" applyBorder="1" applyAlignment="1">
      <alignment horizontal="center" vertical="center" wrapText="1"/>
    </xf>
    <xf numFmtId="0" fontId="5" fillId="17" borderId="3" xfId="0" applyFont="1" applyFill="1" applyBorder="1" applyAlignment="1">
      <alignment horizontal="left" vertical="center" wrapText="1"/>
    </xf>
    <xf numFmtId="0" fontId="21" fillId="17" borderId="61" xfId="0" applyFont="1" applyFill="1" applyBorder="1" applyAlignment="1">
      <alignment horizontal="left" vertical="center" wrapText="1"/>
    </xf>
    <xf numFmtId="0" fontId="5" fillId="17" borderId="37" xfId="0" applyFont="1" applyFill="1" applyBorder="1" applyAlignment="1">
      <alignment vertical="center" wrapText="1"/>
    </xf>
    <xf numFmtId="0" fontId="5" fillId="17" borderId="37" xfId="0" applyFont="1" applyFill="1" applyBorder="1" applyAlignment="1">
      <alignment horizontal="center" vertical="center" wrapText="1"/>
    </xf>
    <xf numFmtId="0" fontId="5" fillId="17" borderId="47" xfId="0" applyFont="1" applyFill="1" applyBorder="1" applyAlignment="1">
      <alignment horizontal="left" vertical="center" wrapText="1"/>
    </xf>
    <xf numFmtId="0" fontId="5" fillId="17" borderId="3" xfId="0" applyFont="1" applyFill="1" applyBorder="1" applyAlignment="1">
      <alignment vertical="center" wrapText="1"/>
    </xf>
    <xf numFmtId="0" fontId="21" fillId="17" borderId="4" xfId="0" applyFont="1" applyFill="1" applyBorder="1" applyAlignment="1">
      <alignment horizontal="left" vertical="center" wrapText="1"/>
    </xf>
    <xf numFmtId="0" fontId="5" fillId="17" borderId="13" xfId="0" applyFont="1" applyFill="1" applyBorder="1" applyAlignment="1">
      <alignment vertical="center" wrapText="1"/>
    </xf>
    <xf numFmtId="0" fontId="5" fillId="17" borderId="13" xfId="0" applyFont="1" applyFill="1" applyBorder="1" applyAlignment="1">
      <alignment horizontal="center" vertical="center" wrapText="1"/>
    </xf>
    <xf numFmtId="0" fontId="5" fillId="17" borderId="5" xfId="0" applyFont="1" applyFill="1" applyBorder="1" applyAlignment="1">
      <alignment horizontal="left" vertical="center" wrapText="1"/>
    </xf>
    <xf numFmtId="3" fontId="21" fillId="0" borderId="0" xfId="0" applyNumberFormat="1" applyFont="1" applyAlignment="1">
      <alignment horizontal="center" wrapText="1"/>
    </xf>
    <xf numFmtId="3" fontId="21" fillId="0" borderId="0" xfId="0" applyNumberFormat="1" applyFont="1" applyFill="1" applyAlignment="1">
      <alignment horizontal="center" wrapText="1"/>
    </xf>
    <xf numFmtId="0" fontId="73" fillId="18" borderId="7" xfId="0" applyFont="1" applyFill="1" applyBorder="1" applyAlignment="1">
      <alignment horizontal="center"/>
    </xf>
    <xf numFmtId="0" fontId="35" fillId="0" borderId="8" xfId="0" applyFont="1" applyBorder="1" applyAlignment="1">
      <alignment horizontal="left" vertical="center" wrapText="1"/>
    </xf>
    <xf numFmtId="0" fontId="35" fillId="17" borderId="3" xfId="0" applyFont="1" applyFill="1" applyBorder="1" applyAlignment="1">
      <alignment horizontal="left" vertical="center" wrapText="1"/>
    </xf>
    <xf numFmtId="0" fontId="35" fillId="0" borderId="3" xfId="0" applyFont="1" applyBorder="1" applyAlignment="1">
      <alignment horizontal="left" vertical="center" wrapText="1"/>
    </xf>
    <xf numFmtId="0" fontId="35" fillId="17" borderId="47" xfId="0" applyFont="1" applyFill="1" applyBorder="1" applyAlignment="1">
      <alignment horizontal="left" vertical="center" wrapText="1"/>
    </xf>
    <xf numFmtId="0" fontId="35" fillId="0" borderId="24" xfId="0" applyFont="1" applyBorder="1" applyAlignment="1">
      <alignment horizontal="left" vertical="center" wrapText="1"/>
    </xf>
    <xf numFmtId="0" fontId="35" fillId="0" borderId="3" xfId="0" applyFont="1" applyBorder="1" applyAlignment="1">
      <alignment vertical="center" wrapText="1"/>
    </xf>
    <xf numFmtId="0" fontId="35" fillId="17" borderId="3" xfId="0" applyFont="1" applyFill="1" applyBorder="1" applyAlignment="1">
      <alignment vertical="center" wrapText="1"/>
    </xf>
    <xf numFmtId="0" fontId="35" fillId="17" borderId="5" xfId="0" applyFont="1" applyFill="1" applyBorder="1" applyAlignment="1">
      <alignment horizontal="left" vertical="center" wrapText="1"/>
    </xf>
    <xf numFmtId="0" fontId="35" fillId="0" borderId="5" xfId="0" applyFont="1" applyBorder="1" applyAlignment="1">
      <alignment horizontal="left" vertical="center" wrapText="1"/>
    </xf>
    <xf numFmtId="3" fontId="74" fillId="0" borderId="13" xfId="0" applyNumberFormat="1" applyFont="1" applyFill="1" applyBorder="1" applyAlignment="1">
      <alignment horizontal="center" vertical="center" wrapText="1"/>
    </xf>
    <xf numFmtId="3" fontId="14" fillId="0" borderId="13" xfId="0" applyNumberFormat="1" applyFont="1" applyFill="1" applyBorder="1" applyAlignment="1">
      <alignment horizontal="center" vertical="center" wrapText="1"/>
    </xf>
    <xf numFmtId="3" fontId="13" fillId="0" borderId="37" xfId="0" applyNumberFormat="1" applyFont="1" applyFill="1" applyBorder="1" applyAlignment="1">
      <alignment horizontal="center" vertical="center" wrapText="1"/>
    </xf>
    <xf numFmtId="3" fontId="13" fillId="17" borderId="12" xfId="0" applyNumberFormat="1" applyFont="1" applyFill="1" applyBorder="1" applyAlignment="1">
      <alignment horizontal="center" vertical="center" wrapText="1"/>
    </xf>
    <xf numFmtId="3" fontId="14" fillId="17" borderId="12" xfId="0" applyNumberFormat="1" applyFont="1" applyFill="1" applyBorder="1" applyAlignment="1">
      <alignment horizontal="center" vertical="center" wrapText="1"/>
    </xf>
    <xf numFmtId="0" fontId="0" fillId="0" borderId="0" xfId="0" applyFont="1" applyAlignment="1">
      <alignment wrapText="1"/>
    </xf>
    <xf numFmtId="0" fontId="0" fillId="0" borderId="0" xfId="0" applyFont="1" applyFill="1" applyAlignment="1">
      <alignment horizontal="center" wrapText="1"/>
    </xf>
    <xf numFmtId="0" fontId="0" fillId="0" borderId="0" xfId="0" applyFont="1" applyAlignment="1">
      <alignment horizontal="center" wrapText="1"/>
    </xf>
    <xf numFmtId="49" fontId="0" fillId="0" borderId="0" xfId="0" applyNumberFormat="1" applyFont="1" applyAlignment="1">
      <alignment horizontal="center" wrapText="1"/>
    </xf>
    <xf numFmtId="3" fontId="0" fillId="0" borderId="0" xfId="0" applyNumberFormat="1" applyFont="1" applyAlignment="1">
      <alignment horizontal="center" wrapText="1"/>
    </xf>
    <xf numFmtId="0" fontId="0" fillId="0" borderId="0" xfId="0" applyFont="1" applyFill="1" applyAlignment="1">
      <alignment wrapText="1"/>
    </xf>
    <xf numFmtId="0" fontId="23" fillId="0" borderId="0" xfId="0" applyFont="1" applyAlignment="1">
      <alignment horizontal="justify" wrapText="1"/>
    </xf>
    <xf numFmtId="0" fontId="75" fillId="16" borderId="13" xfId="0" applyFont="1" applyFill="1" applyBorder="1" applyAlignment="1">
      <alignment horizontal="center"/>
    </xf>
    <xf numFmtId="0" fontId="0" fillId="0" borderId="19" xfId="0" applyFont="1" applyFill="1" applyBorder="1" applyAlignment="1">
      <alignment horizontal="left" vertical="center" wrapText="1"/>
    </xf>
    <xf numFmtId="0" fontId="0" fillId="17" borderId="17" xfId="0" applyFont="1" applyFill="1" applyBorder="1" applyAlignment="1">
      <alignment horizontal="left" vertical="center" wrapText="1"/>
    </xf>
    <xf numFmtId="0" fontId="0" fillId="0" borderId="17" xfId="0" applyFont="1" applyFill="1" applyBorder="1" applyAlignment="1">
      <alignment horizontal="left" vertical="center" wrapText="1"/>
    </xf>
    <xf numFmtId="0" fontId="0" fillId="0" borderId="85" xfId="0" applyFont="1" applyFill="1" applyBorder="1" applyAlignment="1">
      <alignment horizontal="left" vertical="center" wrapText="1"/>
    </xf>
    <xf numFmtId="0" fontId="0" fillId="17" borderId="16" xfId="0" applyFont="1" applyFill="1" applyBorder="1" applyAlignment="1">
      <alignment horizontal="left" vertical="center" wrapText="1"/>
    </xf>
    <xf numFmtId="0" fontId="0" fillId="0" borderId="18" xfId="0" applyFont="1" applyFill="1" applyBorder="1" applyAlignment="1">
      <alignment horizontal="left" vertical="center" wrapText="1"/>
    </xf>
    <xf numFmtId="0" fontId="21" fillId="0" borderId="42" xfId="0" applyFont="1" applyBorder="1" applyAlignment="1">
      <alignment horizontal="left" vertical="center" wrapText="1"/>
    </xf>
    <xf numFmtId="0" fontId="21" fillId="0" borderId="27" xfId="0" applyFont="1" applyBorder="1" applyAlignment="1">
      <alignment horizontal="center" vertical="center"/>
    </xf>
    <xf numFmtId="0" fontId="21" fillId="0" borderId="17" xfId="0" applyFont="1" applyBorder="1" applyAlignment="1">
      <alignment horizontal="center" vertical="center"/>
    </xf>
    <xf numFmtId="0" fontId="21" fillId="0" borderId="1" xfId="0" applyFont="1" applyBorder="1" applyAlignment="1">
      <alignment horizontal="center" vertical="center"/>
    </xf>
    <xf numFmtId="0" fontId="21" fillId="0" borderId="3" xfId="0" applyFont="1" applyBorder="1" applyAlignment="1">
      <alignment horizontal="center" vertical="center"/>
    </xf>
    <xf numFmtId="0" fontId="21" fillId="17" borderId="42" xfId="0" applyFont="1" applyFill="1" applyBorder="1" applyAlignment="1">
      <alignment horizontal="left" vertical="center" wrapText="1"/>
    </xf>
    <xf numFmtId="0" fontId="21" fillId="17" borderId="17" xfId="0" applyFont="1" applyFill="1" applyBorder="1" applyAlignment="1">
      <alignment horizontal="center" vertical="center"/>
    </xf>
    <xf numFmtId="0" fontId="21" fillId="17" borderId="27" xfId="0" applyFont="1" applyFill="1" applyBorder="1" applyAlignment="1">
      <alignment horizontal="center" vertical="center"/>
    </xf>
    <xf numFmtId="0" fontId="21" fillId="17" borderId="1" xfId="0" applyFont="1" applyFill="1" applyBorder="1" applyAlignment="1">
      <alignment horizontal="center" vertical="center"/>
    </xf>
    <xf numFmtId="0" fontId="21" fillId="17" borderId="3" xfId="0" applyFont="1" applyFill="1" applyBorder="1" applyAlignment="1">
      <alignment horizontal="center" vertical="center"/>
    </xf>
    <xf numFmtId="0" fontId="21" fillId="17" borderId="27" xfId="0" applyFont="1" applyFill="1" applyBorder="1" applyAlignment="1">
      <alignment horizontal="center"/>
    </xf>
    <xf numFmtId="0" fontId="21" fillId="17" borderId="17" xfId="0" applyFont="1" applyFill="1" applyBorder="1" applyAlignment="1">
      <alignment horizontal="center"/>
    </xf>
    <xf numFmtId="0" fontId="21" fillId="0" borderId="27" xfId="0" applyFont="1" applyBorder="1" applyAlignment="1">
      <alignment horizontal="center"/>
    </xf>
    <xf numFmtId="0" fontId="21" fillId="0" borderId="17" xfId="0" applyFont="1" applyBorder="1" applyAlignment="1">
      <alignment horizontal="center"/>
    </xf>
    <xf numFmtId="0" fontId="21" fillId="0" borderId="43" xfId="0" applyFont="1" applyBorder="1" applyAlignment="1">
      <alignment horizontal="left" vertical="center" wrapText="1"/>
    </xf>
    <xf numFmtId="0" fontId="21" fillId="0" borderId="28" xfId="0" applyFont="1" applyBorder="1" applyAlignment="1">
      <alignment horizontal="center" vertical="center"/>
    </xf>
    <xf numFmtId="0" fontId="21" fillId="0" borderId="18" xfId="0" applyFont="1" applyBorder="1" applyAlignment="1">
      <alignment horizontal="center" vertical="center"/>
    </xf>
    <xf numFmtId="0" fontId="21" fillId="0" borderId="13" xfId="0" applyFont="1" applyBorder="1" applyAlignment="1">
      <alignment horizontal="center" vertical="center"/>
    </xf>
    <xf numFmtId="0" fontId="21" fillId="0" borderId="5" xfId="0" applyFont="1" applyBorder="1" applyAlignment="1">
      <alignment horizontal="center" vertical="center"/>
    </xf>
    <xf numFmtId="0" fontId="21" fillId="17" borderId="3" xfId="0" applyFont="1" applyFill="1" applyBorder="1" applyAlignment="1">
      <alignment horizontal="center"/>
    </xf>
    <xf numFmtId="0" fontId="21" fillId="0" borderId="3" xfId="0" applyFont="1" applyBorder="1" applyAlignment="1">
      <alignment horizontal="center"/>
    </xf>
    <xf numFmtId="0" fontId="21" fillId="0" borderId="92" xfId="0" applyFont="1" applyBorder="1" applyAlignment="1">
      <alignment horizontal="left" vertical="center" wrapText="1"/>
    </xf>
    <xf numFmtId="0" fontId="21" fillId="0" borderId="47" xfId="0" applyFont="1" applyBorder="1" applyAlignment="1">
      <alignment horizontal="center" vertical="center"/>
    </xf>
    <xf numFmtId="0" fontId="21" fillId="0" borderId="85" xfId="0" applyFont="1" applyBorder="1" applyAlignment="1">
      <alignment horizontal="center" vertical="center"/>
    </xf>
    <xf numFmtId="0" fontId="21" fillId="0" borderId="95" xfId="0" applyFont="1" applyBorder="1" applyAlignment="1">
      <alignment horizontal="center" vertical="center"/>
    </xf>
    <xf numFmtId="0" fontId="21" fillId="0" borderId="37" xfId="0" applyFont="1" applyBorder="1" applyAlignment="1">
      <alignment horizontal="center" vertical="center"/>
    </xf>
    <xf numFmtId="0" fontId="21" fillId="17" borderId="8" xfId="0" applyFont="1" applyFill="1" applyBorder="1" applyAlignment="1">
      <alignment horizontal="center"/>
    </xf>
    <xf numFmtId="0" fontId="21" fillId="17" borderId="19" xfId="0" applyFont="1" applyFill="1" applyBorder="1" applyAlignment="1">
      <alignment horizontal="center"/>
    </xf>
    <xf numFmtId="0" fontId="21" fillId="17" borderId="58" xfId="0" applyFont="1" applyFill="1" applyBorder="1" applyAlignment="1">
      <alignment horizontal="center"/>
    </xf>
    <xf numFmtId="0" fontId="21" fillId="0" borderId="15" xfId="0" applyFont="1" applyBorder="1" applyAlignment="1">
      <alignment horizontal="center" vertical="center"/>
    </xf>
    <xf numFmtId="0" fontId="21" fillId="17" borderId="44" xfId="0" applyFont="1" applyFill="1" applyBorder="1" applyAlignment="1">
      <alignment horizontal="left" vertical="center" wrapText="1"/>
    </xf>
    <xf numFmtId="0" fontId="21" fillId="17" borderId="24" xfId="0" applyFont="1" applyFill="1" applyBorder="1" applyAlignment="1">
      <alignment horizontal="center" vertical="center"/>
    </xf>
    <xf numFmtId="0" fontId="21" fillId="17" borderId="16" xfId="0" applyFont="1" applyFill="1" applyBorder="1" applyAlignment="1">
      <alignment horizontal="center" vertical="center"/>
    </xf>
    <xf numFmtId="0" fontId="21" fillId="17" borderId="26" xfId="0" applyFont="1" applyFill="1" applyBorder="1" applyAlignment="1">
      <alignment horizontal="center" vertical="center"/>
    </xf>
    <xf numFmtId="0" fontId="21" fillId="17" borderId="12" xfId="0" applyFont="1" applyFill="1" applyBorder="1" applyAlignment="1">
      <alignment horizontal="center" vertical="center"/>
    </xf>
    <xf numFmtId="0" fontId="21" fillId="0" borderId="28" xfId="0" applyFont="1" applyBorder="1" applyAlignment="1">
      <alignment horizontal="center" vertical="center" wrapText="1"/>
    </xf>
    <xf numFmtId="0" fontId="21" fillId="0" borderId="19" xfId="0" applyFont="1" applyBorder="1" applyAlignment="1">
      <alignment horizontal="center" vertical="center"/>
    </xf>
    <xf numFmtId="0" fontId="21" fillId="0" borderId="58" xfId="0" applyFont="1" applyBorder="1" applyAlignment="1">
      <alignment horizontal="center" vertical="center"/>
    </xf>
    <xf numFmtId="0" fontId="21" fillId="0" borderId="43" xfId="0" applyNumberFormat="1" applyFont="1" applyBorder="1" applyAlignment="1">
      <alignment horizontal="left" vertical="center" wrapText="1"/>
    </xf>
    <xf numFmtId="0" fontId="21" fillId="0" borderId="95" xfId="0" applyFont="1" applyBorder="1" applyAlignment="1">
      <alignment horizontal="center" vertical="center" wrapText="1"/>
    </xf>
    <xf numFmtId="0" fontId="21" fillId="17" borderId="47" xfId="0" applyFont="1" applyFill="1" applyBorder="1" applyAlignment="1">
      <alignment horizontal="center"/>
    </xf>
    <xf numFmtId="0" fontId="21" fillId="17" borderId="85" xfId="0" applyFont="1" applyFill="1" applyBorder="1" applyAlignment="1">
      <alignment horizontal="center"/>
    </xf>
    <xf numFmtId="0" fontId="21" fillId="17" borderId="95" xfId="0" applyFont="1" applyFill="1" applyBorder="1" applyAlignment="1">
      <alignment horizontal="center"/>
    </xf>
    <xf numFmtId="0" fontId="21" fillId="17" borderId="15" xfId="0" applyFont="1" applyFill="1" applyBorder="1" applyAlignment="1">
      <alignment horizontal="center" vertical="center"/>
    </xf>
    <xf numFmtId="0" fontId="21" fillId="17" borderId="8" xfId="0" applyFont="1" applyFill="1" applyBorder="1" applyAlignment="1">
      <alignment horizontal="center" vertical="center"/>
    </xf>
    <xf numFmtId="0" fontId="21" fillId="17" borderId="37" xfId="0" applyFont="1" applyFill="1" applyBorder="1" applyAlignment="1">
      <alignment horizontal="center" vertical="center"/>
    </xf>
    <xf numFmtId="0" fontId="21" fillId="17" borderId="68" xfId="0" applyFont="1" applyFill="1" applyBorder="1" applyAlignment="1">
      <alignment horizontal="left" vertical="center" wrapText="1"/>
    </xf>
    <xf numFmtId="0" fontId="21" fillId="17" borderId="19" xfId="0" applyFont="1" applyFill="1" applyBorder="1" applyAlignment="1">
      <alignment horizontal="center" vertical="center"/>
    </xf>
    <xf numFmtId="0" fontId="21" fillId="17" borderId="58" xfId="0" applyFont="1" applyFill="1" applyBorder="1" applyAlignment="1">
      <alignment horizontal="center" vertical="center"/>
    </xf>
    <xf numFmtId="0" fontId="21" fillId="17" borderId="43" xfId="0" applyFont="1" applyFill="1" applyBorder="1" applyAlignment="1">
      <alignment horizontal="left" vertical="center" wrapText="1"/>
    </xf>
    <xf numFmtId="0" fontId="21" fillId="17" borderId="5" xfId="0" applyFont="1" applyFill="1" applyBorder="1" applyAlignment="1">
      <alignment horizontal="center" vertical="center"/>
    </xf>
    <xf numFmtId="0" fontId="21" fillId="17" borderId="18" xfId="0" applyFont="1" applyFill="1" applyBorder="1" applyAlignment="1">
      <alignment horizontal="center" vertical="center"/>
    </xf>
    <xf numFmtId="0" fontId="21" fillId="17" borderId="28" xfId="0" applyFont="1" applyFill="1" applyBorder="1" applyAlignment="1">
      <alignment horizontal="center" vertical="center"/>
    </xf>
    <xf numFmtId="0" fontId="21" fillId="17" borderId="13" xfId="0" applyFont="1" applyFill="1" applyBorder="1" applyAlignment="1">
      <alignment horizontal="center" vertical="center"/>
    </xf>
    <xf numFmtId="0" fontId="21" fillId="17" borderId="3" xfId="0" applyFont="1" applyFill="1" applyBorder="1" applyAlignment="1">
      <alignment horizontal="center" vertical="center" wrapText="1"/>
    </xf>
    <xf numFmtId="0" fontId="21" fillId="0" borderId="56" xfId="0" applyFont="1" applyBorder="1" applyAlignment="1">
      <alignment horizontal="center" vertical="center"/>
    </xf>
    <xf numFmtId="0" fontId="21" fillId="0" borderId="46" xfId="0" applyFont="1" applyBorder="1" applyAlignment="1">
      <alignment horizontal="center" vertical="center"/>
    </xf>
    <xf numFmtId="0" fontId="21" fillId="0" borderId="0" xfId="0" applyFont="1" applyBorder="1" applyAlignment="1">
      <alignment horizontal="center" vertical="center"/>
    </xf>
    <xf numFmtId="0" fontId="21" fillId="0" borderId="36" xfId="0" applyFont="1" applyBorder="1" applyAlignment="1">
      <alignment horizontal="center" vertical="center"/>
    </xf>
    <xf numFmtId="0" fontId="0" fillId="18" borderId="25" xfId="0" applyFill="1" applyBorder="1" applyAlignment="1">
      <alignment horizontal="center" vertical="center" wrapText="1"/>
    </xf>
    <xf numFmtId="0" fontId="0" fillId="18" borderId="7" xfId="0" applyFill="1" applyBorder="1" applyAlignment="1">
      <alignment horizontal="center" vertical="center"/>
    </xf>
    <xf numFmtId="0" fontId="0" fillId="18" borderId="29" xfId="0" applyFill="1" applyBorder="1" applyAlignment="1">
      <alignment horizontal="center" vertical="center"/>
    </xf>
    <xf numFmtId="0" fontId="0" fillId="18" borderId="94" xfId="0" applyFill="1" applyBorder="1" applyAlignment="1">
      <alignment horizontal="center" vertical="center"/>
    </xf>
    <xf numFmtId="0" fontId="0" fillId="18" borderId="14" xfId="0" applyFill="1" applyBorder="1" applyAlignment="1">
      <alignment horizontal="center" vertical="center" wrapText="1"/>
    </xf>
    <xf numFmtId="0" fontId="28" fillId="0" borderId="17" xfId="0" applyFont="1" applyBorder="1" applyAlignment="1">
      <alignment horizontal="center" vertical="center" wrapText="1"/>
    </xf>
    <xf numFmtId="0" fontId="28" fillId="0" borderId="19" xfId="0" applyFont="1" applyBorder="1" applyAlignment="1">
      <alignment horizontal="center" vertical="center" wrapText="1"/>
    </xf>
    <xf numFmtId="0" fontId="28" fillId="16" borderId="29" xfId="0" applyFont="1" applyFill="1" applyBorder="1" applyAlignment="1">
      <alignment horizontal="center" wrapText="1"/>
    </xf>
    <xf numFmtId="0" fontId="28" fillId="17" borderId="17" xfId="0" applyFont="1" applyFill="1" applyBorder="1" applyAlignment="1">
      <alignment horizontal="center" vertical="center" wrapText="1"/>
    </xf>
    <xf numFmtId="0" fontId="28" fillId="17" borderId="18" xfId="0" applyFont="1" applyFill="1" applyBorder="1" applyAlignment="1">
      <alignment horizontal="center" vertical="center" wrapText="1"/>
    </xf>
    <xf numFmtId="17" fontId="5" fillId="0" borderId="20" xfId="0" quotePrefix="1" applyNumberFormat="1" applyFont="1" applyFill="1" applyBorder="1" applyAlignment="1">
      <alignment horizontal="center" wrapText="1"/>
    </xf>
    <xf numFmtId="17" fontId="5" fillId="0" borderId="12" xfId="0" quotePrefix="1" applyNumberFormat="1" applyFont="1" applyFill="1" applyBorder="1" applyAlignment="1">
      <alignment horizontal="center" wrapText="1"/>
    </xf>
    <xf numFmtId="17" fontId="5" fillId="0" borderId="31" xfId="0" quotePrefix="1" applyNumberFormat="1" applyFont="1" applyFill="1" applyBorder="1" applyAlignment="1">
      <alignment horizontal="center" wrapText="1"/>
    </xf>
    <xf numFmtId="0" fontId="5" fillId="0" borderId="32" xfId="0" applyFont="1" applyFill="1" applyBorder="1" applyAlignment="1">
      <alignment horizontal="center" wrapText="1"/>
    </xf>
    <xf numFmtId="17" fontId="5" fillId="0" borderId="21" xfId="0" quotePrefix="1" applyNumberFormat="1" applyFont="1" applyFill="1" applyBorder="1" applyAlignment="1">
      <alignment horizontal="center" wrapText="1"/>
    </xf>
    <xf numFmtId="0" fontId="5" fillId="0" borderId="21" xfId="0" applyFont="1" applyFill="1" applyBorder="1" applyAlignment="1">
      <alignment horizontal="center" wrapText="1"/>
    </xf>
    <xf numFmtId="0" fontId="5" fillId="0" borderId="22" xfId="0" applyFont="1" applyFill="1" applyBorder="1" applyAlignment="1">
      <alignment horizontal="center" wrapText="1"/>
    </xf>
    <xf numFmtId="0" fontId="5" fillId="0" borderId="33" xfId="0" applyFont="1" applyFill="1" applyBorder="1" applyAlignment="1">
      <alignment horizontal="center" wrapText="1"/>
    </xf>
    <xf numFmtId="17" fontId="28" fillId="3" borderId="29" xfId="0" quotePrefix="1" applyNumberFormat="1" applyFont="1" applyFill="1" applyBorder="1" applyAlignment="1">
      <alignment horizontal="center" vertical="center" wrapText="1"/>
    </xf>
    <xf numFmtId="17" fontId="5" fillId="0" borderId="16" xfId="0" quotePrefix="1" applyNumberFormat="1" applyFont="1" applyFill="1" applyBorder="1" applyAlignment="1">
      <alignment horizontal="center" vertical="center" wrapText="1"/>
    </xf>
    <xf numFmtId="17" fontId="5" fillId="0" borderId="17" xfId="0" quotePrefix="1" applyNumberFormat="1" applyFont="1" applyFill="1" applyBorder="1" applyAlignment="1">
      <alignment horizontal="center" vertical="center" wrapText="1"/>
    </xf>
    <xf numFmtId="0" fontId="5" fillId="0" borderId="17" xfId="0" applyFont="1" applyFill="1" applyBorder="1" applyAlignment="1">
      <alignment horizontal="center" vertical="center" wrapText="1"/>
    </xf>
    <xf numFmtId="0" fontId="5" fillId="0" borderId="18" xfId="0" applyFont="1" applyFill="1" applyBorder="1" applyAlignment="1">
      <alignment horizontal="center" vertical="center" wrapText="1"/>
    </xf>
    <xf numFmtId="16" fontId="5" fillId="17" borderId="17" xfId="0" quotePrefix="1" applyNumberFormat="1" applyFont="1" applyFill="1" applyBorder="1" applyAlignment="1">
      <alignment horizontal="center" vertical="center" wrapText="1"/>
    </xf>
    <xf numFmtId="16" fontId="5" fillId="17" borderId="21" xfId="0" quotePrefix="1" applyNumberFormat="1" applyFont="1" applyFill="1" applyBorder="1" applyAlignment="1">
      <alignment horizontal="center" wrapText="1"/>
    </xf>
    <xf numFmtId="0" fontId="5" fillId="17" borderId="32" xfId="0" applyFont="1" applyFill="1" applyBorder="1" applyAlignment="1">
      <alignment horizontal="center" wrapText="1"/>
    </xf>
    <xf numFmtId="0" fontId="7" fillId="0" borderId="0" xfId="0" applyFont="1" applyAlignment="1">
      <alignment horizontal="right" vertical="center" wrapText="1"/>
    </xf>
    <xf numFmtId="0" fontId="5" fillId="0" borderId="8" xfId="0" applyFont="1" applyFill="1" applyBorder="1" applyAlignment="1">
      <alignment horizontal="center" vertical="top"/>
    </xf>
    <xf numFmtId="0" fontId="5" fillId="0" borderId="3" xfId="0" applyFont="1" applyFill="1" applyBorder="1" applyAlignment="1">
      <alignment horizontal="center" vertical="top"/>
    </xf>
    <xf numFmtId="0" fontId="5" fillId="0" borderId="5" xfId="0" applyFont="1" applyFill="1" applyBorder="1" applyAlignment="1">
      <alignment horizontal="center" vertical="top"/>
    </xf>
    <xf numFmtId="0" fontId="5" fillId="0" borderId="0" xfId="0" applyFont="1" applyFill="1" applyAlignment="1">
      <alignment horizontal="center" vertical="top"/>
    </xf>
    <xf numFmtId="0" fontId="5" fillId="17" borderId="1" xfId="0" applyFont="1" applyFill="1" applyBorder="1" applyAlignment="1">
      <alignment horizontal="center" vertical="center" wrapText="1"/>
    </xf>
    <xf numFmtId="0" fontId="5" fillId="17" borderId="13" xfId="0" applyFont="1" applyFill="1" applyBorder="1" applyAlignment="1">
      <alignment horizontal="center" vertical="center" wrapText="1"/>
    </xf>
    <xf numFmtId="0" fontId="28" fillId="16" borderId="6" xfId="0" applyFont="1" applyFill="1" applyBorder="1" applyAlignment="1">
      <alignment horizontal="center" vertical="center"/>
    </xf>
    <xf numFmtId="0" fontId="28" fillId="16" borderId="14" xfId="0" applyFont="1" applyFill="1" applyBorder="1" applyAlignment="1">
      <alignment horizontal="center" vertical="center"/>
    </xf>
    <xf numFmtId="0" fontId="28" fillId="16" borderId="7" xfId="0" applyFont="1" applyFill="1" applyBorder="1" applyAlignment="1">
      <alignment horizontal="center" vertical="center"/>
    </xf>
    <xf numFmtId="0" fontId="5" fillId="17" borderId="2" xfId="0" applyFont="1" applyFill="1" applyBorder="1" applyAlignment="1">
      <alignment vertical="top"/>
    </xf>
    <xf numFmtId="0" fontId="5" fillId="17" borderId="3" xfId="0" applyFont="1" applyFill="1" applyBorder="1" applyAlignment="1">
      <alignment horizontal="center" vertical="top"/>
    </xf>
    <xf numFmtId="0" fontId="5" fillId="0" borderId="42" xfId="0" applyFont="1" applyFill="1" applyBorder="1" applyAlignment="1">
      <alignment vertical="top"/>
    </xf>
    <xf numFmtId="0" fontId="5" fillId="0" borderId="43" xfId="0" applyFont="1" applyFill="1" applyBorder="1" applyAlignment="1">
      <alignment vertical="top"/>
    </xf>
    <xf numFmtId="0" fontId="5" fillId="0" borderId="32" xfId="0" applyFont="1" applyFill="1" applyBorder="1"/>
    <xf numFmtId="0" fontId="5" fillId="0" borderId="33" xfId="0" applyFont="1" applyFill="1" applyBorder="1"/>
    <xf numFmtId="0" fontId="5" fillId="0" borderId="17" xfId="0" applyFont="1" applyFill="1" applyBorder="1" applyAlignment="1">
      <alignment horizontal="center" vertical="top"/>
    </xf>
    <xf numFmtId="0" fontId="5" fillId="0" borderId="18" xfId="0" applyFont="1" applyFill="1" applyBorder="1" applyAlignment="1">
      <alignment horizontal="center" vertical="top"/>
    </xf>
    <xf numFmtId="0" fontId="5" fillId="17" borderId="42" xfId="0" applyFont="1" applyFill="1" applyBorder="1" applyAlignment="1">
      <alignment vertical="top"/>
    </xf>
    <xf numFmtId="0" fontId="5" fillId="17" borderId="17" xfId="0" applyFont="1" applyFill="1" applyBorder="1" applyAlignment="1">
      <alignment horizontal="center" vertical="top"/>
    </xf>
    <xf numFmtId="0" fontId="5" fillId="17" borderId="32" xfId="0" applyFont="1" applyFill="1" applyBorder="1"/>
    <xf numFmtId="0" fontId="1" fillId="0" borderId="9" xfId="0" applyFont="1" applyFill="1" applyBorder="1" applyAlignment="1">
      <alignment horizontal="left" indent="1"/>
    </xf>
    <xf numFmtId="0" fontId="1" fillId="0" borderId="8" xfId="0" applyFont="1" applyFill="1" applyBorder="1" applyAlignment="1">
      <alignment horizontal="left" indent="1"/>
    </xf>
    <xf numFmtId="0" fontId="1" fillId="0" borderId="2" xfId="0" applyFont="1" applyFill="1" applyBorder="1" applyAlignment="1">
      <alignment horizontal="left" indent="1"/>
    </xf>
    <xf numFmtId="0" fontId="1" fillId="0" borderId="3" xfId="0" applyFont="1" applyFill="1" applyBorder="1" applyAlignment="1">
      <alignment horizontal="left" indent="1"/>
    </xf>
    <xf numFmtId="0" fontId="1" fillId="0" borderId="4" xfId="0" applyFont="1" applyFill="1" applyBorder="1" applyAlignment="1">
      <alignment horizontal="left" indent="1"/>
    </xf>
    <xf numFmtId="0" fontId="1" fillId="0" borderId="5" xfId="0" applyFont="1" applyFill="1" applyBorder="1" applyAlignment="1">
      <alignment horizontal="left" indent="1"/>
    </xf>
    <xf numFmtId="0" fontId="1" fillId="17" borderId="2" xfId="0" applyFont="1" applyFill="1" applyBorder="1" applyAlignment="1">
      <alignment horizontal="left" indent="1"/>
    </xf>
    <xf numFmtId="0" fontId="1" fillId="17" borderId="3" xfId="0" applyFont="1" applyFill="1" applyBorder="1" applyAlignment="1">
      <alignment horizontal="left" indent="1"/>
    </xf>
    <xf numFmtId="0" fontId="7" fillId="0" borderId="0" xfId="0" applyFont="1" applyFill="1" applyAlignment="1">
      <alignment horizontal="center"/>
    </xf>
    <xf numFmtId="0" fontId="1" fillId="0" borderId="42" xfId="0" applyFont="1" applyFill="1" applyBorder="1"/>
    <xf numFmtId="0" fontId="0" fillId="0" borderId="42" xfId="0" applyFill="1" applyBorder="1"/>
    <xf numFmtId="4" fontId="0" fillId="0" borderId="32" xfId="0" applyNumberFormat="1" applyFill="1" applyBorder="1" applyAlignment="1">
      <alignment horizontal="center"/>
    </xf>
    <xf numFmtId="9" fontId="0" fillId="0" borderId="17" xfId="0" applyNumberFormat="1" applyFill="1" applyBorder="1" applyAlignment="1">
      <alignment horizontal="center"/>
    </xf>
    <xf numFmtId="0" fontId="1" fillId="0" borderId="43" xfId="0" applyFont="1" applyFill="1" applyBorder="1" applyAlignment="1">
      <alignment vertical="center"/>
    </xf>
    <xf numFmtId="0" fontId="0" fillId="0" borderId="18" xfId="0" applyFill="1" applyBorder="1" applyAlignment="1">
      <alignment horizontal="center" vertical="center"/>
    </xf>
    <xf numFmtId="0" fontId="0" fillId="0" borderId="33" xfId="0" applyFill="1" applyBorder="1" applyAlignment="1">
      <alignment horizontal="center" vertical="center"/>
    </xf>
    <xf numFmtId="9" fontId="0" fillId="0" borderId="18" xfId="0" applyNumberFormat="1" applyFill="1" applyBorder="1" applyAlignment="1">
      <alignment horizontal="center" vertical="center"/>
    </xf>
    <xf numFmtId="1" fontId="0" fillId="0" borderId="1" xfId="0" applyNumberFormat="1" applyFill="1" applyBorder="1" applyAlignment="1">
      <alignment horizontal="center"/>
    </xf>
    <xf numFmtId="1" fontId="1" fillId="0" borderId="1" xfId="0" applyNumberFormat="1" applyFont="1" applyFill="1" applyBorder="1" applyAlignment="1">
      <alignment horizontal="center"/>
    </xf>
    <xf numFmtId="164" fontId="0" fillId="0" borderId="32" xfId="0" applyNumberFormat="1" applyFill="1" applyBorder="1" applyAlignment="1">
      <alignment horizontal="center"/>
    </xf>
    <xf numFmtId="0" fontId="5" fillId="0" borderId="0" xfId="0" applyFont="1" applyAlignment="1">
      <alignment horizontal="left" vertical="center" wrapText="1"/>
    </xf>
    <xf numFmtId="0" fontId="5" fillId="0" borderId="2" xfId="0" applyFont="1" applyBorder="1" applyAlignment="1">
      <alignment horizontal="center" vertical="center"/>
    </xf>
    <xf numFmtId="0" fontId="5" fillId="0" borderId="4" xfId="0" applyFont="1" applyBorder="1" applyAlignment="1">
      <alignment horizontal="center" vertical="center"/>
    </xf>
    <xf numFmtId="0" fontId="5" fillId="0" borderId="1" xfId="0" applyFont="1" applyBorder="1" applyAlignment="1">
      <alignment horizontal="center"/>
    </xf>
    <xf numFmtId="0" fontId="5" fillId="0" borderId="3" xfId="0" applyFont="1" applyBorder="1" applyAlignment="1">
      <alignment horizontal="center"/>
    </xf>
    <xf numFmtId="0" fontId="28" fillId="16" borderId="6" xfId="0" applyFont="1" applyFill="1" applyBorder="1" applyAlignment="1">
      <alignment horizontal="center" vertical="center"/>
    </xf>
    <xf numFmtId="0" fontId="28" fillId="16" borderId="7" xfId="0" applyFont="1" applyFill="1" applyBorder="1" applyAlignment="1">
      <alignment horizontal="center" vertical="center"/>
    </xf>
    <xf numFmtId="0" fontId="28" fillId="0" borderId="0" xfId="0" applyFont="1" applyAlignment="1">
      <alignment horizontal="right"/>
    </xf>
    <xf numFmtId="0" fontId="5" fillId="0" borderId="0" xfId="0" applyFont="1" applyFill="1" applyBorder="1" applyAlignment="1">
      <alignment vertical="center" wrapText="1"/>
    </xf>
    <xf numFmtId="0" fontId="5" fillId="0" borderId="0" xfId="0" applyFont="1" applyFill="1" applyBorder="1" applyAlignment="1">
      <alignment horizontal="center" vertical="center" wrapText="1"/>
    </xf>
    <xf numFmtId="9" fontId="5" fillId="0" borderId="2" xfId="0" applyNumberFormat="1" applyFont="1" applyBorder="1" applyAlignment="1">
      <alignment horizontal="center" vertical="center"/>
    </xf>
    <xf numFmtId="0" fontId="5" fillId="0" borderId="3" xfId="0" applyFont="1" applyBorder="1" applyAlignment="1">
      <alignment horizontal="center" vertical="center" wrapText="1"/>
    </xf>
    <xf numFmtId="9" fontId="5" fillId="0" borderId="4" xfId="0" applyNumberFormat="1" applyFont="1" applyBorder="1" applyAlignment="1">
      <alignment horizontal="center" vertical="center"/>
    </xf>
    <xf numFmtId="0" fontId="5" fillId="0" borderId="5" xfId="0" applyFont="1" applyBorder="1" applyAlignment="1">
      <alignment horizontal="center" vertical="center" wrapText="1"/>
    </xf>
    <xf numFmtId="9" fontId="5" fillId="0" borderId="9" xfId="0" applyNumberFormat="1" applyFont="1" applyBorder="1" applyAlignment="1">
      <alignment horizontal="center" vertical="center"/>
    </xf>
    <xf numFmtId="0" fontId="5" fillId="0" borderId="8" xfId="0" applyFont="1" applyBorder="1" applyAlignment="1">
      <alignment horizontal="center" vertical="center" wrapText="1"/>
    </xf>
    <xf numFmtId="9" fontId="5" fillId="17" borderId="2" xfId="0" applyNumberFormat="1" applyFont="1" applyFill="1" applyBorder="1" applyAlignment="1">
      <alignment horizontal="center" vertical="center"/>
    </xf>
    <xf numFmtId="0" fontId="5" fillId="17" borderId="3" xfId="0" applyFont="1" applyFill="1" applyBorder="1" applyAlignment="1">
      <alignment horizontal="center" vertical="center" wrapText="1"/>
    </xf>
    <xf numFmtId="9" fontId="5" fillId="17" borderId="4" xfId="0" applyNumberFormat="1" applyFont="1" applyFill="1" applyBorder="1" applyAlignment="1">
      <alignment horizontal="center" vertical="center"/>
    </xf>
    <xf numFmtId="0" fontId="5" fillId="17" borderId="5" xfId="0" applyFont="1" applyFill="1" applyBorder="1" applyAlignment="1">
      <alignment horizontal="center" vertical="center" wrapText="1"/>
    </xf>
    <xf numFmtId="0" fontId="5" fillId="0" borderId="8" xfId="0" applyFont="1" applyBorder="1" applyAlignment="1">
      <alignment horizontal="center"/>
    </xf>
    <xf numFmtId="0" fontId="5" fillId="17" borderId="13" xfId="0" applyFont="1" applyFill="1" applyBorder="1" applyAlignment="1">
      <alignment horizontal="center"/>
    </xf>
    <xf numFmtId="0" fontId="5" fillId="17" borderId="5" xfId="0" applyFont="1" applyFill="1" applyBorder="1" applyAlignment="1">
      <alignment horizontal="center"/>
    </xf>
    <xf numFmtId="9" fontId="31" fillId="17" borderId="10" xfId="0" applyNumberFormat="1" applyFont="1" applyFill="1" applyBorder="1" applyAlignment="1">
      <alignment horizontal="center" vertical="center" wrapText="1"/>
    </xf>
    <xf numFmtId="9" fontId="31" fillId="17" borderId="2" xfId="0" applyNumberFormat="1" applyFont="1" applyFill="1" applyBorder="1" applyAlignment="1">
      <alignment horizontal="center" vertical="center" wrapText="1"/>
    </xf>
    <xf numFmtId="9" fontId="31" fillId="17" borderId="4" xfId="0" applyNumberFormat="1" applyFont="1" applyFill="1" applyBorder="1" applyAlignment="1">
      <alignment horizontal="center" vertical="center" wrapText="1"/>
    </xf>
    <xf numFmtId="0" fontId="40" fillId="0" borderId="0" xfId="0" applyFont="1" applyFill="1" applyBorder="1" applyAlignment="1">
      <alignment vertical="center" wrapText="1"/>
    </xf>
    <xf numFmtId="0" fontId="31" fillId="0" borderId="0" xfId="0" applyFont="1" applyFill="1" applyBorder="1" applyAlignment="1">
      <alignment vertical="center" wrapText="1"/>
    </xf>
    <xf numFmtId="9" fontId="31" fillId="0" borderId="9" xfId="0" applyNumberFormat="1" applyFont="1" applyFill="1" applyBorder="1" applyAlignment="1">
      <alignment horizontal="center" vertical="center" wrapText="1"/>
    </xf>
    <xf numFmtId="0" fontId="88" fillId="0" borderId="0" xfId="0" applyFont="1" applyFill="1" applyBorder="1" applyAlignment="1">
      <alignment vertical="center" wrapText="1"/>
    </xf>
    <xf numFmtId="0" fontId="81" fillId="0" borderId="0" xfId="0" applyFont="1" applyFill="1" applyBorder="1" applyAlignment="1">
      <alignment vertical="center" wrapText="1"/>
    </xf>
    <xf numFmtId="0" fontId="51" fillId="0" borderId="0" xfId="0" applyFont="1" applyAlignment="1">
      <alignment vertical="center" wrapText="1"/>
    </xf>
    <xf numFmtId="9" fontId="5" fillId="0" borderId="0" xfId="0" applyNumberFormat="1" applyFont="1" applyFill="1" applyBorder="1" applyAlignment="1">
      <alignment horizontal="center" vertical="center"/>
    </xf>
    <xf numFmtId="0" fontId="5" fillId="0" borderId="0" xfId="0" applyFont="1" applyFill="1" applyBorder="1" applyAlignment="1"/>
    <xf numFmtId="0" fontId="5" fillId="0" borderId="0" xfId="0" applyFont="1" applyFill="1" applyBorder="1"/>
    <xf numFmtId="0" fontId="51" fillId="0" borderId="0" xfId="0" applyFont="1" applyFill="1" applyBorder="1" applyAlignment="1">
      <alignment vertical="center" wrapText="1"/>
    </xf>
    <xf numFmtId="0" fontId="5" fillId="0" borderId="0" xfId="0" applyFont="1" applyAlignment="1">
      <alignment horizontal="right" vertical="center"/>
    </xf>
    <xf numFmtId="0" fontId="28" fillId="17" borderId="0" xfId="0" applyFont="1" applyFill="1" applyAlignment="1">
      <alignment horizontal="left" vertical="center"/>
    </xf>
    <xf numFmtId="0" fontId="5" fillId="0" borderId="8" xfId="0" applyFont="1" applyFill="1" applyBorder="1" applyAlignment="1">
      <alignment horizontal="center"/>
    </xf>
    <xf numFmtId="0" fontId="28" fillId="16" borderId="6" xfId="0" applyFont="1" applyFill="1" applyBorder="1" applyAlignment="1">
      <alignment horizontal="center"/>
    </xf>
    <xf numFmtId="0" fontId="28" fillId="16" borderId="7" xfId="0" applyFont="1" applyFill="1" applyBorder="1" applyAlignment="1">
      <alignment horizontal="center"/>
    </xf>
    <xf numFmtId="0" fontId="5" fillId="0" borderId="2" xfId="0" applyFont="1" applyFill="1" applyBorder="1" applyAlignment="1">
      <alignment horizontal="center"/>
    </xf>
    <xf numFmtId="0" fontId="5" fillId="0" borderId="9" xfId="0" applyFont="1" applyFill="1" applyBorder="1" applyAlignment="1">
      <alignment horizontal="center"/>
    </xf>
    <xf numFmtId="0" fontId="28" fillId="16" borderId="25" xfId="0" applyFont="1" applyFill="1" applyBorder="1" applyAlignment="1">
      <alignment horizontal="center" vertical="center"/>
    </xf>
    <xf numFmtId="0" fontId="5" fillId="0" borderId="68" xfId="0" applyFont="1" applyBorder="1" applyAlignment="1">
      <alignment horizontal="center" vertical="center" wrapText="1"/>
    </xf>
    <xf numFmtId="0" fontId="5" fillId="0" borderId="42" xfId="0" applyFont="1" applyBorder="1" applyAlignment="1">
      <alignment horizontal="center" vertical="center" wrapText="1"/>
    </xf>
    <xf numFmtId="0" fontId="28" fillId="16" borderId="29" xfId="0" applyFont="1" applyFill="1" applyBorder="1" applyAlignment="1">
      <alignment horizontal="center" vertical="center"/>
    </xf>
    <xf numFmtId="0" fontId="5" fillId="17" borderId="42" xfId="0" applyFont="1" applyFill="1" applyBorder="1" applyAlignment="1">
      <alignment horizontal="center" vertical="center" wrapText="1"/>
    </xf>
    <xf numFmtId="0" fontId="28" fillId="0" borderId="68" xfId="0" applyFont="1" applyBorder="1" applyAlignment="1">
      <alignment horizontal="center" vertical="center" wrapText="1"/>
    </xf>
    <xf numFmtId="0" fontId="28" fillId="17" borderId="42" xfId="0" applyFont="1" applyFill="1" applyBorder="1" applyAlignment="1">
      <alignment horizontal="center" vertical="center" wrapText="1"/>
    </xf>
    <xf numFmtId="0" fontId="28" fillId="0" borderId="42" xfId="0" applyFont="1" applyBorder="1" applyAlignment="1">
      <alignment horizontal="center" vertical="center" wrapText="1"/>
    </xf>
    <xf numFmtId="0" fontId="28" fillId="0" borderId="43" xfId="0" applyFont="1" applyBorder="1" applyAlignment="1">
      <alignment horizontal="center" vertical="center" wrapText="1"/>
    </xf>
    <xf numFmtId="49" fontId="5" fillId="0" borderId="19" xfId="0" applyNumberFormat="1" applyFont="1" applyBorder="1" applyAlignment="1">
      <alignment horizontal="center" vertical="center" wrapText="1"/>
    </xf>
    <xf numFmtId="49" fontId="5" fillId="17" borderId="17" xfId="0" applyNumberFormat="1" applyFont="1" applyFill="1" applyBorder="1" applyAlignment="1">
      <alignment horizontal="center" vertical="center" wrapText="1"/>
    </xf>
    <xf numFmtId="49" fontId="5" fillId="0" borderId="17" xfId="0" applyNumberFormat="1" applyFont="1" applyBorder="1" applyAlignment="1">
      <alignment horizontal="center" vertical="center" wrapText="1"/>
    </xf>
    <xf numFmtId="49" fontId="5" fillId="0" borderId="18" xfId="0" applyNumberFormat="1" applyFont="1" applyBorder="1" applyAlignment="1">
      <alignment horizontal="center" vertical="center" wrapText="1"/>
    </xf>
    <xf numFmtId="9" fontId="5" fillId="0" borderId="2" xfId="0" applyNumberFormat="1" applyFont="1" applyBorder="1" applyAlignment="1">
      <alignment horizontal="center" vertical="center" wrapText="1"/>
    </xf>
    <xf numFmtId="9" fontId="5" fillId="0" borderId="9" xfId="0" applyNumberFormat="1" applyFont="1" applyBorder="1" applyAlignment="1">
      <alignment horizontal="center" vertical="center" wrapText="1"/>
    </xf>
    <xf numFmtId="9" fontId="5" fillId="17" borderId="2" xfId="0" applyNumberFormat="1" applyFont="1" applyFill="1" applyBorder="1" applyAlignment="1">
      <alignment horizontal="center" vertical="center" wrapText="1"/>
    </xf>
    <xf numFmtId="9" fontId="5" fillId="17" borderId="4" xfId="0" applyNumberFormat="1" applyFont="1" applyFill="1" applyBorder="1" applyAlignment="1">
      <alignment horizontal="center" vertical="center" wrapText="1"/>
    </xf>
    <xf numFmtId="0" fontId="5" fillId="0" borderId="0" xfId="0" applyFont="1" applyAlignment="1">
      <alignment horizontal="left" vertical="center" wrapText="1"/>
    </xf>
    <xf numFmtId="0" fontId="5" fillId="0" borderId="0" xfId="0" applyFont="1" applyFill="1" applyBorder="1" applyAlignment="1">
      <alignment horizontal="left"/>
    </xf>
    <xf numFmtId="0" fontId="28" fillId="3" borderId="7" xfId="0" applyFont="1" applyFill="1" applyBorder="1" applyAlignment="1">
      <alignment horizontal="center" wrapText="1"/>
    </xf>
    <xf numFmtId="0" fontId="31" fillId="0" borderId="0" xfId="0" applyFont="1" applyAlignment="1">
      <alignment horizontal="left" vertical="center" wrapText="1"/>
    </xf>
    <xf numFmtId="0" fontId="28" fillId="0" borderId="0" xfId="0" applyFont="1" applyFill="1" applyBorder="1" applyAlignment="1">
      <alignment vertical="center"/>
    </xf>
    <xf numFmtId="0" fontId="35" fillId="0" borderId="0" xfId="0" applyFont="1" applyFill="1" applyBorder="1" applyAlignment="1">
      <alignment horizontal="center" vertical="center"/>
    </xf>
    <xf numFmtId="0" fontId="35" fillId="0" borderId="15" xfId="0" applyFont="1" applyBorder="1" applyAlignment="1">
      <alignment horizontal="center" vertical="center"/>
    </xf>
    <xf numFmtId="0" fontId="35" fillId="0" borderId="8" xfId="0" applyFont="1" applyBorder="1" applyAlignment="1">
      <alignment horizontal="center" vertical="center"/>
    </xf>
    <xf numFmtId="0" fontId="35" fillId="0" borderId="23" xfId="0" applyFont="1" applyBorder="1" applyAlignment="1">
      <alignment horizontal="center" vertical="center"/>
    </xf>
    <xf numFmtId="0" fontId="35" fillId="0" borderId="19" xfId="0" applyFont="1" applyBorder="1" applyAlignment="1">
      <alignment horizontal="left" vertical="center"/>
    </xf>
    <xf numFmtId="0" fontId="35" fillId="17" borderId="17" xfId="0" applyFont="1" applyFill="1" applyBorder="1" applyAlignment="1">
      <alignment horizontal="left" vertical="center"/>
    </xf>
    <xf numFmtId="49" fontId="5" fillId="0" borderId="8" xfId="0" applyNumberFormat="1" applyFont="1" applyBorder="1" applyAlignment="1">
      <alignment horizontal="left" vertical="center" indent="1"/>
    </xf>
    <xf numFmtId="49" fontId="5" fillId="0" borderId="3" xfId="0" applyNumberFormat="1" applyFont="1" applyBorder="1" applyAlignment="1">
      <alignment horizontal="left" vertical="center" indent="1"/>
    </xf>
    <xf numFmtId="49" fontId="5" fillId="0" borderId="5" xfId="0" applyNumberFormat="1" applyFont="1" applyBorder="1" applyAlignment="1">
      <alignment horizontal="left" vertical="center" indent="1"/>
    </xf>
    <xf numFmtId="9" fontId="5" fillId="17" borderId="9" xfId="0" applyNumberFormat="1" applyFont="1" applyFill="1" applyBorder="1" applyAlignment="1">
      <alignment horizontal="center" vertical="center" wrapText="1"/>
    </xf>
    <xf numFmtId="9" fontId="5" fillId="17" borderId="10" xfId="0" applyNumberFormat="1" applyFont="1" applyFill="1" applyBorder="1" applyAlignment="1">
      <alignment horizontal="center" vertical="center" wrapText="1"/>
    </xf>
    <xf numFmtId="0" fontId="28" fillId="3" borderId="94" xfId="0" applyFont="1" applyFill="1" applyBorder="1" applyAlignment="1">
      <alignment horizontal="center" vertical="center" wrapText="1"/>
    </xf>
    <xf numFmtId="0" fontId="5" fillId="17" borderId="3" xfId="0" applyFont="1" applyFill="1" applyBorder="1" applyAlignment="1">
      <alignment horizontal="left" vertical="center" wrapText="1" indent="1"/>
    </xf>
    <xf numFmtId="0" fontId="28" fillId="0" borderId="0" xfId="0" applyFont="1" applyFill="1" applyBorder="1" applyAlignment="1">
      <alignment horizontal="center" vertical="center"/>
    </xf>
    <xf numFmtId="0" fontId="31" fillId="0" borderId="0" xfId="0" applyFont="1" applyAlignment="1">
      <alignment horizontal="left" vertical="center" wrapText="1"/>
    </xf>
    <xf numFmtId="0" fontId="40" fillId="0" borderId="0" xfId="0" applyFont="1" applyAlignment="1">
      <alignment horizontal="left" vertical="center" wrapText="1" indent="1"/>
    </xf>
    <xf numFmtId="0" fontId="5" fillId="0" borderId="0" xfId="0" applyFont="1" applyFill="1" applyBorder="1" applyAlignment="1">
      <alignment horizontal="left" wrapText="1" indent="1"/>
    </xf>
    <xf numFmtId="0" fontId="28" fillId="16" borderId="25" xfId="0" applyFont="1" applyFill="1" applyBorder="1" applyAlignment="1">
      <alignment horizontal="center" vertical="center" wrapText="1"/>
    </xf>
    <xf numFmtId="0" fontId="5" fillId="0" borderId="44" xfId="0" applyFont="1" applyBorder="1" applyAlignment="1">
      <alignment horizontal="left" wrapText="1"/>
    </xf>
    <xf numFmtId="0" fontId="5" fillId="0" borderId="0" xfId="0" applyFont="1" applyBorder="1"/>
    <xf numFmtId="0" fontId="28" fillId="16" borderId="29" xfId="0" applyFont="1" applyFill="1" applyBorder="1" applyAlignment="1">
      <alignment horizontal="center" vertical="center" wrapText="1"/>
    </xf>
    <xf numFmtId="0" fontId="5" fillId="0" borderId="16" xfId="0" applyFont="1" applyBorder="1" applyAlignment="1">
      <alignment horizontal="center" wrapText="1"/>
    </xf>
    <xf numFmtId="0" fontId="5" fillId="0" borderId="42" xfId="0" applyFont="1" applyBorder="1" applyAlignment="1">
      <alignment horizontal="left" wrapText="1"/>
    </xf>
    <xf numFmtId="0" fontId="5" fillId="0" borderId="43" xfId="0" applyFont="1" applyBorder="1" applyAlignment="1">
      <alignment horizontal="left" wrapText="1"/>
    </xf>
    <xf numFmtId="0" fontId="5" fillId="17" borderId="42" xfId="0" applyFont="1" applyFill="1" applyBorder="1" applyAlignment="1">
      <alignment horizontal="left" wrapText="1"/>
    </xf>
    <xf numFmtId="0" fontId="5" fillId="0" borderId="91" xfId="0" applyFont="1" applyBorder="1" applyAlignment="1">
      <alignment horizontal="left" vertical="center" wrapText="1" indent="1"/>
    </xf>
    <xf numFmtId="49" fontId="5" fillId="0" borderId="3" xfId="0" applyNumberFormat="1" applyFont="1" applyFill="1" applyBorder="1" applyAlignment="1">
      <alignment wrapText="1"/>
    </xf>
    <xf numFmtId="9" fontId="5" fillId="17" borderId="2" xfId="0" applyNumberFormat="1" applyFont="1" applyFill="1" applyBorder="1" applyAlignment="1">
      <alignment horizontal="left" vertical="center" wrapText="1"/>
    </xf>
    <xf numFmtId="49" fontId="46" fillId="17" borderId="3" xfId="0" applyNumberFormat="1" applyFont="1" applyFill="1" applyBorder="1" applyAlignment="1">
      <alignment wrapText="1"/>
    </xf>
    <xf numFmtId="0" fontId="46" fillId="17" borderId="3" xfId="0" quotePrefix="1" applyFont="1" applyFill="1" applyBorder="1" applyAlignment="1">
      <alignment wrapText="1"/>
    </xf>
    <xf numFmtId="0" fontId="46" fillId="17" borderId="3" xfId="0" applyFont="1" applyFill="1" applyBorder="1" applyAlignment="1">
      <alignment wrapText="1"/>
    </xf>
    <xf numFmtId="0" fontId="5" fillId="17" borderId="3" xfId="0" quotePrefix="1" applyFont="1" applyFill="1" applyBorder="1" applyAlignment="1">
      <alignment wrapText="1"/>
    </xf>
    <xf numFmtId="0" fontId="5" fillId="0" borderId="8" xfId="0" applyFont="1" applyFill="1" applyBorder="1" applyAlignment="1">
      <alignment wrapText="1"/>
    </xf>
    <xf numFmtId="9" fontId="28" fillId="16" borderId="6" xfId="0" applyNumberFormat="1" applyFont="1" applyFill="1" applyBorder="1" applyAlignment="1">
      <alignment horizontal="center" vertical="center" wrapText="1"/>
    </xf>
    <xf numFmtId="9" fontId="28" fillId="16" borderId="7" xfId="0" applyNumberFormat="1" applyFont="1" applyFill="1" applyBorder="1" applyAlignment="1">
      <alignment horizontal="center" vertical="center" wrapText="1"/>
    </xf>
    <xf numFmtId="0" fontId="7" fillId="16" borderId="30" xfId="0" applyFont="1" applyFill="1" applyBorder="1" applyAlignment="1">
      <alignment horizontal="center" vertical="center" wrapText="1"/>
    </xf>
    <xf numFmtId="166" fontId="0" fillId="17" borderId="32" xfId="0" applyNumberFormat="1" applyFill="1" applyBorder="1" applyAlignment="1">
      <alignment horizontal="left" vertical="center" wrapText="1" indent="1"/>
    </xf>
    <xf numFmtId="9" fontId="0" fillId="17" borderId="33" xfId="0" applyNumberFormat="1" applyFill="1" applyBorder="1" applyAlignment="1">
      <alignment horizontal="left" vertical="center" wrapText="1" indent="1"/>
    </xf>
    <xf numFmtId="166" fontId="0" fillId="17" borderId="57" xfId="0" applyNumberFormat="1" applyFill="1" applyBorder="1" applyAlignment="1">
      <alignment horizontal="left" vertical="center" wrapText="1" indent="1"/>
    </xf>
    <xf numFmtId="9" fontId="0" fillId="17" borderId="57" xfId="0" applyNumberFormat="1" applyFill="1" applyBorder="1" applyAlignment="1">
      <alignment horizontal="left" vertical="center" wrapText="1" indent="1"/>
    </xf>
    <xf numFmtId="0" fontId="0" fillId="0" borderId="57" xfId="0" applyBorder="1" applyAlignment="1">
      <alignment horizontal="left" vertical="center" wrapText="1" indent="1"/>
    </xf>
    <xf numFmtId="0" fontId="0" fillId="0" borderId="32" xfId="0" applyBorder="1" applyAlignment="1">
      <alignment horizontal="left" vertical="center" wrapText="1" indent="1"/>
    </xf>
    <xf numFmtId="0" fontId="0" fillId="17" borderId="33" xfId="0" applyFill="1" applyBorder="1" applyAlignment="1">
      <alignment horizontal="left" vertical="center" wrapText="1" indent="1"/>
    </xf>
    <xf numFmtId="0" fontId="28" fillId="3" borderId="94" xfId="0" applyFont="1" applyFill="1" applyBorder="1" applyAlignment="1">
      <alignment horizontal="center" vertical="center" wrapText="1"/>
    </xf>
    <xf numFmtId="0" fontId="5" fillId="0" borderId="0" xfId="0" applyFont="1" applyBorder="1" applyAlignment="1">
      <alignment horizontal="left" vertical="center" wrapText="1"/>
    </xf>
    <xf numFmtId="0" fontId="5" fillId="0" borderId="91" xfId="0" applyFont="1" applyBorder="1" applyAlignment="1">
      <alignment horizontal="left" vertical="center" wrapText="1" indent="1"/>
    </xf>
    <xf numFmtId="0" fontId="5" fillId="0" borderId="0" xfId="0" applyFont="1" applyAlignment="1">
      <alignment horizontal="left" vertical="center" wrapText="1" indent="1"/>
    </xf>
    <xf numFmtId="0" fontId="5" fillId="17" borderId="18" xfId="0" applyFont="1" applyFill="1" applyBorder="1" applyAlignment="1">
      <alignment horizontal="center" vertical="center"/>
    </xf>
    <xf numFmtId="0" fontId="5" fillId="17" borderId="3" xfId="0" applyFont="1" applyFill="1" applyBorder="1" applyAlignment="1">
      <alignment wrapText="1"/>
    </xf>
    <xf numFmtId="9" fontId="5" fillId="17" borderId="4" xfId="0" applyNumberFormat="1" applyFont="1" applyFill="1" applyBorder="1" applyAlignment="1">
      <alignment horizontal="left" vertical="center" wrapText="1"/>
    </xf>
    <xf numFmtId="0" fontId="5" fillId="17" borderId="5" xfId="0" applyFont="1" applyFill="1" applyBorder="1" applyAlignment="1">
      <alignment wrapText="1"/>
    </xf>
    <xf numFmtId="0" fontId="7" fillId="0" borderId="0" xfId="0" applyFont="1" applyFill="1" applyBorder="1" applyAlignment="1">
      <alignment horizontal="left" indent="1"/>
    </xf>
    <xf numFmtId="0" fontId="0" fillId="0" borderId="0" xfId="0" applyNumberFormat="1" applyFill="1" applyBorder="1" applyAlignment="1">
      <alignment horizontal="center" vertical="center"/>
    </xf>
    <xf numFmtId="0" fontId="0" fillId="0" borderId="0" xfId="0" applyNumberFormat="1" applyFill="1" applyBorder="1" applyAlignment="1">
      <alignment vertical="center"/>
    </xf>
    <xf numFmtId="0" fontId="0" fillId="0" borderId="0" xfId="0" applyNumberFormat="1" applyFill="1" applyBorder="1" applyAlignment="1">
      <alignment horizontal="right" vertical="center"/>
    </xf>
    <xf numFmtId="0" fontId="31" fillId="0" borderId="0" xfId="0" applyFont="1" applyAlignment="1">
      <alignment horizontal="center" vertical="center" wrapText="1"/>
    </xf>
    <xf numFmtId="0" fontId="40" fillId="0" borderId="0" xfId="0" applyFont="1" applyAlignment="1">
      <alignment horizontal="left" vertical="center" wrapText="1"/>
    </xf>
    <xf numFmtId="0" fontId="0" fillId="0" borderId="0" xfId="0" applyBorder="1" applyAlignment="1">
      <alignment horizontal="left" vertical="center" indent="1"/>
    </xf>
    <xf numFmtId="0" fontId="5" fillId="0" borderId="87" xfId="0" applyFont="1" applyBorder="1" applyAlignment="1">
      <alignment horizontal="left" vertical="center" wrapText="1" indent="1"/>
    </xf>
    <xf numFmtId="0" fontId="5" fillId="0" borderId="51" xfId="0" applyFont="1" applyBorder="1" applyAlignment="1">
      <alignment horizontal="left" vertical="center" wrapText="1" indent="1"/>
    </xf>
    <xf numFmtId="0" fontId="5" fillId="0" borderId="86" xfId="0" applyFont="1" applyBorder="1" applyAlignment="1">
      <alignment horizontal="left" vertical="center" wrapText="1" indent="1"/>
    </xf>
    <xf numFmtId="0" fontId="28" fillId="3" borderId="30" xfId="0" applyFont="1" applyFill="1" applyBorder="1" applyAlignment="1">
      <alignment horizontal="center" vertical="center" wrapText="1"/>
    </xf>
    <xf numFmtId="0" fontId="5" fillId="0" borderId="32" xfId="0" applyFont="1" applyBorder="1" applyAlignment="1">
      <alignment horizontal="left" vertical="center" wrapText="1" indent="1"/>
    </xf>
    <xf numFmtId="0" fontId="5" fillId="0" borderId="33" xfId="0" applyFont="1" applyBorder="1" applyAlignment="1">
      <alignment horizontal="left" vertical="center" wrapText="1" indent="1"/>
    </xf>
    <xf numFmtId="0" fontId="5" fillId="17" borderId="32" xfId="0" applyFont="1" applyFill="1" applyBorder="1" applyAlignment="1">
      <alignment horizontal="left" vertical="center" wrapText="1" indent="1"/>
    </xf>
    <xf numFmtId="0" fontId="5" fillId="17" borderId="51" xfId="0" applyFont="1" applyFill="1" applyBorder="1" applyAlignment="1">
      <alignment horizontal="left" vertical="center" wrapText="1" indent="1"/>
    </xf>
    <xf numFmtId="0" fontId="5" fillId="17" borderId="86" xfId="0" applyFont="1" applyFill="1" applyBorder="1" applyAlignment="1">
      <alignment horizontal="left" vertical="center" wrapText="1" indent="1"/>
    </xf>
    <xf numFmtId="0" fontId="5" fillId="17" borderId="33" xfId="0" applyFont="1" applyFill="1" applyBorder="1" applyAlignment="1">
      <alignment horizontal="left" vertical="center" wrapText="1" indent="1"/>
    </xf>
    <xf numFmtId="0" fontId="28" fillId="0" borderId="0" xfId="0" applyFont="1" applyFill="1" applyBorder="1" applyAlignment="1">
      <alignment horizontal="center" vertical="center"/>
    </xf>
    <xf numFmtId="0" fontId="0" fillId="0" borderId="0" xfId="0"/>
    <xf numFmtId="0" fontId="5" fillId="17" borderId="60" xfId="0" applyFont="1" applyFill="1" applyBorder="1" applyAlignment="1">
      <alignment horizontal="left" vertical="center" wrapText="1" indent="1"/>
    </xf>
    <xf numFmtId="0" fontId="5" fillId="0" borderId="16" xfId="0" applyFont="1" applyBorder="1" applyAlignment="1">
      <alignment horizontal="center" vertical="center" wrapText="1"/>
    </xf>
    <xf numFmtId="0" fontId="5" fillId="0" borderId="19" xfId="0" applyFont="1" applyFill="1" applyBorder="1" applyAlignment="1">
      <alignment horizontal="left" vertical="center" wrapText="1" indent="1"/>
    </xf>
    <xf numFmtId="0" fontId="5" fillId="0" borderId="17" xfId="0" applyFont="1" applyFill="1" applyBorder="1" applyAlignment="1">
      <alignment horizontal="left" vertical="center" wrapText="1" indent="1"/>
    </xf>
    <xf numFmtId="0" fontId="5" fillId="0" borderId="18" xfId="0" applyFont="1" applyFill="1" applyBorder="1" applyAlignment="1">
      <alignment horizontal="left" vertical="center" wrapText="1" indent="1"/>
    </xf>
    <xf numFmtId="0" fontId="5" fillId="0" borderId="91" xfId="0" applyFont="1" applyBorder="1" applyAlignment="1">
      <alignment horizontal="left" vertical="center" indent="1"/>
    </xf>
    <xf numFmtId="0" fontId="5" fillId="0" borderId="87" xfId="0" applyFont="1" applyBorder="1" applyAlignment="1">
      <alignment horizontal="left" vertical="center" indent="1"/>
    </xf>
    <xf numFmtId="0" fontId="5" fillId="0" borderId="67" xfId="0" applyFont="1" applyBorder="1" applyAlignment="1">
      <alignment horizontal="left" vertical="center" indent="1"/>
    </xf>
    <xf numFmtId="0" fontId="5" fillId="0" borderId="67" xfId="0" applyFont="1" applyBorder="1" applyAlignment="1">
      <alignment horizontal="center" vertical="center"/>
    </xf>
    <xf numFmtId="49" fontId="7" fillId="3" borderId="29" xfId="0" applyNumberFormat="1" applyFont="1" applyFill="1" applyBorder="1" applyAlignment="1">
      <alignment horizontal="center" vertical="center" wrapText="1"/>
    </xf>
    <xf numFmtId="0" fontId="5" fillId="17" borderId="17" xfId="0" applyFont="1" applyFill="1" applyBorder="1" applyAlignment="1">
      <alignment horizontal="left" vertical="center" wrapText="1" indent="1"/>
    </xf>
    <xf numFmtId="0" fontId="28" fillId="16" borderId="5" xfId="0" applyFont="1" applyFill="1" applyBorder="1" applyAlignment="1">
      <alignment horizontal="center" vertical="center"/>
    </xf>
    <xf numFmtId="0" fontId="5" fillId="17" borderId="21" xfId="0" applyFont="1" applyFill="1" applyBorder="1" applyAlignment="1">
      <alignment horizontal="center"/>
    </xf>
    <xf numFmtId="0" fontId="5" fillId="17" borderId="32" xfId="0" applyFont="1" applyFill="1" applyBorder="1" applyAlignment="1">
      <alignment horizontal="left" vertical="center" wrapText="1" indent="1"/>
    </xf>
    <xf numFmtId="0" fontId="5" fillId="17" borderId="60" xfId="0" applyFont="1" applyFill="1" applyBorder="1" applyAlignment="1">
      <alignment horizontal="center"/>
    </xf>
    <xf numFmtId="0" fontId="5" fillId="0" borderId="12" xfId="0" applyFont="1" applyBorder="1" applyAlignment="1">
      <alignment horizontal="center" vertical="center"/>
    </xf>
    <xf numFmtId="0" fontId="5" fillId="0" borderId="24" xfId="0" applyFont="1" applyBorder="1" applyAlignment="1">
      <alignment horizontal="center" vertical="center"/>
    </xf>
    <xf numFmtId="0" fontId="5" fillId="17" borderId="13" xfId="0" applyFont="1" applyFill="1" applyBorder="1" applyAlignment="1">
      <alignment horizontal="center"/>
    </xf>
    <xf numFmtId="0" fontId="5" fillId="17" borderId="5" xfId="0" applyFont="1" applyFill="1" applyBorder="1" applyAlignment="1">
      <alignment horizontal="center"/>
    </xf>
    <xf numFmtId="0" fontId="5" fillId="17" borderId="21" xfId="0" applyFont="1" applyFill="1" applyBorder="1" applyAlignment="1">
      <alignment horizontal="left" vertical="center" wrapText="1" indent="1"/>
    </xf>
    <xf numFmtId="0" fontId="5" fillId="17" borderId="21" xfId="0" applyFont="1" applyFill="1" applyBorder="1" applyAlignment="1">
      <alignment horizontal="center"/>
    </xf>
    <xf numFmtId="0" fontId="5" fillId="17" borderId="3" xfId="0" applyFont="1" applyFill="1" applyBorder="1" applyAlignment="1">
      <alignment horizontal="center"/>
    </xf>
    <xf numFmtId="0" fontId="5" fillId="0" borderId="21" xfId="0" applyFont="1" applyBorder="1" applyAlignment="1">
      <alignment horizontal="center"/>
    </xf>
    <xf numFmtId="0" fontId="5" fillId="0" borderId="3" xfId="0" applyFont="1" applyBorder="1" applyAlignment="1">
      <alignment horizontal="center"/>
    </xf>
    <xf numFmtId="0" fontId="5" fillId="0" borderId="21" xfId="0" applyFont="1" applyFill="1" applyBorder="1" applyAlignment="1">
      <alignment horizontal="left" vertical="center" wrapText="1" indent="1"/>
    </xf>
    <xf numFmtId="0" fontId="28" fillId="0" borderId="0" xfId="0" applyFont="1" applyFill="1" applyAlignment="1">
      <alignment horizontal="center" vertical="center"/>
    </xf>
    <xf numFmtId="0" fontId="5" fillId="0" borderId="12" xfId="0" applyFont="1" applyBorder="1" applyAlignment="1">
      <alignment horizontal="center" vertical="center"/>
    </xf>
    <xf numFmtId="0" fontId="28" fillId="3" borderId="25" xfId="0" applyFont="1" applyFill="1" applyBorder="1" applyAlignment="1">
      <alignment horizontal="center" vertical="top" wrapText="1"/>
    </xf>
    <xf numFmtId="0" fontId="5" fillId="0" borderId="1" xfId="0" applyFont="1" applyBorder="1" applyAlignment="1">
      <alignment horizontal="center"/>
    </xf>
    <xf numFmtId="0" fontId="5" fillId="17" borderId="13" xfId="0" applyFont="1" applyFill="1" applyBorder="1" applyAlignment="1">
      <alignment horizontal="center" vertical="center"/>
    </xf>
    <xf numFmtId="0" fontId="5" fillId="17" borderId="5" xfId="0" applyFont="1" applyFill="1" applyBorder="1" applyAlignment="1">
      <alignment horizontal="center" vertical="center"/>
    </xf>
    <xf numFmtId="0" fontId="5" fillId="0" borderId="12" xfId="0" applyFont="1" applyBorder="1" applyAlignment="1">
      <alignment horizontal="center"/>
    </xf>
    <xf numFmtId="0" fontId="5" fillId="0" borderId="24" xfId="0" applyFont="1" applyBorder="1" applyAlignment="1">
      <alignment horizontal="center"/>
    </xf>
    <xf numFmtId="0" fontId="5" fillId="17" borderId="33" xfId="0" applyFont="1" applyFill="1" applyBorder="1" applyAlignment="1">
      <alignment horizontal="center" vertical="center"/>
    </xf>
    <xf numFmtId="0" fontId="7" fillId="0" borderId="0" xfId="0" applyFont="1"/>
    <xf numFmtId="0" fontId="5" fillId="0" borderId="42" xfId="0" applyFont="1" applyFill="1" applyBorder="1" applyAlignment="1">
      <alignment horizontal="left" vertical="center" wrapText="1" indent="1"/>
    </xf>
    <xf numFmtId="0" fontId="5" fillId="17" borderId="22" xfId="0" applyFont="1" applyFill="1" applyBorder="1" applyAlignment="1">
      <alignment horizontal="left" vertical="center" wrapText="1" indent="1"/>
    </xf>
    <xf numFmtId="0" fontId="0" fillId="0" borderId="0" xfId="0" applyAlignment="1">
      <alignment horizontal="left" vertical="center" wrapText="1"/>
    </xf>
    <xf numFmtId="0" fontId="1" fillId="0" borderId="0" xfId="0" applyFont="1" applyAlignment="1">
      <alignment horizontal="left" vertical="center" wrapText="1"/>
    </xf>
    <xf numFmtId="0" fontId="5" fillId="0" borderId="17" xfId="0" applyFont="1" applyBorder="1" applyAlignment="1">
      <alignment horizontal="left" vertical="center" wrapText="1" indent="1"/>
    </xf>
    <xf numFmtId="0" fontId="5" fillId="17" borderId="18" xfId="0" applyFont="1" applyFill="1" applyBorder="1" applyAlignment="1">
      <alignment horizontal="left" vertical="center" wrapText="1" indent="1"/>
    </xf>
    <xf numFmtId="0" fontId="5" fillId="0" borderId="19" xfId="0" applyFont="1" applyBorder="1" applyAlignment="1">
      <alignment horizontal="left" vertical="center" wrapText="1" indent="1"/>
    </xf>
    <xf numFmtId="0" fontId="5" fillId="0" borderId="57" xfId="0" applyFont="1" applyBorder="1" applyAlignment="1">
      <alignment horizontal="left" vertical="center" wrapText="1" indent="1"/>
    </xf>
    <xf numFmtId="0" fontId="5" fillId="0" borderId="32" xfId="0" applyFont="1" applyFill="1" applyBorder="1" applyAlignment="1">
      <alignment horizontal="left" vertical="center" wrapText="1" indent="1"/>
    </xf>
    <xf numFmtId="0" fontId="0" fillId="0" borderId="17" xfId="0" applyFill="1" applyBorder="1" applyAlignment="1">
      <alignment horizontal="left" vertical="center" indent="1"/>
    </xf>
    <xf numFmtId="0" fontId="5" fillId="0" borderId="23" xfId="0" applyFont="1" applyFill="1" applyBorder="1" applyAlignment="1">
      <alignment horizontal="center"/>
    </xf>
    <xf numFmtId="0" fontId="5" fillId="0" borderId="21" xfId="0" applyFont="1" applyFill="1" applyBorder="1" applyAlignment="1">
      <alignment horizontal="center"/>
    </xf>
    <xf numFmtId="0" fontId="5" fillId="0" borderId="22" xfId="0" applyFont="1" applyFill="1" applyBorder="1" applyAlignment="1">
      <alignment horizontal="center"/>
    </xf>
    <xf numFmtId="0" fontId="31" fillId="0" borderId="19" xfId="0" applyFont="1" applyFill="1" applyBorder="1" applyAlignment="1">
      <alignment horizontal="left" indent="1"/>
    </xf>
    <xf numFmtId="0" fontId="31" fillId="0" borderId="17" xfId="0" applyFont="1" applyFill="1" applyBorder="1" applyAlignment="1">
      <alignment horizontal="left" indent="1"/>
    </xf>
    <xf numFmtId="0" fontId="31" fillId="0" borderId="18" xfId="0" applyFont="1" applyFill="1" applyBorder="1" applyAlignment="1">
      <alignment horizontal="left" indent="1"/>
    </xf>
    <xf numFmtId="0" fontId="31" fillId="17" borderId="17" xfId="0" applyFont="1" applyFill="1" applyBorder="1" applyAlignment="1">
      <alignment horizontal="left" indent="1"/>
    </xf>
    <xf numFmtId="0" fontId="5" fillId="9" borderId="59" xfId="0" applyFont="1" applyFill="1" applyBorder="1"/>
    <xf numFmtId="0" fontId="5" fillId="9" borderId="67" xfId="0" applyFont="1" applyFill="1" applyBorder="1" applyAlignment="1">
      <alignment horizontal="center"/>
    </xf>
    <xf numFmtId="0" fontId="5" fillId="0" borderId="50" xfId="0" applyFont="1" applyFill="1" applyBorder="1" applyAlignment="1">
      <alignment horizontal="center"/>
    </xf>
    <xf numFmtId="0" fontId="5" fillId="0" borderId="60" xfId="0" applyFont="1" applyFill="1" applyBorder="1" applyAlignment="1">
      <alignment horizontal="center"/>
    </xf>
    <xf numFmtId="0" fontId="5" fillId="0" borderId="86" xfId="0" applyFont="1" applyFill="1" applyBorder="1" applyAlignment="1">
      <alignment horizontal="center"/>
    </xf>
    <xf numFmtId="1" fontId="5" fillId="0" borderId="12" xfId="0" applyNumberFormat="1" applyFont="1" applyBorder="1" applyAlignment="1">
      <alignment horizontal="center" vertical="center"/>
    </xf>
    <xf numFmtId="1" fontId="5" fillId="0" borderId="1" xfId="0" applyNumberFormat="1" applyFont="1" applyBorder="1" applyAlignment="1">
      <alignment horizontal="center" vertical="center"/>
    </xf>
    <xf numFmtId="0" fontId="5" fillId="17" borderId="1" xfId="0" applyFont="1" applyFill="1" applyBorder="1" applyAlignment="1">
      <alignment horizontal="center" vertical="center"/>
    </xf>
    <xf numFmtId="1" fontId="5" fillId="17" borderId="1" xfId="0" applyNumberFormat="1" applyFont="1" applyFill="1" applyBorder="1" applyAlignment="1">
      <alignment horizontal="center" vertical="center"/>
    </xf>
    <xf numFmtId="0" fontId="5" fillId="0" borderId="11" xfId="0" applyFont="1" applyFill="1" applyBorder="1" applyAlignment="1">
      <alignment horizontal="left" vertical="center" wrapText="1" indent="1"/>
    </xf>
    <xf numFmtId="0" fontId="5" fillId="0" borderId="12" xfId="0" applyFont="1" applyFill="1" applyBorder="1" applyAlignment="1">
      <alignment horizontal="left" vertical="center" wrapText="1" indent="1"/>
    </xf>
    <xf numFmtId="0" fontId="5" fillId="0" borderId="24" xfId="0" applyFont="1" applyFill="1" applyBorder="1" applyAlignment="1">
      <alignment horizontal="left" vertical="center" wrapText="1" indent="1"/>
    </xf>
    <xf numFmtId="0" fontId="5" fillId="0" borderId="2" xfId="0" applyFont="1" applyFill="1" applyBorder="1" applyAlignment="1">
      <alignment horizontal="left" vertical="center" wrapText="1" indent="1"/>
    </xf>
    <xf numFmtId="0" fontId="5" fillId="0" borderId="4" xfId="0" applyFont="1" applyFill="1" applyBorder="1" applyAlignment="1">
      <alignment horizontal="left" vertical="center" wrapText="1" indent="1"/>
    </xf>
    <xf numFmtId="0" fontId="5" fillId="17" borderId="2" xfId="0" applyFont="1" applyFill="1" applyBorder="1" applyAlignment="1">
      <alignment horizontal="left" vertical="center" wrapText="1" indent="1"/>
    </xf>
    <xf numFmtId="0" fontId="0" fillId="0" borderId="16" xfId="0" applyBorder="1"/>
    <xf numFmtId="0" fontId="0" fillId="17" borderId="17" xfId="0" applyFill="1" applyBorder="1"/>
    <xf numFmtId="0" fontId="0" fillId="17" borderId="18" xfId="0" applyFill="1" applyBorder="1"/>
    <xf numFmtId="0" fontId="0" fillId="0" borderId="0" xfId="0" applyFill="1" applyBorder="1" applyAlignment="1">
      <alignment horizontal="left" vertical="center" wrapText="1" indent="1"/>
    </xf>
    <xf numFmtId="9" fontId="0" fillId="0" borderId="0" xfId="0" applyNumberFormat="1" applyFill="1" applyBorder="1" applyAlignment="1">
      <alignment horizontal="center" vertical="center" wrapText="1"/>
    </xf>
    <xf numFmtId="0" fontId="0" fillId="0" borderId="0" xfId="0" applyFill="1" applyBorder="1" applyAlignment="1">
      <alignment horizontal="center" vertical="center" wrapText="1"/>
    </xf>
    <xf numFmtId="0" fontId="0" fillId="0" borderId="0" xfId="0" applyBorder="1" applyAlignment="1">
      <alignment horizontal="center" vertical="center" wrapText="1"/>
    </xf>
    <xf numFmtId="9" fontId="0" fillId="0" borderId="0" xfId="0" applyNumberFormat="1" applyBorder="1" applyAlignment="1">
      <alignment horizontal="center" vertical="center" wrapText="1"/>
    </xf>
    <xf numFmtId="0" fontId="1" fillId="0" borderId="0" xfId="0" applyFont="1" applyBorder="1"/>
    <xf numFmtId="9" fontId="0" fillId="0" borderId="1" xfId="0" applyNumberFormat="1" applyBorder="1" applyAlignment="1">
      <alignment horizontal="center" vertical="center" wrapText="1"/>
    </xf>
    <xf numFmtId="9" fontId="0" fillId="0" borderId="13" xfId="0" applyNumberFormat="1" applyBorder="1" applyAlignment="1">
      <alignment horizontal="center" vertical="center" wrapText="1"/>
    </xf>
    <xf numFmtId="9" fontId="0" fillId="0" borderId="15" xfId="0" applyNumberFormat="1" applyBorder="1" applyAlignment="1">
      <alignment horizontal="center" vertical="center" wrapText="1"/>
    </xf>
    <xf numFmtId="9" fontId="7" fillId="16" borderId="13" xfId="0" applyNumberFormat="1" applyFont="1" applyFill="1" applyBorder="1" applyAlignment="1">
      <alignment horizontal="center" vertical="center" wrapText="1"/>
    </xf>
    <xf numFmtId="0" fontId="7" fillId="16" borderId="5" xfId="0" applyFont="1" applyFill="1" applyBorder="1" applyAlignment="1">
      <alignment horizontal="center" vertical="center"/>
    </xf>
    <xf numFmtId="0" fontId="7" fillId="16" borderId="22" xfId="0" applyFont="1" applyFill="1" applyBorder="1" applyAlignment="1">
      <alignment horizontal="center" vertical="center"/>
    </xf>
    <xf numFmtId="0" fontId="7" fillId="16" borderId="4" xfId="0" applyFont="1" applyFill="1" applyBorder="1" applyAlignment="1">
      <alignment horizontal="center" vertical="center" wrapText="1"/>
    </xf>
    <xf numFmtId="0" fontId="7" fillId="16" borderId="5" xfId="0" applyFont="1" applyFill="1" applyBorder="1" applyAlignment="1">
      <alignment horizontal="center" vertical="center" wrapText="1"/>
    </xf>
    <xf numFmtId="0" fontId="0" fillId="0" borderId="68"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9" fontId="0" fillId="0" borderId="9" xfId="0" applyNumberFormat="1" applyBorder="1" applyAlignment="1">
      <alignment horizontal="center" vertical="center" wrapText="1"/>
    </xf>
    <xf numFmtId="9" fontId="0" fillId="0" borderId="8" xfId="0" applyNumberFormat="1" applyBorder="1" applyAlignment="1">
      <alignment horizontal="center" vertical="center" wrapText="1"/>
    </xf>
    <xf numFmtId="9" fontId="0" fillId="0" borderId="2" xfId="0" applyNumberFormat="1" applyBorder="1" applyAlignment="1">
      <alignment horizontal="center" vertical="center" wrapText="1"/>
    </xf>
    <xf numFmtId="9" fontId="0" fillId="0" borderId="3" xfId="0" applyNumberFormat="1" applyBorder="1" applyAlignment="1">
      <alignment horizontal="center" vertical="center" wrapText="1"/>
    </xf>
    <xf numFmtId="9" fontId="0" fillId="0" borderId="4" xfId="0" applyNumberFormat="1" applyBorder="1" applyAlignment="1">
      <alignment horizontal="center" vertical="center" wrapText="1"/>
    </xf>
    <xf numFmtId="9" fontId="0" fillId="0" borderId="5" xfId="0" applyNumberFormat="1" applyBorder="1" applyAlignment="1">
      <alignment horizontal="center" vertical="center" wrapText="1"/>
    </xf>
    <xf numFmtId="9" fontId="1" fillId="0" borderId="23" xfId="0" applyNumberFormat="1" applyFont="1" applyBorder="1" applyAlignment="1">
      <alignment horizontal="center" vertical="center"/>
    </xf>
    <xf numFmtId="9" fontId="1" fillId="0" borderId="8" xfId="0" applyNumberFormat="1" applyFont="1" applyBorder="1" applyAlignment="1">
      <alignment horizontal="center" vertical="center"/>
    </xf>
    <xf numFmtId="9" fontId="1" fillId="0" borderId="21" xfId="0" applyNumberFormat="1" applyFont="1" applyBorder="1" applyAlignment="1">
      <alignment horizontal="center" vertical="center"/>
    </xf>
    <xf numFmtId="9" fontId="1" fillId="0" borderId="3" xfId="0" applyNumberFormat="1" applyFont="1" applyBorder="1" applyAlignment="1">
      <alignment horizontal="center" vertical="center"/>
    </xf>
    <xf numFmtId="9" fontId="1" fillId="0" borderId="22" xfId="0" applyNumberFormat="1" applyFont="1" applyBorder="1" applyAlignment="1">
      <alignment horizontal="center" vertical="center"/>
    </xf>
    <xf numFmtId="9" fontId="1" fillId="0" borderId="5" xfId="0" applyNumberFormat="1" applyFont="1" applyBorder="1" applyAlignment="1">
      <alignment horizontal="center" vertical="center"/>
    </xf>
    <xf numFmtId="0" fontId="0" fillId="0" borderId="0" xfId="0" applyBorder="1" applyAlignment="1">
      <alignment horizontal="center" vertical="center"/>
    </xf>
    <xf numFmtId="9" fontId="1" fillId="0" borderId="0" xfId="0" applyNumberFormat="1" applyFont="1" applyBorder="1" applyAlignment="1">
      <alignment horizontal="center" vertical="center"/>
    </xf>
    <xf numFmtId="0" fontId="7" fillId="0" borderId="0" xfId="0" applyFont="1" applyFill="1" applyBorder="1" applyAlignment="1">
      <alignment horizontal="center" vertical="center" wrapText="1"/>
    </xf>
    <xf numFmtId="0" fontId="5" fillId="0" borderId="20" xfId="0" applyFont="1" applyFill="1" applyBorder="1" applyAlignment="1">
      <alignment horizontal="left" vertical="center" wrapText="1"/>
    </xf>
    <xf numFmtId="0" fontId="5" fillId="17" borderId="4" xfId="0" applyFont="1" applyFill="1" applyBorder="1" applyAlignment="1">
      <alignment horizontal="left" vertical="center" wrapText="1" indent="1"/>
    </xf>
    <xf numFmtId="0" fontId="5" fillId="0" borderId="68" xfId="0" applyFont="1" applyFill="1" applyBorder="1" applyAlignment="1">
      <alignment horizontal="left" vertical="top" wrapText="1" indent="1"/>
    </xf>
    <xf numFmtId="0" fontId="5" fillId="0" borderId="42" xfId="0" applyFont="1" applyFill="1" applyBorder="1" applyAlignment="1">
      <alignment horizontal="left" vertical="top" wrapText="1" indent="1"/>
    </xf>
    <xf numFmtId="0" fontId="5" fillId="0" borderId="43" xfId="0" applyFont="1" applyFill="1" applyBorder="1" applyAlignment="1">
      <alignment horizontal="left" vertical="center" wrapText="1" indent="1"/>
    </xf>
    <xf numFmtId="0" fontId="5" fillId="17" borderId="42" xfId="0" applyFont="1" applyFill="1" applyBorder="1" applyAlignment="1">
      <alignment horizontal="left" vertical="top" wrapText="1" indent="1"/>
    </xf>
    <xf numFmtId="0" fontId="28" fillId="3" borderId="4" xfId="0" applyFont="1" applyFill="1" applyBorder="1" applyAlignment="1">
      <alignment horizontal="center"/>
    </xf>
    <xf numFmtId="0" fontId="28" fillId="3" borderId="13" xfId="0" applyFont="1" applyFill="1" applyBorder="1" applyAlignment="1">
      <alignment horizontal="center"/>
    </xf>
    <xf numFmtId="0" fontId="28" fillId="3" borderId="5" xfId="0" applyFont="1" applyFill="1" applyBorder="1" applyAlignment="1">
      <alignment horizontal="center"/>
    </xf>
    <xf numFmtId="0" fontId="28" fillId="0" borderId="81" xfId="0" applyFont="1" applyFill="1" applyBorder="1" applyAlignment="1">
      <alignment horizontal="center" vertical="center" wrapText="1"/>
    </xf>
    <xf numFmtId="0" fontId="28" fillId="0" borderId="82" xfId="0" applyFont="1" applyFill="1" applyBorder="1" applyAlignment="1">
      <alignment horizontal="center" vertical="center" wrapText="1"/>
    </xf>
    <xf numFmtId="0" fontId="28" fillId="0" borderId="59" xfId="0" applyFont="1" applyFill="1" applyBorder="1" applyAlignment="1">
      <alignment horizontal="center" vertical="center" wrapText="1"/>
    </xf>
    <xf numFmtId="0" fontId="5" fillId="0" borderId="0" xfId="0" applyFont="1" applyFill="1" applyAlignment="1">
      <alignment horizontal="left" vertical="center"/>
    </xf>
    <xf numFmtId="0" fontId="5" fillId="19" borderId="17" xfId="0" applyFont="1" applyFill="1" applyBorder="1" applyAlignment="1">
      <alignment horizontal="left" vertical="center"/>
    </xf>
    <xf numFmtId="3" fontId="5" fillId="19" borderId="21" xfId="0" applyNumberFormat="1" applyFont="1" applyFill="1" applyBorder="1" applyAlignment="1">
      <alignment horizontal="center" vertical="center"/>
    </xf>
    <xf numFmtId="0" fontId="5" fillId="19" borderId="1" xfId="0" applyFont="1" applyFill="1" applyBorder="1" applyAlignment="1">
      <alignment horizontal="center" vertical="center"/>
    </xf>
    <xf numFmtId="0" fontId="5" fillId="19" borderId="3" xfId="0" applyFont="1" applyFill="1" applyBorder="1" applyAlignment="1">
      <alignment horizontal="center" vertical="center"/>
    </xf>
    <xf numFmtId="0" fontId="5" fillId="17" borderId="17" xfId="0" applyFont="1" applyFill="1" applyBorder="1" applyAlignment="1">
      <alignment horizontal="left" vertical="center"/>
    </xf>
    <xf numFmtId="3" fontId="5" fillId="17" borderId="21" xfId="0" applyNumberFormat="1" applyFont="1" applyFill="1" applyBorder="1" applyAlignment="1">
      <alignment horizontal="center" vertical="center"/>
    </xf>
    <xf numFmtId="0" fontId="5" fillId="17" borderId="17" xfId="0" applyFont="1" applyFill="1" applyBorder="1" applyAlignment="1">
      <alignment horizontal="left" vertical="center" wrapText="1"/>
    </xf>
    <xf numFmtId="0" fontId="5" fillId="17" borderId="62" xfId="0" applyFont="1" applyFill="1" applyBorder="1" applyAlignment="1">
      <alignment horizontal="left" vertical="center"/>
    </xf>
    <xf numFmtId="3" fontId="5" fillId="17" borderId="63" xfId="0" applyNumberFormat="1" applyFont="1" applyFill="1" applyBorder="1" applyAlignment="1">
      <alignment horizontal="center" vertical="center"/>
    </xf>
    <xf numFmtId="0" fontId="5" fillId="17" borderId="35" xfId="0" applyFont="1" applyFill="1" applyBorder="1" applyAlignment="1">
      <alignment horizontal="center" vertical="center"/>
    </xf>
    <xf numFmtId="0" fontId="5" fillId="17" borderId="64" xfId="0" applyFont="1" applyFill="1" applyBorder="1" applyAlignment="1">
      <alignment horizontal="center" vertical="center"/>
    </xf>
    <xf numFmtId="0" fontId="5" fillId="17" borderId="62" xfId="0" applyFont="1" applyFill="1" applyBorder="1" applyAlignment="1">
      <alignment horizontal="left" vertical="center" wrapText="1"/>
    </xf>
    <xf numFmtId="0" fontId="5" fillId="17" borderId="19" xfId="0" applyFont="1" applyFill="1" applyBorder="1" applyAlignment="1">
      <alignment horizontal="left" vertical="center"/>
    </xf>
    <xf numFmtId="3" fontId="5" fillId="17" borderId="23" xfId="0" applyNumberFormat="1" applyFont="1" applyFill="1" applyBorder="1" applyAlignment="1">
      <alignment horizontal="center" vertical="center"/>
    </xf>
    <xf numFmtId="0" fontId="5" fillId="17" borderId="15" xfId="0" applyFont="1" applyFill="1" applyBorder="1" applyAlignment="1">
      <alignment horizontal="center" vertical="center"/>
    </xf>
    <xf numFmtId="0" fontId="5" fillId="17" borderId="8" xfId="0" applyFont="1" applyFill="1" applyBorder="1" applyAlignment="1">
      <alignment horizontal="center" vertical="center"/>
    </xf>
    <xf numFmtId="0" fontId="5" fillId="17" borderId="19" xfId="0" applyFont="1" applyFill="1" applyBorder="1" applyAlignment="1">
      <alignment horizontal="left" vertical="center" wrapText="1"/>
    </xf>
    <xf numFmtId="0" fontId="5" fillId="17" borderId="18" xfId="0" applyFont="1" applyFill="1" applyBorder="1" applyAlignment="1">
      <alignment horizontal="left" vertical="center"/>
    </xf>
    <xf numFmtId="0" fontId="5" fillId="17" borderId="18" xfId="0" applyFont="1" applyFill="1" applyBorder="1" applyAlignment="1">
      <alignment horizontal="left" vertical="center" wrapText="1"/>
    </xf>
    <xf numFmtId="0" fontId="5" fillId="19" borderId="19" xfId="0" applyFont="1" applyFill="1" applyBorder="1" applyAlignment="1">
      <alignment horizontal="left" vertical="center"/>
    </xf>
    <xf numFmtId="3" fontId="5" fillId="19" borderId="23" xfId="0" applyNumberFormat="1" applyFont="1" applyFill="1" applyBorder="1" applyAlignment="1">
      <alignment horizontal="center" vertical="center"/>
    </xf>
    <xf numFmtId="0" fontId="5" fillId="19" borderId="15" xfId="0" applyFont="1" applyFill="1" applyBorder="1" applyAlignment="1">
      <alignment horizontal="center" vertical="center"/>
    </xf>
    <xf numFmtId="0" fontId="5" fillId="19" borderId="8" xfId="0" applyFont="1" applyFill="1" applyBorder="1" applyAlignment="1">
      <alignment horizontal="center" vertical="center"/>
    </xf>
    <xf numFmtId="0" fontId="5" fillId="19" borderId="19" xfId="0" applyFont="1" applyFill="1" applyBorder="1" applyAlignment="1">
      <alignment horizontal="left" vertical="center" wrapText="1"/>
    </xf>
    <xf numFmtId="0" fontId="5" fillId="19" borderId="18" xfId="0" applyFont="1" applyFill="1" applyBorder="1" applyAlignment="1">
      <alignment horizontal="left" vertical="center"/>
    </xf>
    <xf numFmtId="3" fontId="5" fillId="19" borderId="22" xfId="0" applyNumberFormat="1" applyFont="1" applyFill="1" applyBorder="1" applyAlignment="1">
      <alignment horizontal="center" vertical="center"/>
    </xf>
    <xf numFmtId="0" fontId="5" fillId="19" borderId="13" xfId="0" applyFont="1" applyFill="1" applyBorder="1" applyAlignment="1">
      <alignment horizontal="center" vertical="center"/>
    </xf>
    <xf numFmtId="0" fontId="5" fillId="19" borderId="5" xfId="0" applyFont="1" applyFill="1" applyBorder="1" applyAlignment="1">
      <alignment horizontal="center" vertical="center"/>
    </xf>
    <xf numFmtId="0" fontId="5" fillId="19" borderId="18" xfId="0" applyFont="1" applyFill="1" applyBorder="1" applyAlignment="1">
      <alignment horizontal="left" vertical="center" wrapText="1"/>
    </xf>
    <xf numFmtId="3" fontId="5" fillId="17" borderId="2" xfId="0" applyNumberFormat="1" applyFont="1" applyFill="1" applyBorder="1" applyAlignment="1">
      <alignment horizontal="center" vertical="center"/>
    </xf>
    <xf numFmtId="3" fontId="5" fillId="17" borderId="66" xfId="0" applyNumberFormat="1" applyFont="1" applyFill="1" applyBorder="1" applyAlignment="1">
      <alignment horizontal="center" vertical="center"/>
    </xf>
    <xf numFmtId="3" fontId="5" fillId="17" borderId="4" xfId="0" applyNumberFormat="1" applyFont="1" applyFill="1" applyBorder="1" applyAlignment="1">
      <alignment horizontal="center" vertical="center"/>
    </xf>
    <xf numFmtId="49" fontId="5" fillId="17" borderId="17" xfId="0" applyNumberFormat="1" applyFont="1" applyFill="1" applyBorder="1" applyAlignment="1">
      <alignment horizontal="left" vertical="center" wrapText="1"/>
    </xf>
    <xf numFmtId="0" fontId="83" fillId="0" borderId="1" xfId="0" applyFont="1" applyBorder="1" applyAlignment="1">
      <alignment horizontal="center" vertical="center"/>
    </xf>
    <xf numFmtId="0" fontId="83" fillId="0" borderId="3" xfId="0" applyFont="1" applyBorder="1" applyAlignment="1">
      <alignment horizontal="center" vertical="center"/>
    </xf>
    <xf numFmtId="0" fontId="37" fillId="17" borderId="1" xfId="0" applyFont="1" applyFill="1" applyBorder="1" applyAlignment="1">
      <alignment horizontal="center" vertical="center"/>
    </xf>
    <xf numFmtId="3" fontId="37" fillId="17" borderId="2" xfId="0" applyNumberFormat="1" applyFont="1" applyFill="1" applyBorder="1" applyAlignment="1">
      <alignment horizontal="center" vertical="center"/>
    </xf>
    <xf numFmtId="0" fontId="83" fillId="17" borderId="1" xfId="0" applyFont="1" applyFill="1" applyBorder="1" applyAlignment="1">
      <alignment horizontal="center" vertical="center"/>
    </xf>
    <xf numFmtId="3" fontId="83" fillId="17" borderId="2" xfId="0" applyNumberFormat="1" applyFont="1" applyFill="1" applyBorder="1" applyAlignment="1">
      <alignment horizontal="center" vertical="center"/>
    </xf>
    <xf numFmtId="0" fontId="28" fillId="3" borderId="22" xfId="0" applyFont="1" applyFill="1" applyBorder="1" applyAlignment="1">
      <alignment horizontal="center" vertical="center"/>
    </xf>
    <xf numFmtId="0" fontId="5" fillId="17" borderId="2" xfId="0" applyFont="1" applyFill="1" applyBorder="1" applyAlignment="1">
      <alignment horizontal="left" vertical="center" indent="1"/>
    </xf>
    <xf numFmtId="0" fontId="5" fillId="17" borderId="27" xfId="0" applyFont="1" applyFill="1" applyBorder="1" applyAlignment="1">
      <alignment horizontal="left" vertical="center" indent="1"/>
    </xf>
    <xf numFmtId="0" fontId="5" fillId="17" borderId="19" xfId="0" applyFont="1" applyFill="1" applyBorder="1" applyAlignment="1">
      <alignment horizontal="center"/>
    </xf>
    <xf numFmtId="0" fontId="5" fillId="17" borderId="4" xfId="0" applyFont="1" applyFill="1" applyBorder="1" applyAlignment="1">
      <alignment horizontal="left" vertical="center" indent="1"/>
    </xf>
    <xf numFmtId="0" fontId="5" fillId="17" borderId="28" xfId="0" applyFont="1" applyFill="1" applyBorder="1" applyAlignment="1">
      <alignment horizontal="left" vertical="center" indent="1"/>
    </xf>
    <xf numFmtId="0" fontId="5" fillId="17" borderId="59" xfId="0" applyFont="1" applyFill="1" applyBorder="1" applyAlignment="1">
      <alignment horizontal="center"/>
    </xf>
    <xf numFmtId="0" fontId="5" fillId="0" borderId="11" xfId="0" applyFont="1" applyBorder="1" applyAlignment="1">
      <alignment horizontal="left" vertical="center" indent="1"/>
    </xf>
    <xf numFmtId="0" fontId="5" fillId="0" borderId="26" xfId="0" applyFont="1" applyBorder="1" applyAlignment="1">
      <alignment horizontal="left" vertical="center" indent="1"/>
    </xf>
    <xf numFmtId="0" fontId="5" fillId="0" borderId="16" xfId="0" applyFont="1" applyBorder="1" applyAlignment="1">
      <alignment horizontal="center"/>
    </xf>
    <xf numFmtId="0" fontId="37" fillId="17" borderId="4" xfId="0" applyFont="1" applyFill="1" applyBorder="1" applyAlignment="1">
      <alignment horizontal="center"/>
    </xf>
    <xf numFmtId="0" fontId="5" fillId="17" borderId="61" xfId="0" applyFont="1" applyFill="1" applyBorder="1" applyAlignment="1">
      <alignment horizontal="left" vertical="center" indent="1"/>
    </xf>
    <xf numFmtId="0" fontId="5" fillId="17" borderId="95" xfId="0" applyFont="1" applyFill="1" applyBorder="1" applyAlignment="1">
      <alignment horizontal="left" vertical="center" indent="1"/>
    </xf>
    <xf numFmtId="0" fontId="5" fillId="17" borderId="61" xfId="0" applyFont="1" applyFill="1" applyBorder="1" applyAlignment="1">
      <alignment horizontal="center"/>
    </xf>
    <xf numFmtId="0" fontId="37" fillId="17" borderId="37" xfId="0" applyFont="1" applyFill="1" applyBorder="1" applyAlignment="1">
      <alignment horizontal="center"/>
    </xf>
    <xf numFmtId="0" fontId="5" fillId="17" borderId="37" xfId="0" applyFont="1" applyFill="1" applyBorder="1" applyAlignment="1">
      <alignment horizontal="center"/>
    </xf>
    <xf numFmtId="0" fontId="5" fillId="17" borderId="47" xfId="0" applyFont="1" applyFill="1" applyBorder="1" applyAlignment="1">
      <alignment horizontal="center"/>
    </xf>
    <xf numFmtId="0" fontId="5" fillId="17" borderId="46" xfId="0" applyFont="1" applyFill="1" applyBorder="1" applyAlignment="1">
      <alignment horizontal="center"/>
    </xf>
    <xf numFmtId="0" fontId="37" fillId="17" borderId="46" xfId="0" applyFont="1" applyFill="1" applyBorder="1" applyAlignment="1">
      <alignment horizontal="center"/>
    </xf>
    <xf numFmtId="0" fontId="37" fillId="17" borderId="13" xfId="0" applyFont="1" applyFill="1" applyBorder="1" applyAlignment="1">
      <alignment horizontal="center"/>
    </xf>
    <xf numFmtId="0" fontId="37" fillId="17" borderId="47" xfId="0" applyFont="1" applyFill="1" applyBorder="1" applyAlignment="1">
      <alignment horizontal="center"/>
    </xf>
    <xf numFmtId="0" fontId="88" fillId="0" borderId="11" xfId="0" applyFont="1" applyBorder="1" applyAlignment="1">
      <alignment horizontal="center"/>
    </xf>
    <xf numFmtId="0" fontId="88" fillId="0" borderId="12" xfId="0" applyFont="1" applyBorder="1" applyAlignment="1">
      <alignment horizontal="center"/>
    </xf>
    <xf numFmtId="0" fontId="88" fillId="0" borderId="15" xfId="0" applyFont="1" applyBorder="1" applyAlignment="1">
      <alignment horizontal="center"/>
    </xf>
    <xf numFmtId="0" fontId="83" fillId="0" borderId="11" xfId="0" applyFont="1" applyBorder="1" applyAlignment="1">
      <alignment horizontal="center"/>
    </xf>
    <xf numFmtId="0" fontId="83" fillId="0" borderId="12" xfId="0" applyFont="1" applyBorder="1" applyAlignment="1">
      <alignment horizontal="center"/>
    </xf>
    <xf numFmtId="0" fontId="83" fillId="0" borderId="15" xfId="0" applyFont="1" applyBorder="1" applyAlignment="1">
      <alignment horizontal="center"/>
    </xf>
    <xf numFmtId="0" fontId="83" fillId="0" borderId="2" xfId="0" applyFont="1" applyBorder="1" applyAlignment="1">
      <alignment horizontal="center"/>
    </xf>
    <xf numFmtId="0" fontId="83" fillId="0" borderId="1" xfId="0" applyFont="1" applyBorder="1" applyAlignment="1">
      <alignment horizontal="center"/>
    </xf>
    <xf numFmtId="0" fontId="83" fillId="0" borderId="19" xfId="0" applyFont="1" applyBorder="1" applyAlignment="1">
      <alignment horizontal="center"/>
    </xf>
    <xf numFmtId="0" fontId="88" fillId="0" borderId="2" xfId="0" applyFont="1" applyBorder="1" applyAlignment="1">
      <alignment horizontal="center"/>
    </xf>
    <xf numFmtId="0" fontId="88" fillId="0" borderId="1" xfId="0" applyFont="1" applyBorder="1" applyAlignment="1">
      <alignment horizontal="center"/>
    </xf>
    <xf numFmtId="0" fontId="88" fillId="0" borderId="19" xfId="0" applyFont="1" applyBorder="1" applyAlignment="1">
      <alignment horizontal="center"/>
    </xf>
    <xf numFmtId="0" fontId="88" fillId="0" borderId="3" xfId="0" applyFont="1" applyBorder="1" applyAlignment="1">
      <alignment horizontal="center"/>
    </xf>
    <xf numFmtId="0" fontId="83" fillId="0" borderId="3" xfId="0" applyFont="1" applyBorder="1" applyAlignment="1">
      <alignment horizontal="center"/>
    </xf>
    <xf numFmtId="0" fontId="83" fillId="17" borderId="2" xfId="0" applyFont="1" applyFill="1" applyBorder="1" applyAlignment="1">
      <alignment horizontal="center"/>
    </xf>
    <xf numFmtId="0" fontId="83" fillId="17" borderId="1" xfId="0" applyFont="1" applyFill="1" applyBorder="1" applyAlignment="1">
      <alignment horizontal="center"/>
    </xf>
    <xf numFmtId="0" fontId="83" fillId="17" borderId="19" xfId="0" applyFont="1" applyFill="1" applyBorder="1" applyAlignment="1">
      <alignment horizontal="center"/>
    </xf>
    <xf numFmtId="0" fontId="88" fillId="17" borderId="19" xfId="0" applyFont="1" applyFill="1" applyBorder="1" applyAlignment="1">
      <alignment horizontal="center"/>
    </xf>
    <xf numFmtId="0" fontId="88" fillId="17" borderId="1" xfId="0" applyFont="1" applyFill="1" applyBorder="1" applyAlignment="1">
      <alignment horizontal="center"/>
    </xf>
    <xf numFmtId="0" fontId="88" fillId="17" borderId="2" xfId="0" applyFont="1" applyFill="1" applyBorder="1" applyAlignment="1">
      <alignment horizontal="center"/>
    </xf>
    <xf numFmtId="0" fontId="88" fillId="17" borderId="3" xfId="0" applyFont="1" applyFill="1" applyBorder="1" applyAlignment="1">
      <alignment horizontal="center"/>
    </xf>
    <xf numFmtId="0" fontId="83" fillId="17" borderId="3" xfId="0" applyFont="1" applyFill="1" applyBorder="1" applyAlignment="1">
      <alignment horizontal="center"/>
    </xf>
    <xf numFmtId="0" fontId="83" fillId="17" borderId="4" xfId="0" applyFont="1" applyFill="1" applyBorder="1" applyAlignment="1">
      <alignment horizontal="center"/>
    </xf>
    <xf numFmtId="0" fontId="83" fillId="17" borderId="13" xfId="0" applyFont="1" applyFill="1" applyBorder="1" applyAlignment="1">
      <alignment horizontal="center"/>
    </xf>
    <xf numFmtId="0" fontId="83" fillId="17" borderId="37" xfId="0" applyFont="1" applyFill="1" applyBorder="1" applyAlignment="1">
      <alignment horizontal="center"/>
    </xf>
    <xf numFmtId="0" fontId="83" fillId="17" borderId="47" xfId="0" applyFont="1" applyFill="1" applyBorder="1" applyAlignment="1">
      <alignment horizontal="center"/>
    </xf>
    <xf numFmtId="0" fontId="83" fillId="17" borderId="5" xfId="0" applyFont="1" applyFill="1" applyBorder="1" applyAlignment="1">
      <alignment horizontal="center"/>
    </xf>
    <xf numFmtId="0" fontId="83" fillId="17" borderId="59" xfId="0" applyFont="1" applyFill="1" applyBorder="1" applyAlignment="1">
      <alignment horizontal="center"/>
    </xf>
    <xf numFmtId="0" fontId="88" fillId="17" borderId="46" xfId="0" applyFont="1" applyFill="1" applyBorder="1" applyAlignment="1">
      <alignment horizontal="center"/>
    </xf>
    <xf numFmtId="0" fontId="5" fillId="0" borderId="0" xfId="0" applyFont="1" applyAlignment="1">
      <alignment horizontal="left" vertical="top" wrapText="1"/>
    </xf>
    <xf numFmtId="0" fontId="28" fillId="0" borderId="0" xfId="0" applyFont="1" applyAlignment="1">
      <alignment horizontal="left" vertical="top" wrapText="1"/>
    </xf>
    <xf numFmtId="0" fontId="5" fillId="17" borderId="3" xfId="0" applyFont="1" applyFill="1" applyBorder="1" applyAlignment="1">
      <alignment horizontal="center" vertical="center" wrapText="1"/>
    </xf>
    <xf numFmtId="0" fontId="5" fillId="17" borderId="1" xfId="0" applyFont="1" applyFill="1" applyBorder="1" applyAlignment="1">
      <alignment horizontal="left" vertical="center" wrapText="1"/>
    </xf>
    <xf numFmtId="0" fontId="5" fillId="17" borderId="43" xfId="0" applyFont="1" applyFill="1" applyBorder="1" applyAlignment="1">
      <alignment horizontal="center" vertical="center" wrapText="1"/>
    </xf>
    <xf numFmtId="0" fontId="5" fillId="17" borderId="32" xfId="0" applyFont="1" applyFill="1" applyBorder="1" applyAlignment="1">
      <alignment horizontal="left" vertical="center" wrapText="1" indent="1"/>
    </xf>
    <xf numFmtId="0" fontId="0" fillId="0" borderId="0" xfId="0"/>
    <xf numFmtId="0" fontId="0" fillId="0" borderId="0" xfId="0" applyAlignment="1">
      <alignment horizontal="left" vertical="center" wrapText="1"/>
    </xf>
    <xf numFmtId="0" fontId="7" fillId="3" borderId="25" xfId="0" applyFont="1" applyFill="1" applyBorder="1" applyAlignment="1">
      <alignment horizontal="center"/>
    </xf>
    <xf numFmtId="0" fontId="7" fillId="0" borderId="0" xfId="0" applyFont="1" applyAlignment="1">
      <alignment horizontal="left" vertical="center" wrapText="1"/>
    </xf>
    <xf numFmtId="0" fontId="5" fillId="0" borderId="68" xfId="0" applyFont="1" applyFill="1" applyBorder="1" applyAlignment="1">
      <alignment horizontal="center" vertical="center" wrapText="1"/>
    </xf>
    <xf numFmtId="0" fontId="5" fillId="0" borderId="42" xfId="0" applyFont="1" applyFill="1" applyBorder="1" applyAlignment="1">
      <alignment horizontal="center" vertical="center" wrapText="1"/>
    </xf>
    <xf numFmtId="0" fontId="28" fillId="16" borderId="30" xfId="0" applyFont="1" applyFill="1" applyBorder="1" applyAlignment="1">
      <alignment horizontal="center" vertical="center" wrapText="1"/>
    </xf>
    <xf numFmtId="0" fontId="5" fillId="0" borderId="57" xfId="0" applyFont="1" applyBorder="1" applyAlignment="1">
      <alignment horizontal="center" vertical="center" wrapText="1"/>
    </xf>
    <xf numFmtId="0" fontId="5" fillId="0" borderId="32" xfId="0" applyFont="1" applyBorder="1" applyAlignment="1">
      <alignment horizontal="center" vertical="center" wrapText="1"/>
    </xf>
    <xf numFmtId="0" fontId="5" fillId="0" borderId="19" xfId="0" applyFont="1" applyFill="1" applyBorder="1" applyAlignment="1">
      <alignment horizontal="center" vertical="center" wrapText="1"/>
    </xf>
    <xf numFmtId="0" fontId="5" fillId="17" borderId="32" xfId="0" applyFont="1" applyFill="1" applyBorder="1" applyAlignment="1">
      <alignment horizontal="center" vertical="center" wrapText="1"/>
    </xf>
    <xf numFmtId="9" fontId="5" fillId="17" borderId="3" xfId="0" applyNumberFormat="1" applyFont="1" applyFill="1" applyBorder="1" applyAlignment="1">
      <alignment horizontal="center" wrapText="1"/>
    </xf>
    <xf numFmtId="9" fontId="5" fillId="0" borderId="57" xfId="0" applyNumberFormat="1" applyFont="1" applyFill="1" applyBorder="1" applyAlignment="1">
      <alignment horizontal="center" wrapText="1"/>
    </xf>
    <xf numFmtId="9" fontId="5" fillId="17" borderId="32" xfId="0" applyNumberFormat="1" applyFont="1" applyFill="1" applyBorder="1" applyAlignment="1">
      <alignment horizontal="center" wrapText="1"/>
    </xf>
    <xf numFmtId="9" fontId="5" fillId="0" borderId="33" xfId="0" applyNumberFormat="1" applyFont="1" applyFill="1" applyBorder="1" applyAlignment="1">
      <alignment horizontal="center" wrapText="1"/>
    </xf>
    <xf numFmtId="0" fontId="37" fillId="0" borderId="9" xfId="0" applyFont="1" applyFill="1" applyBorder="1" applyAlignment="1">
      <alignment horizontal="center" wrapText="1"/>
    </xf>
    <xf numFmtId="0" fontId="5" fillId="17" borderId="2" xfId="0" applyFont="1" applyFill="1" applyBorder="1" applyAlignment="1">
      <alignment horizontal="center" wrapText="1"/>
    </xf>
    <xf numFmtId="0" fontId="5" fillId="17" borderId="3" xfId="0" quotePrefix="1" applyFont="1" applyFill="1" applyBorder="1" applyAlignment="1">
      <alignment horizontal="center" wrapText="1"/>
    </xf>
    <xf numFmtId="0" fontId="5" fillId="17" borderId="4" xfId="0" applyFont="1" applyFill="1" applyBorder="1" applyAlignment="1">
      <alignment horizontal="center" wrapText="1"/>
    </xf>
    <xf numFmtId="0" fontId="5" fillId="17" borderId="13" xfId="0" applyFont="1" applyFill="1" applyBorder="1" applyAlignment="1">
      <alignment horizontal="center" wrapText="1"/>
    </xf>
    <xf numFmtId="0" fontId="5" fillId="17" borderId="5" xfId="0" quotePrefix="1" applyFont="1" applyFill="1" applyBorder="1" applyAlignment="1">
      <alignment horizontal="center" wrapText="1"/>
    </xf>
    <xf numFmtId="0" fontId="5" fillId="0" borderId="19" xfId="0" applyNumberFormat="1" applyFont="1" applyFill="1" applyBorder="1" applyAlignment="1">
      <alignment horizontal="center" vertical="center" wrapText="1"/>
    </xf>
    <xf numFmtId="0" fontId="5" fillId="0" borderId="17" xfId="0" applyNumberFormat="1" applyFont="1" applyFill="1" applyBorder="1" applyAlignment="1">
      <alignment horizontal="center" vertical="center" wrapText="1"/>
    </xf>
    <xf numFmtId="0" fontId="5" fillId="0" borderId="18" xfId="0" applyNumberFormat="1" applyFont="1" applyFill="1" applyBorder="1" applyAlignment="1">
      <alignment horizontal="center" vertical="center" wrapText="1"/>
    </xf>
    <xf numFmtId="0" fontId="28" fillId="3" borderId="25" xfId="0" applyNumberFormat="1" applyFont="1" applyFill="1" applyBorder="1" applyAlignment="1">
      <alignment horizontal="center" vertical="center" wrapText="1"/>
    </xf>
    <xf numFmtId="0" fontId="28" fillId="3" borderId="29" xfId="0" applyNumberFormat="1" applyFont="1" applyFill="1" applyBorder="1" applyAlignment="1">
      <alignment horizontal="center" vertical="center" wrapText="1"/>
    </xf>
    <xf numFmtId="0" fontId="28" fillId="3" borderId="14" xfId="0" applyFont="1" applyFill="1" applyBorder="1" applyAlignment="1">
      <alignment horizontal="center" wrapText="1"/>
    </xf>
    <xf numFmtId="0" fontId="5" fillId="0" borderId="68" xfId="0" applyNumberFormat="1" applyFont="1" applyFill="1" applyBorder="1" applyAlignment="1">
      <alignment horizontal="left" vertical="center" wrapText="1" indent="1"/>
    </xf>
    <xf numFmtId="0" fontId="5" fillId="0" borderId="42" xfId="0" applyNumberFormat="1" applyFont="1" applyFill="1" applyBorder="1" applyAlignment="1">
      <alignment horizontal="left" vertical="center" wrapText="1" indent="1"/>
    </xf>
    <xf numFmtId="0" fontId="5" fillId="0" borderId="43" xfId="0" applyNumberFormat="1" applyFont="1" applyFill="1" applyBorder="1" applyAlignment="1">
      <alignment horizontal="left" vertical="center" wrapText="1" indent="1"/>
    </xf>
    <xf numFmtId="9" fontId="5" fillId="0" borderId="23" xfId="0" applyNumberFormat="1" applyFont="1" applyFill="1" applyBorder="1" applyAlignment="1">
      <alignment horizontal="center" wrapText="1"/>
    </xf>
    <xf numFmtId="9" fontId="5" fillId="0" borderId="21" xfId="0" applyNumberFormat="1" applyFont="1" applyFill="1" applyBorder="1" applyAlignment="1">
      <alignment horizontal="center" wrapText="1"/>
    </xf>
    <xf numFmtId="9" fontId="5" fillId="0" borderId="19" xfId="0" applyNumberFormat="1" applyFont="1" applyFill="1" applyBorder="1" applyAlignment="1">
      <alignment horizontal="center" wrapText="1"/>
    </xf>
    <xf numFmtId="9" fontId="5" fillId="0" borderId="17" xfId="0" applyNumberFormat="1" applyFont="1" applyFill="1" applyBorder="1" applyAlignment="1">
      <alignment horizontal="center" wrapText="1"/>
    </xf>
    <xf numFmtId="0" fontId="5" fillId="0" borderId="68" xfId="0" applyFont="1" applyFill="1" applyBorder="1" applyAlignment="1">
      <alignment horizontal="left" wrapText="1" indent="1"/>
    </xf>
    <xf numFmtId="0" fontId="5" fillId="0" borderId="42" xfId="0" applyFont="1" applyFill="1" applyBorder="1" applyAlignment="1">
      <alignment horizontal="left" wrapText="1" indent="1"/>
    </xf>
    <xf numFmtId="0" fontId="5" fillId="0" borderId="9" xfId="0" applyFont="1" applyFill="1" applyBorder="1" applyAlignment="1">
      <alignment horizontal="left" vertical="center" wrapText="1" indent="1"/>
    </xf>
    <xf numFmtId="0" fontId="5" fillId="17" borderId="42" xfId="0" applyNumberFormat="1" applyFont="1" applyFill="1" applyBorder="1" applyAlignment="1">
      <alignment horizontal="left" vertical="center" wrapText="1" indent="1"/>
    </xf>
    <xf numFmtId="0" fontId="5" fillId="17" borderId="17" xfId="0" applyNumberFormat="1" applyFont="1" applyFill="1" applyBorder="1" applyAlignment="1">
      <alignment horizontal="center" vertical="center" wrapText="1"/>
    </xf>
    <xf numFmtId="9" fontId="5" fillId="17" borderId="17" xfId="0" applyNumberFormat="1" applyFont="1" applyFill="1" applyBorder="1" applyAlignment="1">
      <alignment horizontal="center" wrapText="1"/>
    </xf>
    <xf numFmtId="9" fontId="5" fillId="17" borderId="21" xfId="0" applyNumberFormat="1" applyFont="1" applyFill="1" applyBorder="1" applyAlignment="1">
      <alignment horizontal="center" wrapText="1"/>
    </xf>
    <xf numFmtId="9" fontId="5" fillId="17" borderId="1" xfId="0" applyNumberFormat="1" applyFont="1" applyFill="1" applyBorder="1" applyAlignment="1">
      <alignment horizontal="center" wrapText="1"/>
    </xf>
    <xf numFmtId="0" fontId="5" fillId="17" borderId="43" xfId="0" applyFont="1" applyFill="1" applyBorder="1" applyAlignment="1">
      <alignment horizontal="left" wrapText="1" indent="1"/>
    </xf>
    <xf numFmtId="9" fontId="5" fillId="17" borderId="18" xfId="0" applyNumberFormat="1" applyFont="1" applyFill="1" applyBorder="1" applyAlignment="1">
      <alignment horizontal="center" wrapText="1"/>
    </xf>
    <xf numFmtId="9" fontId="5" fillId="17" borderId="22" xfId="0" applyNumberFormat="1" applyFont="1" applyFill="1" applyBorder="1" applyAlignment="1">
      <alignment horizontal="center" wrapText="1"/>
    </xf>
    <xf numFmtId="9" fontId="5" fillId="17" borderId="13" xfId="0" applyNumberFormat="1" applyFont="1" applyFill="1" applyBorder="1" applyAlignment="1">
      <alignment horizontal="center" wrapText="1"/>
    </xf>
    <xf numFmtId="9" fontId="5" fillId="17" borderId="5" xfId="0" applyNumberFormat="1" applyFont="1" applyFill="1" applyBorder="1" applyAlignment="1">
      <alignment horizontal="center" wrapText="1"/>
    </xf>
    <xf numFmtId="0" fontId="7" fillId="3" borderId="22" xfId="0" applyFont="1" applyFill="1" applyBorder="1" applyAlignment="1">
      <alignment horizontal="center"/>
    </xf>
    <xf numFmtId="0" fontId="7" fillId="3" borderId="13" xfId="0" applyFont="1" applyFill="1" applyBorder="1" applyAlignment="1">
      <alignment horizontal="center"/>
    </xf>
    <xf numFmtId="0" fontId="7" fillId="3" borderId="5" xfId="0" applyFont="1" applyFill="1" applyBorder="1" applyAlignment="1">
      <alignment horizontal="center"/>
    </xf>
    <xf numFmtId="2" fontId="5" fillId="17" borderId="21" xfId="0" applyNumberFormat="1" applyFont="1" applyFill="1" applyBorder="1" applyAlignment="1">
      <alignment horizontal="center" wrapText="1"/>
    </xf>
    <xf numFmtId="2" fontId="0" fillId="17" borderId="1" xfId="0" applyNumberFormat="1" applyFill="1" applyBorder="1" applyAlignment="1">
      <alignment horizontal="center"/>
    </xf>
    <xf numFmtId="2" fontId="0" fillId="17" borderId="3" xfId="0" applyNumberFormat="1" applyFill="1" applyBorder="1" applyAlignment="1">
      <alignment horizontal="center"/>
    </xf>
    <xf numFmtId="0" fontId="5" fillId="17" borderId="18" xfId="0" applyFont="1" applyFill="1" applyBorder="1" applyAlignment="1">
      <alignment horizontal="center" wrapText="1"/>
    </xf>
    <xf numFmtId="2" fontId="5" fillId="17" borderId="22" xfId="0" applyNumberFormat="1" applyFont="1" applyFill="1" applyBorder="1" applyAlignment="1">
      <alignment horizontal="center" wrapText="1"/>
    </xf>
    <xf numFmtId="2" fontId="0" fillId="17" borderId="13" xfId="0" applyNumberFormat="1" applyFill="1" applyBorder="1" applyAlignment="1">
      <alignment horizontal="center"/>
    </xf>
    <xf numFmtId="2" fontId="0" fillId="17" borderId="5" xfId="0" applyNumberFormat="1" applyFill="1" applyBorder="1" applyAlignment="1">
      <alignment horizontal="center"/>
    </xf>
    <xf numFmtId="2" fontId="15" fillId="17" borderId="3" xfId="0" applyNumberFormat="1" applyFont="1" applyFill="1" applyBorder="1" applyAlignment="1">
      <alignment horizontal="center"/>
    </xf>
    <xf numFmtId="2" fontId="15" fillId="17" borderId="1" xfId="0" applyNumberFormat="1" applyFont="1" applyFill="1" applyBorder="1" applyAlignment="1">
      <alignment horizontal="center"/>
    </xf>
    <xf numFmtId="2" fontId="15" fillId="17" borderId="5" xfId="0" applyNumberFormat="1" applyFont="1" applyFill="1" applyBorder="1" applyAlignment="1">
      <alignment horizontal="center"/>
    </xf>
    <xf numFmtId="2" fontId="15" fillId="17" borderId="13" xfId="0" applyNumberFormat="1" applyFont="1" applyFill="1" applyBorder="1" applyAlignment="1">
      <alignment horizontal="center"/>
    </xf>
    <xf numFmtId="0" fontId="5" fillId="17" borderId="2" xfId="0" applyFont="1" applyFill="1" applyBorder="1" applyAlignment="1">
      <alignment wrapText="1"/>
    </xf>
    <xf numFmtId="3" fontId="5" fillId="17" borderId="3" xfId="0" applyNumberFormat="1" applyFont="1" applyFill="1" applyBorder="1" applyAlignment="1">
      <alignment horizontal="center" wrapText="1"/>
    </xf>
    <xf numFmtId="0" fontId="5" fillId="17" borderId="4" xfId="0" applyFont="1" applyFill="1" applyBorder="1" applyAlignment="1">
      <alignment wrapText="1"/>
    </xf>
    <xf numFmtId="3" fontId="5" fillId="17" borderId="5" xfId="0" applyNumberFormat="1" applyFont="1" applyFill="1" applyBorder="1" applyAlignment="1">
      <alignment horizontal="center" wrapText="1"/>
    </xf>
    <xf numFmtId="0" fontId="5" fillId="0" borderId="0" xfId="0" applyFont="1" applyAlignment="1">
      <alignment horizontal="left"/>
    </xf>
    <xf numFmtId="0" fontId="5" fillId="0" borderId="0" xfId="0" applyFont="1" applyAlignment="1">
      <alignment horizontal="center"/>
    </xf>
    <xf numFmtId="0" fontId="5" fillId="0" borderId="3" xfId="0" applyFont="1" applyFill="1" applyBorder="1" applyAlignment="1">
      <alignment horizontal="left" indent="1"/>
    </xf>
    <xf numFmtId="0" fontId="31" fillId="0" borderId="0" xfId="0" applyFont="1" applyAlignment="1">
      <alignment horizontal="left" wrapText="1"/>
    </xf>
    <xf numFmtId="0" fontId="5" fillId="0" borderId="3" xfId="0" applyFont="1" applyBorder="1" applyAlignment="1">
      <alignment horizontal="left" vertical="center" wrapText="1"/>
    </xf>
    <xf numFmtId="0" fontId="28" fillId="0" borderId="0" xfId="0" applyFont="1" applyAlignment="1">
      <alignment horizontal="center"/>
    </xf>
    <xf numFmtId="0" fontId="28" fillId="16" borderId="45" xfId="0" applyFont="1" applyFill="1" applyBorder="1" applyAlignment="1">
      <alignment horizontal="center" vertical="center"/>
    </xf>
    <xf numFmtId="0" fontId="7" fillId="0" borderId="0" xfId="0" applyFont="1"/>
    <xf numFmtId="0" fontId="0" fillId="0" borderId="0" xfId="0"/>
    <xf numFmtId="0" fontId="0" fillId="0" borderId="1" xfId="0" applyFill="1" applyBorder="1" applyAlignment="1">
      <alignment horizontal="left" indent="1"/>
    </xf>
    <xf numFmtId="0" fontId="0" fillId="0" borderId="1" xfId="0" applyFill="1" applyBorder="1" applyAlignment="1">
      <alignment horizontal="center"/>
    </xf>
    <xf numFmtId="9" fontId="0" fillId="17" borderId="1" xfId="0" quotePrefix="1" applyNumberFormat="1" applyFill="1" applyBorder="1" applyAlignment="1">
      <alignment horizontal="center"/>
    </xf>
    <xf numFmtId="0" fontId="0" fillId="0" borderId="8" xfId="0" applyBorder="1" applyAlignment="1">
      <alignment horizontal="center"/>
    </xf>
    <xf numFmtId="0" fontId="0" fillId="17" borderId="3" xfId="0" applyFill="1" applyBorder="1" applyAlignment="1">
      <alignment horizontal="center"/>
    </xf>
    <xf numFmtId="0" fontId="51" fillId="0" borderId="0" xfId="0" applyFont="1" applyAlignment="1">
      <alignment horizontal="center" vertical="center" wrapText="1"/>
    </xf>
    <xf numFmtId="0" fontId="0" fillId="0" borderId="0" xfId="0" applyFill="1" applyAlignment="1">
      <alignment vertical="center"/>
    </xf>
    <xf numFmtId="0" fontId="7" fillId="16" borderId="25" xfId="0" applyFont="1" applyFill="1" applyBorder="1" applyAlignment="1">
      <alignment horizontal="center" vertical="center" wrapText="1"/>
    </xf>
    <xf numFmtId="0" fontId="0" fillId="0" borderId="68" xfId="0" applyBorder="1" applyAlignment="1">
      <alignment horizontal="center" vertical="center" wrapText="1"/>
    </xf>
    <xf numFmtId="0" fontId="0" fillId="0" borderId="42" xfId="0" applyBorder="1" applyAlignment="1">
      <alignment horizontal="center" vertical="center" wrapText="1"/>
    </xf>
    <xf numFmtId="0" fontId="0" fillId="0" borderId="43" xfId="0" applyBorder="1" applyAlignment="1">
      <alignment horizontal="center" vertical="center" wrapText="1"/>
    </xf>
    <xf numFmtId="0" fontId="0" fillId="0" borderId="16" xfId="0" applyNumberFormat="1" applyFill="1" applyBorder="1" applyAlignment="1">
      <alignment horizontal="center" vertical="center"/>
    </xf>
    <xf numFmtId="0" fontId="0" fillId="0" borderId="17" xfId="0" applyNumberFormat="1" applyFill="1" applyBorder="1" applyAlignment="1">
      <alignment horizontal="center" vertical="center"/>
    </xf>
    <xf numFmtId="0" fontId="0" fillId="0" borderId="18" xfId="0" applyNumberFormat="1" applyFill="1" applyBorder="1" applyAlignment="1">
      <alignment horizontal="center" vertical="center"/>
    </xf>
    <xf numFmtId="0" fontId="0" fillId="17" borderId="17" xfId="0" applyNumberFormat="1" applyFill="1" applyBorder="1" applyAlignment="1">
      <alignment horizontal="center" vertical="center"/>
    </xf>
    <xf numFmtId="0" fontId="0" fillId="17" borderId="32" xfId="0" applyFill="1" applyBorder="1" applyAlignment="1">
      <alignment horizontal="left" vertical="center" wrapText="1" indent="1"/>
    </xf>
    <xf numFmtId="0" fontId="0" fillId="19" borderId="42" xfId="0" applyFill="1" applyBorder="1"/>
    <xf numFmtId="0" fontId="7" fillId="3" borderId="29" xfId="0" applyFont="1" applyFill="1" applyBorder="1" applyAlignment="1">
      <alignment horizontal="center"/>
    </xf>
    <xf numFmtId="0" fontId="7" fillId="19" borderId="17" xfId="0" applyFont="1" applyFill="1" applyBorder="1" applyAlignment="1">
      <alignment horizontal="center"/>
    </xf>
    <xf numFmtId="0" fontId="0" fillId="17" borderId="42" xfId="0" applyFill="1" applyBorder="1"/>
    <xf numFmtId="0" fontId="7" fillId="17" borderId="17" xfId="0" applyFont="1" applyFill="1" applyBorder="1" applyAlignment="1">
      <alignment horizontal="center"/>
    </xf>
    <xf numFmtId="0" fontId="0" fillId="17" borderId="43" xfId="0" applyFill="1" applyBorder="1"/>
    <xf numFmtId="0" fontId="7" fillId="17" borderId="18" xfId="0" applyFont="1" applyFill="1" applyBorder="1" applyAlignment="1">
      <alignment horizontal="center"/>
    </xf>
    <xf numFmtId="0" fontId="28" fillId="16" borderId="6" xfId="0" applyFont="1" applyFill="1" applyBorder="1" applyAlignment="1">
      <alignment horizontal="center"/>
    </xf>
    <xf numFmtId="0" fontId="28" fillId="16" borderId="7" xfId="0" applyFont="1" applyFill="1" applyBorder="1" applyAlignment="1">
      <alignment horizontal="center"/>
    </xf>
    <xf numFmtId="0" fontId="5" fillId="17" borderId="3" xfId="0" applyFont="1" applyFill="1" applyBorder="1" applyAlignment="1">
      <alignment horizontal="left" indent="1"/>
    </xf>
    <xf numFmtId="0" fontId="5" fillId="0" borderId="8" xfId="0" applyFont="1" applyFill="1" applyBorder="1" applyAlignment="1">
      <alignment horizontal="left" indent="1"/>
    </xf>
    <xf numFmtId="0" fontId="5" fillId="0" borderId="3" xfId="0" applyFont="1" applyFill="1" applyBorder="1" applyAlignment="1">
      <alignment horizontal="left" indent="1"/>
    </xf>
    <xf numFmtId="0" fontId="5" fillId="17" borderId="5" xfId="0" applyFont="1" applyFill="1" applyBorder="1" applyAlignment="1">
      <alignment horizontal="left" indent="1"/>
    </xf>
    <xf numFmtId="0" fontId="7" fillId="0" borderId="0" xfId="0" applyFont="1"/>
    <xf numFmtId="0" fontId="0" fillId="17" borderId="17" xfId="0" applyFill="1" applyBorder="1" applyAlignment="1">
      <alignment horizontal="left" indent="1"/>
    </xf>
    <xf numFmtId="0" fontId="0" fillId="17" borderId="27" xfId="0" applyFill="1" applyBorder="1" applyAlignment="1">
      <alignment horizontal="center"/>
    </xf>
    <xf numFmtId="9" fontId="0" fillId="17" borderId="2" xfId="0" applyNumberFormat="1" applyFill="1" applyBorder="1" applyAlignment="1">
      <alignment horizontal="center"/>
    </xf>
    <xf numFmtId="9" fontId="0" fillId="17" borderId="1" xfId="0" applyNumberFormat="1" applyFill="1" applyBorder="1" applyAlignment="1">
      <alignment horizontal="center"/>
    </xf>
    <xf numFmtId="9" fontId="0" fillId="17" borderId="3" xfId="0" applyNumberFormat="1" applyFill="1" applyBorder="1" applyAlignment="1">
      <alignment horizontal="center"/>
    </xf>
    <xf numFmtId="9" fontId="0" fillId="17" borderId="21" xfId="0" applyNumberFormat="1" applyFill="1" applyBorder="1" applyAlignment="1">
      <alignment horizontal="center"/>
    </xf>
    <xf numFmtId="0" fontId="0" fillId="17" borderId="18" xfId="0" applyFill="1" applyBorder="1" applyAlignment="1">
      <alignment horizontal="left" indent="1"/>
    </xf>
    <xf numFmtId="0" fontId="0" fillId="17" borderId="28" xfId="0" applyFill="1" applyBorder="1" applyAlignment="1">
      <alignment horizontal="center"/>
    </xf>
    <xf numFmtId="9" fontId="0" fillId="17" borderId="4" xfId="0" applyNumberFormat="1" applyFill="1" applyBorder="1" applyAlignment="1">
      <alignment horizontal="center"/>
    </xf>
    <xf numFmtId="9" fontId="0" fillId="17" borderId="13" xfId="0" applyNumberFormat="1" applyFill="1" applyBorder="1" applyAlignment="1">
      <alignment horizontal="center"/>
    </xf>
    <xf numFmtId="9" fontId="0" fillId="17" borderId="5" xfId="0" applyNumberFormat="1" applyFill="1" applyBorder="1" applyAlignment="1">
      <alignment horizontal="center"/>
    </xf>
    <xf numFmtId="9" fontId="0" fillId="17" borderId="22" xfId="0" applyNumberFormat="1" applyFill="1" applyBorder="1" applyAlignment="1">
      <alignment horizontal="center"/>
    </xf>
    <xf numFmtId="0" fontId="0" fillId="19" borderId="16" xfId="0" applyFill="1" applyBorder="1" applyAlignment="1">
      <alignment horizontal="left" indent="1"/>
    </xf>
    <xf numFmtId="0" fontId="0" fillId="19" borderId="26" xfId="0" applyFill="1" applyBorder="1" applyAlignment="1">
      <alignment horizontal="center"/>
    </xf>
    <xf numFmtId="9" fontId="0" fillId="19" borderId="11" xfId="0" applyNumberFormat="1" applyFill="1" applyBorder="1" applyAlignment="1">
      <alignment horizontal="center"/>
    </xf>
    <xf numFmtId="9" fontId="0" fillId="19" borderId="12" xfId="0" applyNumberFormat="1" applyFill="1" applyBorder="1" applyAlignment="1">
      <alignment horizontal="center"/>
    </xf>
    <xf numFmtId="9" fontId="0" fillId="19" borderId="24" xfId="0" applyNumberFormat="1" applyFill="1" applyBorder="1" applyAlignment="1">
      <alignment horizontal="center"/>
    </xf>
    <xf numFmtId="9" fontId="0" fillId="19" borderId="20" xfId="0" applyNumberFormat="1" applyFill="1" applyBorder="1" applyAlignment="1">
      <alignment horizontal="center"/>
    </xf>
    <xf numFmtId="0" fontId="0" fillId="19" borderId="17" xfId="0" applyFill="1" applyBorder="1" applyAlignment="1">
      <alignment horizontal="left" indent="1"/>
    </xf>
    <xf numFmtId="0" fontId="0" fillId="19" borderId="27" xfId="0" applyFill="1" applyBorder="1" applyAlignment="1">
      <alignment horizontal="center"/>
    </xf>
    <xf numFmtId="9" fontId="0" fillId="19" borderId="2" xfId="0" applyNumberFormat="1" applyFill="1" applyBorder="1" applyAlignment="1">
      <alignment horizontal="center"/>
    </xf>
    <xf numFmtId="9" fontId="0" fillId="19" borderId="1" xfId="0" applyNumberFormat="1" applyFill="1" applyBorder="1" applyAlignment="1">
      <alignment horizontal="center"/>
    </xf>
    <xf numFmtId="9" fontId="0" fillId="19" borderId="3" xfId="0" applyNumberFormat="1" applyFill="1" applyBorder="1" applyAlignment="1">
      <alignment horizontal="center"/>
    </xf>
    <xf numFmtId="9" fontId="0" fillId="19" borderId="21" xfId="0" applyNumberFormat="1" applyFill="1" applyBorder="1" applyAlignment="1">
      <alignment horizontal="center"/>
    </xf>
    <xf numFmtId="0" fontId="7" fillId="3" borderId="4" xfId="0" applyFont="1" applyFill="1" applyBorder="1" applyAlignment="1">
      <alignment horizontal="center"/>
    </xf>
    <xf numFmtId="0" fontId="90" fillId="0" borderId="0" xfId="0" applyFont="1" applyAlignment="1">
      <alignment horizontal="center" vertical="center"/>
    </xf>
    <xf numFmtId="0" fontId="0" fillId="0" borderId="23" xfId="0" applyBorder="1" applyAlignment="1">
      <alignment horizontal="center" vertical="center"/>
    </xf>
    <xf numFmtId="0" fontId="5" fillId="0" borderId="0" xfId="0" applyFont="1" applyAlignment="1">
      <alignment horizontal="right"/>
    </xf>
    <xf numFmtId="0" fontId="86" fillId="25" borderId="29" xfId="0" applyFont="1" applyFill="1" applyBorder="1" applyAlignment="1">
      <alignment horizontal="center" vertical="center"/>
    </xf>
    <xf numFmtId="0" fontId="5" fillId="26" borderId="15" xfId="0" applyFont="1" applyFill="1" applyBorder="1" applyAlignment="1">
      <alignment horizontal="center" vertical="center"/>
    </xf>
    <xf numFmtId="0" fontId="5" fillId="0" borderId="21" xfId="0" applyFont="1" applyBorder="1" applyAlignment="1">
      <alignment horizontal="center" vertical="center"/>
    </xf>
    <xf numFmtId="0" fontId="5" fillId="26" borderId="1" xfId="0" applyFont="1" applyFill="1" applyBorder="1" applyAlignment="1">
      <alignment horizontal="center" vertical="center"/>
    </xf>
    <xf numFmtId="0" fontId="5" fillId="26" borderId="3" xfId="0" applyFont="1" applyFill="1" applyBorder="1" applyAlignment="1">
      <alignment horizontal="center" vertical="center"/>
    </xf>
    <xf numFmtId="0" fontId="5" fillId="0" borderId="22" xfId="0" applyFont="1" applyBorder="1" applyAlignment="1">
      <alignment horizontal="center" vertical="center"/>
    </xf>
    <xf numFmtId="0" fontId="5" fillId="26" borderId="13" xfId="0" applyFont="1" applyFill="1" applyBorder="1" applyAlignment="1">
      <alignment horizontal="center" vertical="center"/>
    </xf>
    <xf numFmtId="0" fontId="86" fillId="16" borderId="34" xfId="0" applyFont="1" applyFill="1" applyBorder="1" applyAlignment="1">
      <alignment horizontal="center" vertical="center"/>
    </xf>
    <xf numFmtId="0" fontId="86" fillId="16" borderId="14" xfId="0" applyFont="1" applyFill="1" applyBorder="1" applyAlignment="1">
      <alignment horizontal="center" vertical="center"/>
    </xf>
    <xf numFmtId="0" fontId="86" fillId="16" borderId="7" xfId="0" applyFont="1" applyFill="1" applyBorder="1" applyAlignment="1">
      <alignment horizontal="center" vertical="center"/>
    </xf>
    <xf numFmtId="0" fontId="86" fillId="16" borderId="19" xfId="0" applyFont="1" applyFill="1" applyBorder="1" applyAlignment="1">
      <alignment horizontal="center" vertical="center"/>
    </xf>
    <xf numFmtId="0" fontId="86" fillId="16" borderId="17" xfId="0" applyFont="1" applyFill="1" applyBorder="1" applyAlignment="1">
      <alignment horizontal="center" vertical="center"/>
    </xf>
    <xf numFmtId="0" fontId="86" fillId="16" borderId="18" xfId="0" applyFont="1" applyFill="1" applyBorder="1" applyAlignment="1">
      <alignment horizontal="center" vertical="center"/>
    </xf>
    <xf numFmtId="0" fontId="5" fillId="17" borderId="21" xfId="0" applyFont="1" applyFill="1" applyBorder="1" applyAlignment="1">
      <alignment horizontal="center" vertical="center"/>
    </xf>
    <xf numFmtId="0" fontId="28" fillId="16" borderId="34" xfId="0" applyFont="1" applyFill="1" applyBorder="1" applyAlignment="1">
      <alignment horizontal="center"/>
    </xf>
    <xf numFmtId="0" fontId="43" fillId="0" borderId="23" xfId="0" applyFont="1" applyFill="1" applyBorder="1" applyAlignment="1">
      <alignment vertical="center" wrapText="1"/>
    </xf>
    <xf numFmtId="0" fontId="43" fillId="17" borderId="21" xfId="0" applyFont="1" applyFill="1" applyBorder="1" applyAlignment="1">
      <alignment wrapText="1"/>
    </xf>
    <xf numFmtId="0" fontId="43" fillId="0" borderId="21" xfId="0" applyFont="1" applyFill="1" applyBorder="1" applyAlignment="1">
      <alignment vertical="center" wrapText="1"/>
    </xf>
    <xf numFmtId="0" fontId="43" fillId="0" borderId="21" xfId="0" applyFont="1" applyFill="1" applyBorder="1" applyAlignment="1">
      <alignment wrapText="1"/>
    </xf>
    <xf numFmtId="0" fontId="43" fillId="17" borderId="21" xfId="0" applyFont="1" applyFill="1" applyBorder="1" applyAlignment="1">
      <alignment vertical="center" wrapText="1"/>
    </xf>
    <xf numFmtId="0" fontId="43" fillId="0" borderId="22" xfId="0" applyFont="1" applyFill="1" applyBorder="1" applyAlignment="1">
      <alignment wrapText="1"/>
    </xf>
    <xf numFmtId="0" fontId="28" fillId="16" borderId="29" xfId="0" applyFont="1" applyFill="1" applyBorder="1" applyAlignment="1">
      <alignment horizontal="center"/>
    </xf>
    <xf numFmtId="0" fontId="28" fillId="0" borderId="17" xfId="0" applyFont="1" applyBorder="1" applyAlignment="1">
      <alignment horizontal="left" vertical="center" indent="1"/>
    </xf>
    <xf numFmtId="0" fontId="28" fillId="17" borderId="17" xfId="0" applyFont="1" applyFill="1" applyBorder="1" applyAlignment="1">
      <alignment horizontal="left" vertical="center" indent="1"/>
    </xf>
    <xf numFmtId="0" fontId="28" fillId="0" borderId="17" xfId="0" applyFont="1" applyBorder="1" applyAlignment="1">
      <alignment horizontal="left" indent="1"/>
    </xf>
    <xf numFmtId="0" fontId="28" fillId="17" borderId="17" xfId="0" applyFont="1" applyFill="1" applyBorder="1" applyAlignment="1">
      <alignment horizontal="left" indent="1"/>
    </xf>
    <xf numFmtId="0" fontId="43" fillId="0" borderId="2" xfId="0" applyFont="1" applyFill="1" applyBorder="1" applyAlignment="1">
      <alignment vertical="center" wrapText="1"/>
    </xf>
    <xf numFmtId="0" fontId="43" fillId="0" borderId="2" xfId="0" applyFont="1" applyFill="1" applyBorder="1" applyAlignment="1">
      <alignment wrapText="1"/>
    </xf>
    <xf numFmtId="0" fontId="43" fillId="0" borderId="4" xfId="0" applyFont="1" applyFill="1" applyBorder="1" applyAlignment="1">
      <alignment vertical="center" wrapText="1"/>
    </xf>
    <xf numFmtId="0" fontId="43" fillId="0" borderId="9" xfId="0" applyFont="1" applyFill="1" applyBorder="1" applyAlignment="1">
      <alignment vertical="center" wrapText="1"/>
    </xf>
    <xf numFmtId="0" fontId="43" fillId="17" borderId="2" xfId="0" applyFont="1" applyFill="1" applyBorder="1" applyAlignment="1">
      <alignment wrapText="1"/>
    </xf>
    <xf numFmtId="0" fontId="43" fillId="17" borderId="2" xfId="0" applyFont="1" applyFill="1" applyBorder="1" applyAlignment="1">
      <alignment vertical="center" wrapText="1"/>
    </xf>
    <xf numFmtId="0" fontId="5" fillId="17" borderId="42" xfId="0" applyFont="1" applyFill="1" applyBorder="1" applyAlignment="1">
      <alignment horizontal="left" indent="1"/>
    </xf>
    <xf numFmtId="0" fontId="5" fillId="17" borderId="43" xfId="0" applyFont="1" applyFill="1" applyBorder="1" applyAlignment="1">
      <alignment horizontal="left" indent="1"/>
    </xf>
    <xf numFmtId="0" fontId="5" fillId="17" borderId="17" xfId="0" applyFont="1" applyFill="1" applyBorder="1" applyAlignment="1">
      <alignment horizontal="center"/>
    </xf>
    <xf numFmtId="0" fontId="5" fillId="0" borderId="17" xfId="0" applyFont="1" applyBorder="1" applyAlignment="1">
      <alignment horizontal="center"/>
    </xf>
    <xf numFmtId="0" fontId="5" fillId="17" borderId="18" xfId="0" applyFont="1" applyFill="1" applyBorder="1" applyAlignment="1">
      <alignment horizontal="center"/>
    </xf>
    <xf numFmtId="165" fontId="5" fillId="0" borderId="16" xfId="0" applyNumberFormat="1" applyFont="1" applyBorder="1" applyAlignment="1">
      <alignment horizontal="center"/>
    </xf>
    <xf numFmtId="165" fontId="5" fillId="17" borderId="17" xfId="0" applyNumberFormat="1" applyFont="1" applyFill="1" applyBorder="1" applyAlignment="1">
      <alignment horizontal="center"/>
    </xf>
    <xf numFmtId="165" fontId="5" fillId="0" borderId="17" xfId="0" applyNumberFormat="1" applyFont="1" applyBorder="1" applyAlignment="1">
      <alignment horizontal="center"/>
    </xf>
    <xf numFmtId="165" fontId="5" fillId="17" borderId="18" xfId="0" applyNumberFormat="1" applyFont="1" applyFill="1" applyBorder="1" applyAlignment="1">
      <alignment horizontal="center"/>
    </xf>
    <xf numFmtId="0" fontId="28" fillId="16" borderId="97" xfId="0" applyFont="1" applyFill="1" applyBorder="1" applyAlignment="1">
      <alignment horizontal="center" vertical="center"/>
    </xf>
    <xf numFmtId="3" fontId="5" fillId="0" borderId="31" xfId="0" applyNumberFormat="1" applyFont="1" applyBorder="1" applyAlignment="1">
      <alignment horizontal="center"/>
    </xf>
    <xf numFmtId="164" fontId="5" fillId="17" borderId="32" xfId="0" applyNumberFormat="1" applyFont="1" applyFill="1" applyBorder="1" applyAlignment="1">
      <alignment horizontal="center"/>
    </xf>
    <xf numFmtId="3" fontId="5" fillId="0" borderId="32" xfId="0" applyNumberFormat="1" applyFont="1" applyBorder="1" applyAlignment="1">
      <alignment horizontal="center"/>
    </xf>
    <xf numFmtId="164" fontId="5" fillId="17" borderId="33" xfId="0" applyNumberFormat="1" applyFont="1" applyFill="1" applyBorder="1" applyAlignment="1">
      <alignment horizontal="center"/>
    </xf>
    <xf numFmtId="0" fontId="0" fillId="0" borderId="4" xfId="0" applyFill="1" applyBorder="1" applyAlignment="1">
      <alignment horizontal="center"/>
    </xf>
    <xf numFmtId="0" fontId="0" fillId="0" borderId="13" xfId="0" applyFill="1" applyBorder="1" applyAlignment="1">
      <alignment horizontal="left" indent="1"/>
    </xf>
    <xf numFmtId="0" fontId="0" fillId="0" borderId="3" xfId="0" applyFill="1" applyBorder="1" applyAlignment="1">
      <alignment horizontal="left" indent="1"/>
    </xf>
    <xf numFmtId="0" fontId="0" fillId="0" borderId="5" xfId="0" applyFill="1" applyBorder="1" applyAlignment="1">
      <alignment horizontal="left" indent="1"/>
    </xf>
    <xf numFmtId="0" fontId="0" fillId="0" borderId="9" xfId="0" applyFill="1" applyBorder="1" applyAlignment="1">
      <alignment horizontal="center"/>
    </xf>
    <xf numFmtId="0" fontId="0" fillId="0" borderId="8" xfId="0" applyFill="1" applyBorder="1" applyAlignment="1">
      <alignment horizontal="left" indent="1"/>
    </xf>
    <xf numFmtId="0" fontId="0" fillId="17" borderId="1" xfId="0" applyFill="1" applyBorder="1" applyAlignment="1">
      <alignment horizontal="left" indent="1"/>
    </xf>
    <xf numFmtId="0" fontId="0" fillId="17" borderId="3" xfId="0" applyFill="1" applyBorder="1" applyAlignment="1">
      <alignment horizontal="left" indent="1"/>
    </xf>
    <xf numFmtId="0" fontId="0" fillId="0" borderId="50" xfId="0" applyFill="1" applyBorder="1" applyAlignment="1">
      <alignment horizontal="left" indent="1"/>
    </xf>
    <xf numFmtId="0" fontId="0" fillId="0" borderId="60" xfId="0" applyFill="1" applyBorder="1" applyAlignment="1">
      <alignment horizontal="left" indent="1"/>
    </xf>
    <xf numFmtId="0" fontId="0" fillId="0" borderId="86" xfId="0" applyFill="1" applyBorder="1" applyAlignment="1">
      <alignment horizontal="left" indent="1"/>
    </xf>
    <xf numFmtId="0" fontId="0" fillId="17" borderId="60" xfId="0" applyFill="1" applyBorder="1" applyAlignment="1">
      <alignment horizontal="left" indent="1"/>
    </xf>
    <xf numFmtId="0" fontId="7" fillId="3" borderId="41" xfId="0" applyFont="1" applyFill="1" applyBorder="1" applyAlignment="1">
      <alignment horizontal="center"/>
    </xf>
    <xf numFmtId="0" fontId="7" fillId="3" borderId="37" xfId="0" applyFont="1" applyFill="1" applyBorder="1" applyAlignment="1">
      <alignment horizontal="center"/>
    </xf>
    <xf numFmtId="0" fontId="7" fillId="3" borderId="47" xfId="0" applyFont="1" applyFill="1" applyBorder="1" applyAlignment="1">
      <alignment horizontal="center"/>
    </xf>
    <xf numFmtId="0" fontId="0" fillId="17" borderId="42" xfId="0" applyFill="1" applyBorder="1" applyAlignment="1">
      <alignment horizontal="center"/>
    </xf>
    <xf numFmtId="0" fontId="0" fillId="17" borderId="43" xfId="0" applyFill="1" applyBorder="1" applyAlignment="1">
      <alignment horizontal="center"/>
    </xf>
    <xf numFmtId="0" fontId="0" fillId="17" borderId="13" xfId="0" applyFill="1" applyBorder="1" applyAlignment="1">
      <alignment horizontal="center"/>
    </xf>
    <xf numFmtId="9" fontId="0" fillId="0" borderId="15" xfId="0" quotePrefix="1" applyNumberFormat="1" applyBorder="1" applyAlignment="1">
      <alignment horizontal="center"/>
    </xf>
    <xf numFmtId="9" fontId="0" fillId="0" borderId="8" xfId="0" applyNumberFormat="1" applyBorder="1" applyAlignment="1">
      <alignment horizontal="center"/>
    </xf>
    <xf numFmtId="0" fontId="0" fillId="0" borderId="23" xfId="0" applyBorder="1" applyAlignment="1">
      <alignment horizontal="center"/>
    </xf>
    <xf numFmtId="0" fontId="0" fillId="0" borderId="21" xfId="0" applyBorder="1" applyAlignment="1">
      <alignment horizontal="center"/>
    </xf>
    <xf numFmtId="0" fontId="7" fillId="3" borderId="14" xfId="0" applyFont="1" applyFill="1" applyBorder="1" applyAlignment="1">
      <alignment horizontal="center" vertical="center"/>
    </xf>
    <xf numFmtId="0" fontId="7" fillId="3" borderId="7" xfId="0" applyFont="1" applyFill="1" applyBorder="1" applyAlignment="1">
      <alignment horizontal="center" vertical="center"/>
    </xf>
    <xf numFmtId="0" fontId="7" fillId="3" borderId="34" xfId="0" applyFont="1" applyFill="1" applyBorder="1" applyAlignment="1">
      <alignment horizontal="center" vertical="center"/>
    </xf>
    <xf numFmtId="0" fontId="7" fillId="3" borderId="29" xfId="0" applyFont="1" applyFill="1" applyBorder="1" applyAlignment="1">
      <alignment horizontal="center" vertical="center"/>
    </xf>
    <xf numFmtId="0" fontId="0" fillId="0" borderId="19" xfId="0" applyBorder="1" applyAlignment="1">
      <alignment horizontal="center" vertical="center"/>
    </xf>
    <xf numFmtId="0" fontId="0" fillId="17" borderId="18" xfId="0" applyNumberFormat="1" applyFill="1" applyBorder="1" applyAlignment="1">
      <alignment horizontal="center" vertical="center" wrapText="1"/>
    </xf>
    <xf numFmtId="0" fontId="0" fillId="17" borderId="22" xfId="0" applyNumberFormat="1" applyFill="1" applyBorder="1" applyAlignment="1">
      <alignment horizontal="center" vertical="center" wrapText="1"/>
    </xf>
    <xf numFmtId="0" fontId="0" fillId="17" borderId="13" xfId="0" applyNumberFormat="1" applyFill="1" applyBorder="1" applyAlignment="1">
      <alignment horizontal="center" vertical="center" wrapText="1"/>
    </xf>
    <xf numFmtId="0" fontId="0" fillId="17" borderId="5" xfId="0" applyNumberFormat="1" applyFill="1" applyBorder="1" applyAlignment="1">
      <alignment horizontal="center" vertical="center" wrapText="1"/>
    </xf>
    <xf numFmtId="0" fontId="0" fillId="17" borderId="43" xfId="0" applyFill="1" applyBorder="1" applyAlignment="1">
      <alignment horizontal="center" vertical="center"/>
    </xf>
    <xf numFmtId="0" fontId="0" fillId="17" borderId="22" xfId="0" applyFill="1" applyBorder="1" applyAlignment="1">
      <alignment horizontal="center"/>
    </xf>
    <xf numFmtId="9" fontId="0" fillId="17" borderId="13" xfId="0" quotePrefix="1" applyNumberFormat="1" applyFill="1" applyBorder="1" applyAlignment="1">
      <alignment horizontal="center"/>
    </xf>
    <xf numFmtId="0" fontId="0" fillId="17" borderId="21" xfId="0" applyFill="1" applyBorder="1" applyAlignment="1">
      <alignment horizontal="center"/>
    </xf>
    <xf numFmtId="0" fontId="5" fillId="17" borderId="19" xfId="0" applyFont="1" applyFill="1" applyBorder="1" applyAlignment="1">
      <alignment horizontal="center" vertical="center" wrapText="1"/>
    </xf>
    <xf numFmtId="0" fontId="31" fillId="0" borderId="0" xfId="0" applyFont="1" applyAlignment="1">
      <alignment horizontal="right"/>
    </xf>
    <xf numFmtId="0" fontId="0" fillId="2" borderId="0" xfId="0" applyFill="1" applyAlignment="1">
      <alignment wrapText="1"/>
    </xf>
    <xf numFmtId="0" fontId="51" fillId="0" borderId="0" xfId="0" applyFont="1" applyAlignment="1">
      <alignment horizontal="left" wrapText="1"/>
    </xf>
    <xf numFmtId="0" fontId="35" fillId="0" borderId="0" xfId="0" applyFont="1" applyAlignment="1">
      <alignment horizontal="center" vertical="top" wrapText="1"/>
    </xf>
    <xf numFmtId="0" fontId="5" fillId="17" borderId="3" xfId="0" applyFont="1" applyFill="1" applyBorder="1" applyAlignment="1">
      <alignment horizontal="left" indent="1"/>
    </xf>
    <xf numFmtId="0" fontId="51" fillId="0" borderId="0" xfId="0" applyFont="1" applyBorder="1" applyAlignment="1">
      <alignment horizontal="center" vertical="center" wrapText="1"/>
    </xf>
    <xf numFmtId="0" fontId="9" fillId="0" borderId="0" xfId="0" applyFont="1" applyAlignment="1">
      <alignment horizontal="center" vertical="center" wrapText="1"/>
    </xf>
    <xf numFmtId="0" fontId="5" fillId="17" borderId="2" xfId="0" applyFont="1" applyFill="1" applyBorder="1" applyAlignment="1">
      <alignment horizontal="left" indent="1"/>
    </xf>
    <xf numFmtId="0" fontId="5" fillId="17" borderId="4" xfId="0" applyFont="1" applyFill="1" applyBorder="1" applyAlignment="1">
      <alignment horizontal="left" indent="1"/>
    </xf>
    <xf numFmtId="0" fontId="5" fillId="0" borderId="91" xfId="0" applyFont="1" applyBorder="1" applyAlignment="1">
      <alignment horizontal="center" vertical="center" wrapText="1"/>
    </xf>
    <xf numFmtId="0" fontId="5" fillId="17" borderId="32" xfId="0" applyFont="1" applyFill="1" applyBorder="1" applyAlignment="1">
      <alignment horizontal="left" vertical="center" wrapText="1" indent="1"/>
    </xf>
    <xf numFmtId="0" fontId="40" fillId="0" borderId="0" xfId="0" applyFont="1" applyAlignment="1">
      <alignment horizontal="left" vertical="center" wrapText="1" indent="1"/>
    </xf>
    <xf numFmtId="0" fontId="0" fillId="17" borderId="32" xfId="0" applyFill="1" applyBorder="1" applyAlignment="1">
      <alignment horizontal="left" vertical="center" wrapText="1" indent="1"/>
    </xf>
    <xf numFmtId="0" fontId="0" fillId="0" borderId="3" xfId="0" applyFill="1" applyBorder="1" applyAlignment="1">
      <alignment horizontal="left" indent="1"/>
    </xf>
    <xf numFmtId="0" fontId="28" fillId="4" borderId="6" xfId="0" applyFont="1" applyFill="1" applyBorder="1" applyAlignment="1">
      <alignment horizontal="center"/>
    </xf>
    <xf numFmtId="0" fontId="28" fillId="4" borderId="7" xfId="0" applyFont="1" applyFill="1" applyBorder="1" applyAlignment="1">
      <alignment horizontal="center"/>
    </xf>
    <xf numFmtId="0" fontId="28" fillId="9" borderId="6" xfId="0" applyFont="1" applyFill="1" applyBorder="1" applyAlignment="1">
      <alignment horizontal="left" indent="1"/>
    </xf>
    <xf numFmtId="0" fontId="28" fillId="9" borderId="7" xfId="0" applyFont="1" applyFill="1" applyBorder="1" applyAlignment="1">
      <alignment horizontal="left" indent="1"/>
    </xf>
    <xf numFmtId="0" fontId="28" fillId="4" borderId="34" xfId="0" applyFont="1" applyFill="1" applyBorder="1" applyAlignment="1">
      <alignment horizontal="center"/>
    </xf>
    <xf numFmtId="0" fontId="28" fillId="9" borderId="34" xfId="0" applyFont="1" applyFill="1" applyBorder="1" applyAlignment="1">
      <alignment horizontal="left" indent="1"/>
    </xf>
    <xf numFmtId="0" fontId="5" fillId="0" borderId="2" xfId="0" applyFont="1" applyBorder="1" applyAlignment="1">
      <alignment horizontal="left" indent="1"/>
    </xf>
    <xf numFmtId="0" fontId="5" fillId="0" borderId="3" xfId="0" applyFont="1" applyBorder="1" applyAlignment="1">
      <alignment horizontal="left" indent="1"/>
    </xf>
    <xf numFmtId="0" fontId="5" fillId="0" borderId="3" xfId="0" applyFont="1" applyBorder="1" applyAlignment="1">
      <alignment horizontal="left" vertical="center" indent="1"/>
    </xf>
    <xf numFmtId="0" fontId="5" fillId="0" borderId="4" xfId="0" applyFont="1" applyBorder="1" applyAlignment="1">
      <alignment horizontal="left" indent="1"/>
    </xf>
    <xf numFmtId="0" fontId="5" fillId="0" borderId="5" xfId="0" applyFont="1" applyBorder="1" applyAlignment="1">
      <alignment horizontal="left" indent="1"/>
    </xf>
    <xf numFmtId="0" fontId="5" fillId="17" borderId="2" xfId="0" applyFont="1" applyFill="1" applyBorder="1" applyAlignment="1">
      <alignment horizontal="left" wrapText="1" indent="1"/>
    </xf>
    <xf numFmtId="0" fontId="5" fillId="17" borderId="3" xfId="0" applyFont="1" applyFill="1" applyBorder="1" applyAlignment="1">
      <alignment horizontal="left" vertical="center" indent="1"/>
    </xf>
    <xf numFmtId="0" fontId="47" fillId="17" borderId="2" xfId="0" applyFont="1" applyFill="1" applyBorder="1" applyAlignment="1">
      <alignment horizontal="center" vertical="center"/>
    </xf>
    <xf numFmtId="0" fontId="47" fillId="17" borderId="61" xfId="0" applyFont="1" applyFill="1" applyBorder="1" applyAlignment="1">
      <alignment horizontal="center" vertical="center"/>
    </xf>
    <xf numFmtId="0" fontId="5" fillId="17" borderId="47" xfId="0" applyFont="1" applyFill="1" applyBorder="1" applyAlignment="1">
      <alignment horizontal="left" vertical="center" indent="1"/>
    </xf>
    <xf numFmtId="0" fontId="28" fillId="17" borderId="47" xfId="0" applyFont="1" applyFill="1" applyBorder="1" applyAlignment="1">
      <alignment horizontal="left" vertical="center" indent="1"/>
    </xf>
    <xf numFmtId="0" fontId="43" fillId="17" borderId="61" xfId="0" applyFont="1" applyFill="1" applyBorder="1" applyAlignment="1">
      <alignment horizontal="center" vertical="center"/>
    </xf>
    <xf numFmtId="0" fontId="5" fillId="17" borderId="47" xfId="0" applyFont="1" applyFill="1" applyBorder="1" applyAlignment="1">
      <alignment horizontal="left" vertical="center" wrapText="1" indent="1"/>
    </xf>
    <xf numFmtId="0" fontId="47" fillId="17" borderId="61" xfId="0" applyFont="1" applyFill="1" applyBorder="1" applyAlignment="1">
      <alignment horizontal="center" vertical="center" wrapText="1"/>
    </xf>
    <xf numFmtId="0" fontId="5" fillId="17" borderId="5" xfId="0" applyFont="1" applyFill="1" applyBorder="1" applyAlignment="1">
      <alignment horizontal="left" vertical="center" indent="1"/>
    </xf>
    <xf numFmtId="0" fontId="0" fillId="3" borderId="37" xfId="0" applyFont="1" applyFill="1" applyBorder="1" applyAlignment="1">
      <alignment horizontal="center" vertical="center" wrapText="1"/>
    </xf>
    <xf numFmtId="0" fontId="5" fillId="0" borderId="0" xfId="0" applyFont="1" applyAlignment="1">
      <alignment horizontal="left" vertical="center" wrapText="1"/>
    </xf>
    <xf numFmtId="0" fontId="5" fillId="0" borderId="0" xfId="0" applyFont="1" applyAlignment="1">
      <alignment horizontal="left"/>
    </xf>
    <xf numFmtId="0" fontId="5" fillId="0" borderId="0" xfId="0" applyFont="1" applyAlignment="1">
      <alignment horizontal="center"/>
    </xf>
    <xf numFmtId="0" fontId="5" fillId="0" borderId="0" xfId="0" applyFont="1" applyAlignment="1">
      <alignment horizontal="right" vertical="center"/>
    </xf>
    <xf numFmtId="0" fontId="0" fillId="17" borderId="32" xfId="0" applyFill="1" applyBorder="1" applyAlignment="1">
      <alignment horizontal="left" vertical="center" wrapText="1" indent="1"/>
    </xf>
    <xf numFmtId="0" fontId="7" fillId="16" borderId="30" xfId="0" applyFont="1" applyFill="1" applyBorder="1" applyAlignment="1">
      <alignment horizontal="center" vertical="center" wrapText="1"/>
    </xf>
    <xf numFmtId="0" fontId="0" fillId="0" borderId="0" xfId="0"/>
    <xf numFmtId="49" fontId="0" fillId="0" borderId="0" xfId="0" applyNumberFormat="1" applyAlignment="1">
      <alignment horizontal="left"/>
    </xf>
    <xf numFmtId="0" fontId="5" fillId="0" borderId="0" xfId="0" applyFont="1" applyAlignment="1">
      <alignment horizontal="left" vertical="center" wrapText="1"/>
    </xf>
    <xf numFmtId="0" fontId="5" fillId="0" borderId="2" xfId="0" applyFont="1" applyBorder="1" applyAlignment="1">
      <alignment horizontal="center" vertical="center" wrapText="1"/>
    </xf>
    <xf numFmtId="0" fontId="5" fillId="0" borderId="9" xfId="0" applyFont="1" applyBorder="1" applyAlignment="1">
      <alignment horizontal="center" vertical="center" wrapText="1"/>
    </xf>
    <xf numFmtId="0" fontId="28" fillId="16" borderId="7" xfId="0" applyFont="1" applyFill="1" applyBorder="1" applyAlignment="1">
      <alignment horizontal="center" vertical="center" wrapText="1"/>
    </xf>
    <xf numFmtId="0" fontId="5" fillId="17" borderId="3" xfId="0" applyFont="1" applyFill="1" applyBorder="1" applyAlignment="1">
      <alignment horizontal="left" vertical="center" wrapText="1"/>
    </xf>
    <xf numFmtId="0" fontId="0" fillId="0" borderId="0" xfId="0"/>
    <xf numFmtId="0" fontId="5" fillId="17" borderId="1" xfId="0" applyFont="1" applyFill="1" applyBorder="1" applyAlignment="1">
      <alignment horizontal="center" vertical="center" wrapText="1"/>
    </xf>
    <xf numFmtId="0" fontId="5" fillId="17" borderId="0" xfId="0" applyFont="1" applyFill="1" applyBorder="1" applyAlignment="1">
      <alignment horizontal="left" vertical="top"/>
    </xf>
    <xf numFmtId="0" fontId="5" fillId="17" borderId="0" xfId="0" applyFont="1" applyFill="1" applyBorder="1" applyAlignment="1">
      <alignment horizontal="center" vertical="top"/>
    </xf>
    <xf numFmtId="0" fontId="5" fillId="0" borderId="0" xfId="0" applyFont="1" applyFill="1" applyBorder="1" applyAlignment="1">
      <alignment horizontal="center" vertical="top"/>
    </xf>
    <xf numFmtId="0" fontId="28" fillId="0" borderId="0" xfId="0" applyFont="1" applyFill="1" applyBorder="1" applyAlignment="1">
      <alignment vertical="top"/>
    </xf>
    <xf numFmtId="0" fontId="5" fillId="0" borderId="0" xfId="0" applyFont="1" applyFill="1" applyBorder="1" applyAlignment="1">
      <alignment vertical="top"/>
    </xf>
    <xf numFmtId="9" fontId="5" fillId="0" borderId="3" xfId="0" applyNumberFormat="1" applyFont="1" applyBorder="1" applyAlignment="1">
      <alignment horizontal="center" vertical="center" wrapText="1"/>
    </xf>
    <xf numFmtId="9" fontId="5" fillId="0" borderId="8" xfId="0" applyNumberFormat="1" applyFont="1" applyBorder="1" applyAlignment="1">
      <alignment horizontal="center" vertical="center" wrapText="1"/>
    </xf>
    <xf numFmtId="0" fontId="28" fillId="16" borderId="6" xfId="0" applyFont="1" applyFill="1" applyBorder="1" applyAlignment="1">
      <alignment horizontal="center" vertical="center" wrapText="1"/>
    </xf>
    <xf numFmtId="0" fontId="5" fillId="17" borderId="2" xfId="0" applyFont="1" applyFill="1" applyBorder="1" applyAlignment="1">
      <alignment horizontal="center" vertical="center" wrapText="1"/>
    </xf>
    <xf numFmtId="9" fontId="5" fillId="17" borderId="3" xfId="0" applyNumberFormat="1" applyFont="1" applyFill="1" applyBorder="1" applyAlignment="1">
      <alignment horizontal="center" vertical="center" wrapText="1"/>
    </xf>
    <xf numFmtId="0" fontId="5" fillId="17" borderId="4" xfId="0" applyFont="1" applyFill="1" applyBorder="1" applyAlignment="1">
      <alignment horizontal="center" vertical="center" wrapText="1"/>
    </xf>
    <xf numFmtId="9" fontId="5" fillId="17" borderId="5" xfId="0" applyNumberFormat="1" applyFont="1" applyFill="1" applyBorder="1" applyAlignment="1">
      <alignment horizontal="center" vertical="center" wrapText="1"/>
    </xf>
    <xf numFmtId="0" fontId="5" fillId="17" borderId="3" xfId="0" applyFont="1" applyFill="1" applyBorder="1" applyAlignment="1">
      <alignment horizontal="left" vertical="center" wrapText="1"/>
    </xf>
    <xf numFmtId="0" fontId="5" fillId="0" borderId="0" xfId="0" applyFont="1" applyAlignment="1">
      <alignment horizontal="left" vertical="center" wrapText="1"/>
    </xf>
    <xf numFmtId="0" fontId="5" fillId="0" borderId="13" xfId="0" applyFont="1" applyBorder="1" applyAlignment="1">
      <alignment horizontal="center" vertical="center" wrapText="1"/>
    </xf>
    <xf numFmtId="0" fontId="5" fillId="0" borderId="0" xfId="0" applyFont="1" applyAlignment="1">
      <alignment horizontal="center" vertical="center" wrapText="1"/>
    </xf>
    <xf numFmtId="0" fontId="5" fillId="17" borderId="85" xfId="0" applyFont="1" applyFill="1" applyBorder="1" applyAlignment="1">
      <alignment horizontal="center" vertical="center"/>
    </xf>
    <xf numFmtId="0" fontId="5" fillId="17" borderId="54" xfId="0" applyFont="1" applyFill="1" applyBorder="1" applyAlignment="1">
      <alignment horizontal="center" vertical="center"/>
    </xf>
    <xf numFmtId="0" fontId="5" fillId="17" borderId="49" xfId="0" applyFont="1" applyFill="1" applyBorder="1" applyAlignment="1">
      <alignment horizontal="center" vertical="center"/>
    </xf>
    <xf numFmtId="0" fontId="28" fillId="17" borderId="92" xfId="0" applyFont="1" applyFill="1" applyBorder="1"/>
    <xf numFmtId="0" fontId="43" fillId="17" borderId="47" xfId="0" applyFont="1" applyFill="1" applyBorder="1" applyAlignment="1">
      <alignment horizontal="center" vertical="center"/>
    </xf>
    <xf numFmtId="0" fontId="5" fillId="17" borderId="41" xfId="0" applyFont="1" applyFill="1" applyBorder="1" applyAlignment="1">
      <alignment horizontal="center"/>
    </xf>
    <xf numFmtId="0" fontId="5" fillId="17" borderId="37" xfId="0" applyFont="1" applyFill="1" applyBorder="1"/>
    <xf numFmtId="0" fontId="5" fillId="17" borderId="27" xfId="0" applyFont="1" applyFill="1" applyBorder="1" applyAlignment="1">
      <alignment horizontal="center" vertical="center"/>
    </xf>
    <xf numFmtId="0" fontId="28" fillId="0" borderId="21" xfId="0" applyFont="1" applyBorder="1" applyAlignment="1">
      <alignment horizontal="center" vertical="center"/>
    </xf>
    <xf numFmtId="0" fontId="43" fillId="17" borderId="21" xfId="0" applyFont="1" applyFill="1" applyBorder="1" applyAlignment="1">
      <alignment horizontal="center" vertical="center"/>
    </xf>
    <xf numFmtId="0" fontId="5" fillId="0" borderId="26" xfId="0" applyFont="1" applyBorder="1" applyAlignment="1">
      <alignment horizontal="center" vertical="center"/>
    </xf>
    <xf numFmtId="0" fontId="5" fillId="0" borderId="27" xfId="0" applyFont="1" applyBorder="1" applyAlignment="1">
      <alignment horizontal="center" vertical="center"/>
    </xf>
    <xf numFmtId="0" fontId="28" fillId="17" borderId="21" xfId="0" applyFont="1" applyFill="1" applyBorder="1" applyAlignment="1">
      <alignment horizontal="center" vertical="center"/>
    </xf>
    <xf numFmtId="0" fontId="5" fillId="0" borderId="28" xfId="0" applyFont="1" applyBorder="1" applyAlignment="1">
      <alignment horizontal="center" vertical="center"/>
    </xf>
    <xf numFmtId="0" fontId="0" fillId="18" borderId="91" xfId="0" applyFill="1" applyBorder="1" applyAlignment="1">
      <alignment vertical="center" wrapText="1"/>
    </xf>
    <xf numFmtId="0" fontId="0" fillId="18" borderId="0" xfId="0" applyFill="1" applyBorder="1" applyAlignment="1">
      <alignment horizontal="center" vertical="center" wrapText="1"/>
    </xf>
    <xf numFmtId="0" fontId="20" fillId="18" borderId="55" xfId="0" applyFont="1" applyFill="1" applyBorder="1" applyAlignment="1">
      <alignment vertical="center" wrapText="1"/>
    </xf>
    <xf numFmtId="0" fontId="1" fillId="0" borderId="2" xfId="0" applyFont="1" applyFill="1" applyBorder="1" applyAlignment="1">
      <alignment horizontal="left" vertical="center" wrapText="1" indent="1"/>
    </xf>
    <xf numFmtId="0" fontId="0" fillId="0" borderId="27" xfId="0" applyFill="1" applyBorder="1" applyAlignment="1">
      <alignment horizontal="center" vertical="center"/>
    </xf>
    <xf numFmtId="0" fontId="0" fillId="0" borderId="17" xfId="0" applyFill="1" applyBorder="1" applyAlignment="1">
      <alignment horizontal="left" vertical="center" wrapText="1" indent="1"/>
    </xf>
    <xf numFmtId="0" fontId="1" fillId="0" borderId="27" xfId="0" applyFont="1" applyFill="1" applyBorder="1" applyAlignment="1">
      <alignment horizontal="center" vertical="center"/>
    </xf>
    <xf numFmtId="9" fontId="35" fillId="17" borderId="3" xfId="0" applyNumberFormat="1" applyFont="1" applyFill="1" applyBorder="1" applyAlignment="1">
      <alignment horizontal="center" vertical="center" wrapText="1"/>
    </xf>
    <xf numFmtId="9" fontId="35" fillId="0" borderId="1" xfId="0" applyNumberFormat="1" applyFont="1" applyBorder="1" applyAlignment="1">
      <alignment horizontal="center" vertical="center" wrapText="1"/>
    </xf>
    <xf numFmtId="0" fontId="37" fillId="0" borderId="44" xfId="0" applyFont="1" applyBorder="1" applyAlignment="1">
      <alignment vertical="center"/>
    </xf>
    <xf numFmtId="0" fontId="75" fillId="16" borderId="4" xfId="0" applyFont="1" applyFill="1" applyBorder="1" applyAlignment="1">
      <alignment horizontal="center"/>
    </xf>
    <xf numFmtId="0" fontId="0" fillId="17" borderId="42" xfId="0" applyFont="1" applyFill="1" applyBorder="1" applyAlignment="1">
      <alignment horizontal="center" vertical="center" wrapText="1"/>
    </xf>
    <xf numFmtId="0" fontId="0" fillId="0" borderId="68" xfId="0" applyFont="1" applyFill="1" applyBorder="1" applyAlignment="1">
      <alignment horizontal="center" vertical="center" wrapText="1"/>
    </xf>
    <xf numFmtId="0" fontId="0" fillId="0" borderId="0" xfId="0"/>
    <xf numFmtId="0" fontId="34" fillId="4" borderId="0" xfId="1" applyFont="1" applyFill="1" applyAlignment="1" applyProtection="1">
      <alignment horizontal="center" vertical="center" wrapText="1"/>
    </xf>
    <xf numFmtId="0" fontId="0" fillId="0" borderId="0" xfId="0" applyAlignment="1">
      <alignment horizontal="left" wrapText="1"/>
    </xf>
    <xf numFmtId="0" fontId="0" fillId="0" borderId="0" xfId="0"/>
    <xf numFmtId="0" fontId="5" fillId="0" borderId="0" xfId="0" applyFont="1" applyFill="1" applyAlignment="1">
      <alignment horizontal="left" vertical="center" wrapText="1"/>
    </xf>
    <xf numFmtId="0" fontId="0" fillId="0" borderId="0" xfId="0" applyFill="1" applyAlignment="1">
      <alignment wrapText="1"/>
    </xf>
    <xf numFmtId="0" fontId="0" fillId="0" borderId="0" xfId="0" applyFill="1" applyAlignment="1">
      <alignment vertical="center" wrapText="1"/>
    </xf>
    <xf numFmtId="0" fontId="0" fillId="0" borderId="17" xfId="0" applyFill="1" applyBorder="1" applyAlignment="1">
      <alignment horizontal="center" wrapText="1"/>
    </xf>
    <xf numFmtId="0" fontId="0" fillId="0" borderId="18" xfId="0" applyFill="1" applyBorder="1" applyAlignment="1">
      <alignment horizontal="center" wrapText="1"/>
    </xf>
    <xf numFmtId="0" fontId="7" fillId="16" borderId="29" xfId="0" applyFont="1" applyFill="1" applyBorder="1" applyAlignment="1">
      <alignment horizontal="center" vertical="center" wrapText="1"/>
    </xf>
    <xf numFmtId="0" fontId="0" fillId="17" borderId="17" xfId="0" applyFill="1" applyBorder="1" applyAlignment="1">
      <alignment horizontal="center" wrapText="1"/>
    </xf>
    <xf numFmtId="0" fontId="0" fillId="17" borderId="18" xfId="0" applyFill="1" applyBorder="1" applyAlignment="1">
      <alignment horizontal="center" wrapText="1"/>
    </xf>
    <xf numFmtId="0" fontId="0" fillId="0" borderId="16" xfId="0" applyFill="1" applyBorder="1" applyAlignment="1">
      <alignment horizontal="center" wrapText="1"/>
    </xf>
    <xf numFmtId="0" fontId="0" fillId="17" borderId="16" xfId="0" applyFill="1" applyBorder="1" applyAlignment="1">
      <alignment horizontal="center" wrapText="1"/>
    </xf>
    <xf numFmtId="0" fontId="0" fillId="0" borderId="0" xfId="0" applyFill="1" applyBorder="1" applyAlignment="1">
      <alignment horizontal="left" wrapText="1"/>
    </xf>
    <xf numFmtId="0" fontId="0" fillId="0" borderId="91" xfId="0" applyFill="1" applyBorder="1" applyAlignment="1">
      <alignment wrapText="1"/>
    </xf>
    <xf numFmtId="0" fontId="0" fillId="0" borderId="0" xfId="0" applyFill="1" applyBorder="1" applyAlignment="1">
      <alignment wrapText="1"/>
    </xf>
    <xf numFmtId="0" fontId="0" fillId="0" borderId="0" xfId="0" applyAlignment="1">
      <alignment horizontal="left" wrapText="1"/>
    </xf>
    <xf numFmtId="0" fontId="0" fillId="0" borderId="0" xfId="0"/>
    <xf numFmtId="0" fontId="7" fillId="0" borderId="0" xfId="0" applyFont="1"/>
    <xf numFmtId="49" fontId="0" fillId="0" borderId="0" xfId="0" applyNumberFormat="1" applyFill="1" applyBorder="1" applyAlignment="1">
      <alignment horizontal="center" vertical="center" wrapText="1"/>
    </xf>
    <xf numFmtId="9" fontId="0" fillId="0" borderId="0" xfId="0" applyNumberFormat="1" applyFill="1" applyBorder="1" applyAlignment="1">
      <alignment horizontal="left" vertical="center" wrapText="1" indent="1"/>
    </xf>
    <xf numFmtId="0" fontId="5" fillId="17" borderId="3" xfId="0" applyFont="1" applyFill="1" applyBorder="1" applyAlignment="1">
      <alignment horizontal="left" indent="1"/>
    </xf>
    <xf numFmtId="0" fontId="5" fillId="17" borderId="32" xfId="0" applyFont="1" applyFill="1" applyBorder="1" applyAlignment="1">
      <alignment horizontal="left" vertical="center" wrapText="1" indent="1"/>
    </xf>
    <xf numFmtId="0" fontId="5" fillId="0" borderId="0" xfId="0" applyFont="1" applyAlignment="1">
      <alignment horizontal="left" vertical="center" wrapText="1" indent="1"/>
    </xf>
    <xf numFmtId="0" fontId="5" fillId="17" borderId="3" xfId="0" applyFont="1" applyFill="1" applyBorder="1" applyAlignment="1">
      <alignment horizontal="left" vertical="center" wrapText="1"/>
    </xf>
    <xf numFmtId="0" fontId="1" fillId="0" borderId="0" xfId="0" applyFont="1" applyAlignment="1">
      <alignment horizontal="left" wrapText="1"/>
    </xf>
    <xf numFmtId="0" fontId="0" fillId="0" borderId="0" xfId="0"/>
    <xf numFmtId="0" fontId="7" fillId="0" borderId="0" xfId="0" applyFont="1"/>
    <xf numFmtId="0" fontId="21" fillId="0" borderId="42" xfId="0" applyFont="1" applyBorder="1" applyAlignment="1">
      <alignment horizontal="left" vertical="center" wrapText="1"/>
    </xf>
    <xf numFmtId="0" fontId="5" fillId="0" borderId="19" xfId="0" applyFont="1" applyBorder="1" applyAlignment="1">
      <alignment horizontal="center" vertical="center" wrapText="1"/>
    </xf>
    <xf numFmtId="0" fontId="5" fillId="0" borderId="57" xfId="0" applyFont="1" applyBorder="1" applyAlignment="1">
      <alignment horizontal="center" vertical="center" wrapText="1"/>
    </xf>
    <xf numFmtId="0" fontId="5" fillId="0" borderId="0" xfId="0" applyFont="1" applyAlignment="1">
      <alignment horizontal="right" vertical="center"/>
    </xf>
    <xf numFmtId="0" fontId="5" fillId="17" borderId="32" xfId="0" applyFont="1" applyFill="1" applyBorder="1" applyAlignment="1">
      <alignment horizontal="left" vertical="center" wrapText="1" indent="1"/>
    </xf>
    <xf numFmtId="0" fontId="5" fillId="17" borderId="5" xfId="0" applyFont="1" applyFill="1" applyBorder="1" applyAlignment="1">
      <alignment horizontal="left" vertical="center" wrapText="1"/>
    </xf>
    <xf numFmtId="0" fontId="5" fillId="17" borderId="3" xfId="0" applyFont="1" applyFill="1" applyBorder="1" applyAlignment="1">
      <alignment horizontal="left" vertical="center" wrapText="1"/>
    </xf>
    <xf numFmtId="0" fontId="31" fillId="20" borderId="60" xfId="0" applyNumberFormat="1" applyFont="1" applyFill="1" applyBorder="1" applyAlignment="1">
      <alignment horizontal="center" vertical="center" wrapText="1"/>
    </xf>
    <xf numFmtId="0" fontId="31" fillId="20" borderId="86" xfId="0" applyNumberFormat="1" applyFont="1" applyFill="1" applyBorder="1" applyAlignment="1">
      <alignment horizontal="center" vertical="center" wrapText="1"/>
    </xf>
    <xf numFmtId="0" fontId="31" fillId="21" borderId="8" xfId="0" applyNumberFormat="1" applyFont="1" applyFill="1" applyBorder="1" applyAlignment="1">
      <alignment horizontal="center" vertical="center" wrapText="1"/>
    </xf>
    <xf numFmtId="0" fontId="31" fillId="21" borderId="3" xfId="0" applyNumberFormat="1" applyFont="1" applyFill="1" applyBorder="1" applyAlignment="1">
      <alignment horizontal="center" vertical="center" wrapText="1"/>
    </xf>
    <xf numFmtId="0" fontId="31" fillId="21" borderId="5" xfId="0" applyNumberFormat="1" applyFont="1" applyFill="1" applyBorder="1" applyAlignment="1">
      <alignment horizontal="center" vertical="center" wrapText="1"/>
    </xf>
    <xf numFmtId="0" fontId="31" fillId="22" borderId="50" xfId="0" applyNumberFormat="1" applyFont="1" applyFill="1" applyBorder="1" applyAlignment="1">
      <alignment horizontal="center" vertical="center" wrapText="1"/>
    </xf>
    <xf numFmtId="0" fontId="31" fillId="22" borderId="60" xfId="0" applyNumberFormat="1" applyFont="1" applyFill="1" applyBorder="1" applyAlignment="1">
      <alignment horizontal="center" vertical="center" wrapText="1"/>
    </xf>
    <xf numFmtId="0" fontId="31" fillId="22" borderId="86" xfId="0" applyNumberFormat="1" applyFont="1" applyFill="1" applyBorder="1" applyAlignment="1">
      <alignment horizontal="center" vertical="center" wrapText="1"/>
    </xf>
    <xf numFmtId="0" fontId="31" fillId="23" borderId="8" xfId="0" applyNumberFormat="1" applyFont="1" applyFill="1" applyBorder="1" applyAlignment="1">
      <alignment horizontal="center" vertical="center" wrapText="1"/>
    </xf>
    <xf numFmtId="0" fontId="31" fillId="23" borderId="3" xfId="0" applyNumberFormat="1" applyFont="1" applyFill="1" applyBorder="1" applyAlignment="1">
      <alignment horizontal="center" vertical="center" wrapText="1"/>
    </xf>
    <xf numFmtId="0" fontId="40" fillId="23" borderId="5" xfId="0" applyNumberFormat="1" applyFont="1" applyFill="1" applyBorder="1" applyAlignment="1">
      <alignment horizontal="center" vertical="center" wrapText="1"/>
    </xf>
    <xf numFmtId="0" fontId="0" fillId="18" borderId="30" xfId="0" applyFill="1" applyBorder="1" applyAlignment="1">
      <alignment horizontal="center" vertical="center"/>
    </xf>
    <xf numFmtId="0" fontId="21" fillId="0" borderId="55" xfId="0" applyFont="1" applyBorder="1" applyAlignment="1">
      <alignment horizontal="center" vertical="center"/>
    </xf>
    <xf numFmtId="0" fontId="21" fillId="17" borderId="31" xfId="0" applyFont="1" applyFill="1" applyBorder="1" applyAlignment="1">
      <alignment horizontal="center" vertical="center"/>
    </xf>
    <xf numFmtId="0" fontId="21" fillId="0" borderId="33" xfId="0" applyFont="1" applyBorder="1" applyAlignment="1">
      <alignment horizontal="center" vertical="center"/>
    </xf>
    <xf numFmtId="0" fontId="21" fillId="17" borderId="57" xfId="0" applyFont="1" applyFill="1" applyBorder="1" applyAlignment="1">
      <alignment horizontal="center"/>
    </xf>
    <xf numFmtId="0" fontId="21" fillId="0" borderId="32" xfId="0" applyFont="1" applyBorder="1" applyAlignment="1">
      <alignment horizontal="center"/>
    </xf>
    <xf numFmtId="0" fontId="21" fillId="17" borderId="32" xfId="0" applyFont="1" applyFill="1" applyBorder="1" applyAlignment="1">
      <alignment horizontal="center"/>
    </xf>
    <xf numFmtId="0" fontId="21" fillId="17" borderId="89" xfId="0" applyFont="1" applyFill="1" applyBorder="1" applyAlignment="1">
      <alignment horizontal="center"/>
    </xf>
    <xf numFmtId="0" fontId="21" fillId="17" borderId="32" xfId="0" applyFont="1" applyFill="1" applyBorder="1" applyAlignment="1">
      <alignment horizontal="center" vertical="center"/>
    </xf>
    <xf numFmtId="0" fontId="21" fillId="0" borderId="32" xfId="0" applyFont="1" applyBorder="1" applyAlignment="1">
      <alignment horizontal="center" vertical="center"/>
    </xf>
    <xf numFmtId="0" fontId="21" fillId="17" borderId="57" xfId="0" applyFont="1" applyFill="1" applyBorder="1" applyAlignment="1">
      <alignment horizontal="center" vertical="center"/>
    </xf>
    <xf numFmtId="0" fontId="21" fillId="0" borderId="89" xfId="0" applyFont="1" applyBorder="1" applyAlignment="1">
      <alignment horizontal="center" vertical="center"/>
    </xf>
    <xf numFmtId="0" fontId="21" fillId="17" borderId="33" xfId="0" applyFont="1" applyFill="1" applyBorder="1" applyAlignment="1">
      <alignment horizontal="center" vertical="center"/>
    </xf>
    <xf numFmtId="0" fontId="21" fillId="17" borderId="32" xfId="0" applyFont="1" applyFill="1" applyBorder="1" applyAlignment="1">
      <alignment horizontal="center" vertical="center" wrapText="1"/>
    </xf>
    <xf numFmtId="0" fontId="21" fillId="17" borderId="89" xfId="0" applyFont="1" applyFill="1" applyBorder="1" applyAlignment="1">
      <alignment horizontal="center" vertical="center"/>
    </xf>
    <xf numFmtId="0" fontId="0" fillId="18" borderId="25" xfId="0" applyFill="1" applyBorder="1" applyAlignment="1">
      <alignment horizontal="center" vertical="center"/>
    </xf>
    <xf numFmtId="0" fontId="21" fillId="17" borderId="44" xfId="0" applyFont="1" applyFill="1" applyBorder="1" applyAlignment="1">
      <alignment wrapText="1"/>
    </xf>
    <xf numFmtId="0" fontId="21" fillId="0" borderId="91" xfId="0" applyFont="1" applyBorder="1" applyAlignment="1">
      <alignment wrapText="1"/>
    </xf>
    <xf numFmtId="0" fontId="21" fillId="17" borderId="44" xfId="0" applyFont="1" applyFill="1" applyBorder="1" applyAlignment="1">
      <alignment horizontal="left" wrapText="1"/>
    </xf>
    <xf numFmtId="0" fontId="21" fillId="0" borderId="43" xfId="0" applyFont="1" applyBorder="1" applyAlignment="1">
      <alignment wrapText="1"/>
    </xf>
    <xf numFmtId="0" fontId="21" fillId="17" borderId="68" xfId="0" applyFont="1" applyFill="1" applyBorder="1" applyAlignment="1">
      <alignment wrapText="1"/>
    </xf>
    <xf numFmtId="0" fontId="21" fillId="0" borderId="92" xfId="0" applyFont="1" applyBorder="1" applyAlignment="1">
      <alignment horizontal="left" wrapText="1"/>
    </xf>
    <xf numFmtId="0" fontId="21" fillId="0" borderId="42" xfId="0" applyFont="1" applyBorder="1" applyAlignment="1">
      <alignment vertical="center" wrapText="1"/>
    </xf>
    <xf numFmtId="0" fontId="21" fillId="17" borderId="42" xfId="0" applyFont="1" applyFill="1" applyBorder="1" applyAlignment="1">
      <alignment wrapText="1"/>
    </xf>
    <xf numFmtId="0" fontId="21" fillId="0" borderId="92" xfId="0" applyFont="1" applyBorder="1" applyAlignment="1">
      <alignment wrapText="1"/>
    </xf>
    <xf numFmtId="0" fontId="21" fillId="0" borderId="92" xfId="0" applyFont="1" applyBorder="1" applyAlignment="1">
      <alignment vertical="center" wrapText="1"/>
    </xf>
    <xf numFmtId="0" fontId="21" fillId="17" borderId="42" xfId="0" applyFont="1" applyFill="1" applyBorder="1" applyAlignment="1">
      <alignment vertical="top" wrapText="1"/>
    </xf>
    <xf numFmtId="0" fontId="21" fillId="0" borderId="42" xfId="0" applyFont="1" applyBorder="1" applyAlignment="1">
      <alignment wrapText="1"/>
    </xf>
    <xf numFmtId="0" fontId="21" fillId="0" borderId="42" xfId="0" applyFont="1" applyBorder="1"/>
    <xf numFmtId="0" fontId="0" fillId="18" borderId="6" xfId="0" applyFill="1" applyBorder="1" applyAlignment="1">
      <alignment horizontal="center" vertical="center" wrapText="1"/>
    </xf>
    <xf numFmtId="0" fontId="21" fillId="17" borderId="11" xfId="0" applyFont="1" applyFill="1" applyBorder="1" applyAlignment="1">
      <alignment horizontal="center" vertical="center"/>
    </xf>
    <xf numFmtId="0" fontId="21" fillId="0" borderId="54" xfId="0" applyFont="1" applyBorder="1" applyAlignment="1">
      <alignment horizontal="center" vertical="center"/>
    </xf>
    <xf numFmtId="0" fontId="21" fillId="0" borderId="4" xfId="0" applyFont="1" applyBorder="1" applyAlignment="1">
      <alignment horizontal="center" vertical="center"/>
    </xf>
    <xf numFmtId="0" fontId="21" fillId="17" borderId="9" xfId="0" applyFont="1" applyFill="1" applyBorder="1" applyAlignment="1">
      <alignment horizontal="center" vertical="center"/>
    </xf>
    <xf numFmtId="0" fontId="21" fillId="0" borderId="2" xfId="0" applyFont="1" applyBorder="1" applyAlignment="1">
      <alignment horizontal="center" vertical="center"/>
    </xf>
    <xf numFmtId="0" fontId="21" fillId="17" borderId="2" xfId="0" applyFont="1" applyFill="1" applyBorder="1" applyAlignment="1">
      <alignment horizontal="center" vertical="center"/>
    </xf>
    <xf numFmtId="0" fontId="21" fillId="17" borderId="61" xfId="0" applyFont="1" applyFill="1" applyBorder="1" applyAlignment="1">
      <alignment horizontal="center" vertical="center"/>
    </xf>
    <xf numFmtId="0" fontId="21" fillId="0" borderId="61" xfId="0" applyFont="1" applyBorder="1" applyAlignment="1">
      <alignment horizontal="center" vertical="center"/>
    </xf>
    <xf numFmtId="0" fontId="21" fillId="17" borderId="4" xfId="0" applyFont="1" applyFill="1" applyBorder="1" applyAlignment="1">
      <alignment horizontal="center" vertical="center"/>
    </xf>
    <xf numFmtId="0" fontId="21" fillId="0" borderId="9" xfId="0" applyFont="1" applyBorder="1" applyAlignment="1">
      <alignment horizontal="center" vertical="center"/>
    </xf>
    <xf numFmtId="0" fontId="21" fillId="17" borderId="2" xfId="0" applyFont="1" applyFill="1" applyBorder="1" applyAlignment="1">
      <alignment horizontal="center" vertical="center" wrapText="1"/>
    </xf>
    <xf numFmtId="0" fontId="0" fillId="3" borderId="89" xfId="0" applyFill="1" applyBorder="1" applyAlignment="1">
      <alignment horizontal="center" vertical="center" wrapText="1"/>
    </xf>
    <xf numFmtId="0" fontId="0" fillId="18" borderId="30" xfId="0" applyFill="1" applyBorder="1" applyAlignment="1">
      <alignment horizontal="center" vertical="center" wrapText="1"/>
    </xf>
    <xf numFmtId="0" fontId="21" fillId="0" borderId="57" xfId="0" applyFont="1" applyBorder="1" applyAlignment="1">
      <alignment horizontal="center" vertical="center"/>
    </xf>
    <xf numFmtId="0" fontId="9" fillId="3" borderId="61" xfId="0" applyFont="1" applyFill="1" applyBorder="1" applyAlignment="1">
      <alignment horizontal="center" vertical="center" wrapText="1"/>
    </xf>
    <xf numFmtId="0" fontId="5" fillId="0" borderId="32" xfId="0" applyFont="1" applyBorder="1" applyAlignment="1">
      <alignment horizontal="center" vertical="center" wrapText="1"/>
    </xf>
    <xf numFmtId="0" fontId="5" fillId="17" borderId="32" xfId="0" applyFont="1" applyFill="1" applyBorder="1" applyAlignment="1">
      <alignment horizontal="center" vertical="center" wrapText="1"/>
    </xf>
    <xf numFmtId="0" fontId="5" fillId="17" borderId="5" xfId="0" applyFont="1" applyFill="1" applyBorder="1" applyAlignment="1">
      <alignment horizontal="left" vertical="center" wrapText="1"/>
    </xf>
    <xf numFmtId="0" fontId="5" fillId="17" borderId="3" xfId="0" applyFont="1" applyFill="1" applyBorder="1" applyAlignment="1">
      <alignment horizontal="left" vertical="center" wrapText="1"/>
    </xf>
    <xf numFmtId="0" fontId="5" fillId="0" borderId="33" xfId="0" applyFont="1" applyBorder="1" applyAlignment="1">
      <alignment horizontal="center" vertical="center" wrapText="1"/>
    </xf>
    <xf numFmtId="0" fontId="5" fillId="0" borderId="31" xfId="0" applyFont="1" applyBorder="1" applyAlignment="1">
      <alignment horizontal="center" vertical="center" wrapText="1"/>
    </xf>
    <xf numFmtId="0" fontId="35" fillId="16" borderId="14" xfId="0" applyFont="1" applyFill="1" applyBorder="1" applyAlignment="1">
      <alignment horizontal="center" vertical="center" textRotation="90"/>
    </xf>
    <xf numFmtId="0" fontId="35" fillId="16" borderId="14" xfId="0" applyFont="1" applyFill="1" applyBorder="1" applyAlignment="1">
      <alignment horizontal="center" vertical="center" textRotation="90" wrapText="1"/>
    </xf>
    <xf numFmtId="0" fontId="35" fillId="16" borderId="7" xfId="0" applyFont="1" applyFill="1" applyBorder="1" applyAlignment="1">
      <alignment horizontal="center" vertical="center" textRotation="90"/>
    </xf>
    <xf numFmtId="0" fontId="5" fillId="17" borderId="3" xfId="0" applyFont="1" applyFill="1" applyBorder="1" applyAlignment="1">
      <alignment horizontal="left" vertical="center" wrapText="1"/>
    </xf>
    <xf numFmtId="0" fontId="0" fillId="0" borderId="0" xfId="0"/>
    <xf numFmtId="0" fontId="21" fillId="0" borderId="68" xfId="0" applyFont="1" applyBorder="1" applyAlignment="1">
      <alignment horizontal="left" vertical="center" wrapText="1"/>
    </xf>
    <xf numFmtId="0" fontId="42" fillId="0" borderId="0" xfId="0" applyFont="1" applyFill="1" applyAlignment="1">
      <alignment horizontal="center"/>
    </xf>
    <xf numFmtId="0" fontId="21" fillId="0" borderId="8" xfId="0" applyFont="1" applyBorder="1" applyAlignment="1">
      <alignment horizontal="center" vertical="center"/>
    </xf>
    <xf numFmtId="0" fontId="21" fillId="0" borderId="68" xfId="0" applyFont="1" applyBorder="1" applyAlignment="1">
      <alignment wrapText="1"/>
    </xf>
    <xf numFmtId="0" fontId="28" fillId="3" borderId="25" xfId="0" applyFont="1" applyFill="1" applyBorder="1" applyAlignment="1">
      <alignment horizontal="center" vertical="center" wrapText="1"/>
    </xf>
    <xf numFmtId="0" fontId="5" fillId="17" borderId="1" xfId="0" applyFont="1" applyFill="1" applyBorder="1" applyAlignment="1">
      <alignment horizontal="center" vertical="center" wrapText="1"/>
    </xf>
    <xf numFmtId="0" fontId="5" fillId="0" borderId="1" xfId="0" applyFont="1" applyBorder="1" applyAlignment="1">
      <alignment horizontal="center" vertical="center" wrapText="1"/>
    </xf>
    <xf numFmtId="0" fontId="5" fillId="0" borderId="0" xfId="0" applyFont="1" applyAlignment="1">
      <alignment horizontal="center"/>
    </xf>
    <xf numFmtId="0" fontId="5" fillId="17" borderId="13" xfId="0" applyFont="1" applyFill="1" applyBorder="1" applyAlignment="1">
      <alignment horizontal="center"/>
    </xf>
    <xf numFmtId="0" fontId="5" fillId="17" borderId="1" xfId="0" applyFont="1" applyFill="1" applyBorder="1" applyAlignment="1">
      <alignment horizontal="left" vertical="center" wrapText="1" indent="1"/>
    </xf>
    <xf numFmtId="0" fontId="5" fillId="17" borderId="3" xfId="0" applyFont="1" applyFill="1" applyBorder="1" applyAlignment="1">
      <alignment horizontal="left" vertical="center" wrapText="1" indent="1"/>
    </xf>
    <xf numFmtId="0" fontId="5" fillId="17" borderId="21" xfId="0" applyFont="1" applyFill="1" applyBorder="1" applyAlignment="1">
      <alignment horizontal="center"/>
    </xf>
    <xf numFmtId="0" fontId="5" fillId="17" borderId="3" xfId="0" applyFont="1" applyFill="1" applyBorder="1" applyAlignment="1">
      <alignment horizontal="center"/>
    </xf>
    <xf numFmtId="0" fontId="5" fillId="0" borderId="21" xfId="0" applyFont="1" applyBorder="1" applyAlignment="1">
      <alignment horizontal="center"/>
    </xf>
    <xf numFmtId="0" fontId="5" fillId="0" borderId="13" xfId="0" applyFont="1" applyFill="1" applyBorder="1" applyAlignment="1">
      <alignment horizontal="left" vertical="center" wrapText="1" indent="1"/>
    </xf>
    <xf numFmtId="0" fontId="5" fillId="0" borderId="5" xfId="0" applyFont="1" applyFill="1" applyBorder="1" applyAlignment="1">
      <alignment horizontal="left" vertical="center" wrapText="1" indent="1"/>
    </xf>
    <xf numFmtId="0" fontId="5" fillId="0" borderId="1" xfId="0" applyFont="1" applyFill="1" applyBorder="1" applyAlignment="1">
      <alignment horizontal="left" vertical="center" wrapText="1" indent="1"/>
    </xf>
    <xf numFmtId="0" fontId="5" fillId="0" borderId="3" xfId="0" applyFont="1" applyFill="1" applyBorder="1" applyAlignment="1">
      <alignment horizontal="left" vertical="center" wrapText="1" indent="1"/>
    </xf>
    <xf numFmtId="0" fontId="47" fillId="0" borderId="0" xfId="0" applyFont="1" applyAlignment="1">
      <alignment horizontal="left" vertical="center" wrapText="1" indent="1"/>
    </xf>
    <xf numFmtId="0" fontId="5" fillId="17" borderId="3" xfId="0" applyFont="1" applyFill="1" applyBorder="1" applyAlignment="1">
      <alignment horizontal="left" vertical="center" wrapText="1"/>
    </xf>
    <xf numFmtId="0" fontId="28" fillId="9" borderId="25" xfId="0" applyFont="1" applyFill="1" applyBorder="1" applyAlignment="1">
      <alignment horizontal="center" vertical="center" wrapText="1"/>
    </xf>
    <xf numFmtId="0" fontId="7" fillId="16" borderId="25" xfId="0" applyFont="1" applyFill="1" applyBorder="1" applyAlignment="1">
      <alignment horizontal="center" vertical="center" wrapText="1"/>
    </xf>
    <xf numFmtId="0" fontId="0" fillId="0" borderId="44" xfId="0" applyFill="1" applyBorder="1" applyAlignment="1">
      <alignment horizontal="left" vertical="center" wrapText="1" indent="1"/>
    </xf>
    <xf numFmtId="0" fontId="0" fillId="0" borderId="31" xfId="0" applyFill="1" applyBorder="1" applyAlignment="1">
      <alignment horizontal="left" vertical="center" wrapText="1" indent="1"/>
    </xf>
    <xf numFmtId="0" fontId="0" fillId="17" borderId="42" xfId="0" applyFill="1" applyBorder="1" applyAlignment="1">
      <alignment horizontal="left" vertical="center" wrapText="1" indent="1"/>
    </xf>
    <xf numFmtId="0" fontId="0" fillId="17" borderId="32" xfId="0" applyFill="1" applyBorder="1" applyAlignment="1">
      <alignment horizontal="left" vertical="center" wrapText="1" indent="1"/>
    </xf>
    <xf numFmtId="0" fontId="0" fillId="0" borderId="43" xfId="0" applyFill="1" applyBorder="1" applyAlignment="1">
      <alignment horizontal="left" vertical="center" wrapText="1" indent="1"/>
    </xf>
    <xf numFmtId="0" fontId="0" fillId="0" borderId="33" xfId="0" applyFill="1" applyBorder="1" applyAlignment="1">
      <alignment horizontal="left" vertical="center" wrapText="1" indent="1"/>
    </xf>
    <xf numFmtId="0" fontId="0" fillId="0" borderId="42" xfId="0" applyFill="1" applyBorder="1" applyAlignment="1">
      <alignment horizontal="left" vertical="center" wrapText="1" indent="1"/>
    </xf>
    <xf numFmtId="0" fontId="0" fillId="0" borderId="32" xfId="0" applyFill="1" applyBorder="1" applyAlignment="1">
      <alignment horizontal="left" vertical="center" wrapText="1" indent="1"/>
    </xf>
    <xf numFmtId="0" fontId="5" fillId="0" borderId="1" xfId="0" applyFont="1" applyBorder="1" applyAlignment="1">
      <alignment horizontal="center"/>
    </xf>
    <xf numFmtId="0" fontId="5" fillId="0" borderId="12" xfId="0" applyFont="1" applyBorder="1" applyAlignment="1">
      <alignment horizontal="center"/>
    </xf>
    <xf numFmtId="0" fontId="5" fillId="17" borderId="1" xfId="0" applyFont="1" applyFill="1" applyBorder="1" applyAlignment="1">
      <alignment horizontal="center"/>
    </xf>
    <xf numFmtId="0" fontId="5" fillId="0" borderId="13" xfId="0" applyFont="1" applyBorder="1" applyAlignment="1">
      <alignment horizontal="center"/>
    </xf>
    <xf numFmtId="0" fontId="0" fillId="17" borderId="1" xfId="0" applyFill="1" applyBorder="1" applyAlignment="1">
      <alignment horizontal="center" vertical="center" wrapText="1"/>
    </xf>
    <xf numFmtId="0" fontId="0" fillId="17" borderId="2" xfId="0" applyFill="1" applyBorder="1" applyAlignment="1">
      <alignment horizontal="left" vertical="center" wrapText="1" indent="1"/>
    </xf>
    <xf numFmtId="0" fontId="5" fillId="0" borderId="21" xfId="0" applyFont="1" applyBorder="1" applyAlignment="1">
      <alignment horizontal="center" vertical="center"/>
    </xf>
    <xf numFmtId="0" fontId="5" fillId="0" borderId="1" xfId="0" applyFont="1" applyBorder="1" applyAlignment="1">
      <alignment horizontal="center" vertical="center"/>
    </xf>
    <xf numFmtId="0" fontId="5" fillId="0" borderId="3" xfId="0" applyFont="1" applyBorder="1" applyAlignment="1">
      <alignment horizontal="center" vertical="center"/>
    </xf>
    <xf numFmtId="0" fontId="21" fillId="0" borderId="44" xfId="0" applyFont="1" applyBorder="1" applyAlignment="1">
      <alignment horizontal="left" vertical="center" wrapText="1"/>
    </xf>
    <xf numFmtId="0" fontId="21" fillId="0" borderId="42" xfId="0" applyFont="1" applyBorder="1" applyAlignment="1">
      <alignment horizontal="left" vertical="center" wrapText="1"/>
    </xf>
    <xf numFmtId="0" fontId="21" fillId="0" borderId="92" xfId="0" applyFont="1" applyBorder="1" applyAlignment="1">
      <alignment horizontal="left" vertical="center" wrapText="1"/>
    </xf>
    <xf numFmtId="0" fontId="0" fillId="17" borderId="42" xfId="0" applyFill="1" applyBorder="1" applyAlignment="1">
      <alignment horizontal="center" vertical="center" wrapText="1"/>
    </xf>
    <xf numFmtId="0" fontId="0" fillId="0" borderId="43" xfId="0" applyFill="1" applyBorder="1" applyAlignment="1">
      <alignment horizontal="center" vertical="center" wrapText="1"/>
    </xf>
    <xf numFmtId="0" fontId="0" fillId="0" borderId="0" xfId="0" applyFill="1" applyBorder="1" applyAlignment="1">
      <alignment horizontal="center" wrapText="1"/>
    </xf>
    <xf numFmtId="0" fontId="5" fillId="0" borderId="68" xfId="0" applyFont="1" applyFill="1" applyBorder="1" applyAlignment="1">
      <alignment vertical="top"/>
    </xf>
    <xf numFmtId="0" fontId="5" fillId="0" borderId="19" xfId="0" applyFont="1" applyFill="1" applyBorder="1" applyAlignment="1">
      <alignment horizontal="center" vertical="top"/>
    </xf>
    <xf numFmtId="0" fontId="5" fillId="0" borderId="57" xfId="0" applyFont="1" applyFill="1" applyBorder="1"/>
    <xf numFmtId="0" fontId="28" fillId="16" borderId="102" xfId="0" applyFont="1" applyFill="1" applyBorder="1" applyAlignment="1">
      <alignment horizontal="center" vertical="center"/>
    </xf>
    <xf numFmtId="0" fontId="28" fillId="16" borderId="101" xfId="0" applyFont="1" applyFill="1" applyBorder="1" applyAlignment="1">
      <alignment horizontal="center" vertical="center"/>
    </xf>
    <xf numFmtId="0" fontId="28" fillId="16" borderId="103" xfId="0" applyFont="1" applyFill="1" applyBorder="1" applyAlignment="1">
      <alignment horizontal="center" vertical="center"/>
    </xf>
    <xf numFmtId="0" fontId="42" fillId="0" borderId="0" xfId="0" applyFont="1" applyFill="1"/>
    <xf numFmtId="0" fontId="48" fillId="18" borderId="105" xfId="0" applyFont="1" applyFill="1" applyBorder="1" applyAlignment="1">
      <alignment horizontal="center" vertical="center"/>
    </xf>
    <xf numFmtId="0" fontId="48" fillId="18" borderId="104" xfId="0" applyFont="1" applyFill="1" applyBorder="1" applyAlignment="1">
      <alignment horizontal="center" vertical="center"/>
    </xf>
    <xf numFmtId="0" fontId="48" fillId="18" borderId="106" xfId="0" applyFont="1" applyFill="1" applyBorder="1" applyAlignment="1">
      <alignment horizontal="center" vertical="center"/>
    </xf>
    <xf numFmtId="0" fontId="5" fillId="0" borderId="0" xfId="0" applyFont="1" applyBorder="1" applyAlignment="1">
      <alignment horizontal="left" wrapText="1"/>
    </xf>
    <xf numFmtId="0" fontId="5" fillId="17" borderId="5" xfId="0" applyFont="1" applyFill="1" applyBorder="1" applyAlignment="1">
      <alignment vertical="center" wrapText="1"/>
    </xf>
    <xf numFmtId="0" fontId="48" fillId="18" borderId="29" xfId="0" applyFont="1" applyFill="1" applyBorder="1" applyAlignment="1">
      <alignment horizontal="center" vertical="center" wrapText="1"/>
    </xf>
    <xf numFmtId="0" fontId="48" fillId="18" borderId="30" xfId="0" applyFont="1" applyFill="1" applyBorder="1" applyAlignment="1">
      <alignment horizontal="center" vertical="center" wrapText="1"/>
    </xf>
    <xf numFmtId="0" fontId="42" fillId="0" borderId="0" xfId="0" applyFont="1" applyAlignment="1">
      <alignment horizontal="left" vertical="center" indent="1"/>
    </xf>
    <xf numFmtId="0" fontId="28" fillId="0" borderId="22" xfId="0" applyFont="1" applyBorder="1" applyAlignment="1">
      <alignment horizontal="center" vertical="center"/>
    </xf>
    <xf numFmtId="0" fontId="28" fillId="0" borderId="5" xfId="0" applyFont="1" applyBorder="1" applyAlignment="1">
      <alignment horizontal="center" vertical="center"/>
    </xf>
    <xf numFmtId="0" fontId="28" fillId="0" borderId="0" xfId="0" applyFont="1" applyAlignment="1">
      <alignment vertical="top"/>
    </xf>
    <xf numFmtId="0" fontId="28" fillId="16" borderId="5" xfId="0" applyFont="1" applyFill="1" applyBorder="1" applyAlignment="1">
      <alignment horizontal="center"/>
    </xf>
    <xf numFmtId="0" fontId="28" fillId="19" borderId="24" xfId="0" applyFont="1" applyFill="1" applyBorder="1" applyAlignment="1">
      <alignment horizontal="center"/>
    </xf>
    <xf numFmtId="0" fontId="5" fillId="19" borderId="3" xfId="0" applyFont="1" applyFill="1" applyBorder="1" applyAlignment="1">
      <alignment horizontal="center"/>
    </xf>
    <xf numFmtId="0" fontId="28" fillId="17" borderId="3" xfId="0" applyFont="1" applyFill="1" applyBorder="1" applyAlignment="1">
      <alignment horizontal="center"/>
    </xf>
    <xf numFmtId="0" fontId="28" fillId="19" borderId="3" xfId="0" applyFont="1" applyFill="1" applyBorder="1" applyAlignment="1">
      <alignment horizontal="center"/>
    </xf>
    <xf numFmtId="0" fontId="28" fillId="17" borderId="5" xfId="0" applyFont="1" applyFill="1" applyBorder="1" applyAlignment="1">
      <alignment horizontal="center"/>
    </xf>
    <xf numFmtId="0" fontId="1" fillId="0" borderId="4" xfId="0" applyFont="1" applyFill="1" applyBorder="1" applyAlignment="1">
      <alignment horizontal="left" vertical="center" wrapText="1" indent="1"/>
    </xf>
    <xf numFmtId="0" fontId="0" fillId="0" borderId="13" xfId="0" applyFill="1" applyBorder="1" applyAlignment="1">
      <alignment horizontal="center" vertical="center" wrapText="1"/>
    </xf>
    <xf numFmtId="0" fontId="0" fillId="0" borderId="5" xfId="0" applyFill="1" applyBorder="1" applyAlignment="1">
      <alignment horizontal="left" vertical="center" wrapText="1" indent="1"/>
    </xf>
    <xf numFmtId="0" fontId="0" fillId="0" borderId="0" xfId="0" applyFill="1" applyAlignment="1">
      <alignment horizontal="center" vertical="center" wrapText="1"/>
    </xf>
    <xf numFmtId="0" fontId="20" fillId="0" borderId="0" xfId="0" applyFont="1" applyFill="1" applyAlignment="1">
      <alignment vertical="center" wrapText="1"/>
    </xf>
    <xf numFmtId="0" fontId="0" fillId="0" borderId="68" xfId="0" applyFill="1" applyBorder="1" applyAlignment="1">
      <alignment horizontal="left" vertical="center" wrapText="1" indent="1"/>
    </xf>
    <xf numFmtId="0" fontId="0" fillId="0" borderId="58" xfId="0" applyFill="1" applyBorder="1" applyAlignment="1">
      <alignment horizontal="center" vertical="center"/>
    </xf>
    <xf numFmtId="0" fontId="0" fillId="0" borderId="19" xfId="0" applyFill="1" applyBorder="1" applyAlignment="1">
      <alignment horizontal="left" vertical="center" wrapText="1" indent="1"/>
    </xf>
    <xf numFmtId="0" fontId="0" fillId="17" borderId="28" xfId="0" applyFill="1" applyBorder="1" applyAlignment="1">
      <alignment horizontal="center" vertical="center"/>
    </xf>
    <xf numFmtId="0" fontId="0" fillId="17" borderId="18" xfId="0" applyFill="1" applyBorder="1" applyAlignment="1">
      <alignment horizontal="left" vertical="center" wrapText="1" indent="1"/>
    </xf>
    <xf numFmtId="0" fontId="7" fillId="16" borderId="25" xfId="0" applyFont="1" applyFill="1" applyBorder="1" applyAlignment="1">
      <alignment horizontal="center"/>
    </xf>
    <xf numFmtId="0" fontId="7" fillId="16" borderId="29" xfId="0" applyFont="1" applyFill="1" applyBorder="1" applyAlignment="1">
      <alignment horizontal="center" vertical="center"/>
    </xf>
    <xf numFmtId="0" fontId="35" fillId="16" borderId="6" xfId="0" applyFont="1" applyFill="1" applyBorder="1" applyAlignment="1">
      <alignment horizontal="center" vertical="center" textRotation="90"/>
    </xf>
    <xf numFmtId="9" fontId="78" fillId="0" borderId="9" xfId="0" applyNumberFormat="1" applyFont="1" applyBorder="1" applyAlignment="1">
      <alignment horizontal="center" vertical="center" wrapText="1"/>
    </xf>
    <xf numFmtId="9" fontId="78" fillId="0" borderId="24" xfId="0" applyNumberFormat="1" applyFont="1" applyBorder="1" applyAlignment="1">
      <alignment horizontal="center" vertical="center" wrapText="1"/>
    </xf>
    <xf numFmtId="9" fontId="79" fillId="17" borderId="2" xfId="0" applyNumberFormat="1" applyFont="1" applyFill="1" applyBorder="1" applyAlignment="1">
      <alignment horizontal="center" vertical="center" wrapText="1"/>
    </xf>
    <xf numFmtId="9" fontId="78" fillId="17" borderId="3" xfId="0" applyNumberFormat="1" applyFont="1" applyFill="1" applyBorder="1" applyAlignment="1">
      <alignment horizontal="center" vertical="center" wrapText="1"/>
    </xf>
    <xf numFmtId="9" fontId="78" fillId="0" borderId="2" xfId="0" applyNumberFormat="1" applyFont="1" applyBorder="1" applyAlignment="1">
      <alignment horizontal="center" vertical="center" wrapText="1"/>
    </xf>
    <xf numFmtId="9" fontId="78" fillId="0" borderId="3" xfId="0" applyNumberFormat="1" applyFont="1" applyBorder="1" applyAlignment="1">
      <alignment horizontal="center" vertical="center" wrapText="1"/>
    </xf>
    <xf numFmtId="9" fontId="78" fillId="17" borderId="2" xfId="0" applyNumberFormat="1" applyFont="1" applyFill="1" applyBorder="1" applyAlignment="1">
      <alignment horizontal="center" vertical="center" wrapText="1"/>
    </xf>
    <xf numFmtId="0" fontId="78" fillId="17" borderId="3" xfId="0" applyFont="1" applyFill="1" applyBorder="1" applyAlignment="1">
      <alignment horizontal="center" vertical="center" wrapText="1"/>
    </xf>
    <xf numFmtId="0" fontId="78" fillId="17" borderId="4" xfId="0" applyFont="1" applyFill="1" applyBorder="1" applyAlignment="1">
      <alignment horizontal="center" vertical="center" wrapText="1"/>
    </xf>
    <xf numFmtId="0" fontId="78" fillId="17" borderId="5" xfId="0" applyFont="1" applyFill="1" applyBorder="1" applyAlignment="1">
      <alignment horizontal="center" vertical="center" wrapText="1"/>
    </xf>
    <xf numFmtId="0" fontId="37" fillId="17" borderId="43" xfId="0" applyFont="1" applyFill="1" applyBorder="1" applyAlignment="1">
      <alignment vertical="center"/>
    </xf>
    <xf numFmtId="0" fontId="28" fillId="3" borderId="30" xfId="0" applyNumberFormat="1" applyFont="1" applyFill="1" applyBorder="1" applyAlignment="1">
      <alignment horizontal="center" vertical="center" wrapText="1"/>
    </xf>
    <xf numFmtId="2" fontId="5" fillId="0" borderId="16" xfId="0" applyNumberFormat="1" applyFont="1" applyBorder="1" applyAlignment="1">
      <alignment horizontal="center" wrapText="1"/>
    </xf>
    <xf numFmtId="2" fontId="5" fillId="0" borderId="59" xfId="0" applyNumberFormat="1" applyFont="1" applyBorder="1" applyAlignment="1">
      <alignment horizontal="center" wrapText="1"/>
    </xf>
    <xf numFmtId="2" fontId="5" fillId="17" borderId="19" xfId="0" applyNumberFormat="1" applyFont="1" applyFill="1" applyBorder="1" applyAlignment="1">
      <alignment horizontal="center" wrapText="1"/>
    </xf>
    <xf numFmtId="0" fontId="5" fillId="0" borderId="13" xfId="0" applyFont="1" applyBorder="1" applyAlignment="1">
      <alignment horizontal="center" wrapText="1"/>
    </xf>
    <xf numFmtId="0" fontId="5" fillId="0" borderId="22" xfId="0" applyFont="1" applyBorder="1" applyAlignment="1">
      <alignment horizontal="center" wrapText="1"/>
    </xf>
    <xf numFmtId="0" fontId="5" fillId="0" borderId="86" xfId="0" applyFont="1" applyBorder="1" applyAlignment="1">
      <alignment horizontal="center" wrapText="1"/>
    </xf>
    <xf numFmtId="0" fontId="81" fillId="0" borderId="15" xfId="0" applyFont="1" applyBorder="1" applyAlignment="1">
      <alignment horizontal="center" wrapText="1"/>
    </xf>
    <xf numFmtId="0" fontId="82" fillId="0" borderId="15" xfId="0" applyFont="1" applyBorder="1" applyAlignment="1">
      <alignment horizontal="center" wrapText="1"/>
    </xf>
    <xf numFmtId="0" fontId="82" fillId="0" borderId="21" xfId="0" applyFont="1" applyBorder="1" applyAlignment="1">
      <alignment horizontal="center" wrapText="1"/>
    </xf>
    <xf numFmtId="0" fontId="21" fillId="0" borderId="24" xfId="0" applyFont="1" applyBorder="1" applyAlignment="1">
      <alignment horizontal="center" vertical="center" wrapText="1"/>
    </xf>
    <xf numFmtId="0" fontId="21" fillId="0" borderId="31" xfId="0" applyFont="1" applyBorder="1" applyAlignment="1">
      <alignment horizontal="center" vertical="center" wrapText="1"/>
    </xf>
    <xf numFmtId="0" fontId="21" fillId="0" borderId="16" xfId="0" applyFont="1" applyBorder="1" applyAlignment="1">
      <alignment horizontal="center" vertical="center"/>
    </xf>
    <xf numFmtId="0" fontId="21" fillId="0" borderId="26" xfId="0" applyFont="1" applyBorder="1" applyAlignment="1">
      <alignment horizontal="center" vertical="center"/>
    </xf>
    <xf numFmtId="0" fontId="21" fillId="0" borderId="11" xfId="0" applyFont="1" applyBorder="1" applyAlignment="1">
      <alignment horizontal="center" vertical="center"/>
    </xf>
    <xf numFmtId="0" fontId="21" fillId="0" borderId="12" xfId="0" applyFont="1" applyBorder="1" applyAlignment="1">
      <alignment horizontal="center" vertical="center"/>
    </xf>
    <xf numFmtId="0" fontId="21" fillId="0" borderId="31" xfId="0" applyFont="1" applyBorder="1" applyAlignment="1">
      <alignment horizontal="center" vertical="center"/>
    </xf>
    <xf numFmtId="0" fontId="21" fillId="17" borderId="43" xfId="0" applyNumberFormat="1" applyFont="1" applyFill="1" applyBorder="1" applyAlignment="1">
      <alignment wrapText="1"/>
    </xf>
    <xf numFmtId="0" fontId="75" fillId="16" borderId="5" xfId="0" applyFont="1" applyFill="1" applyBorder="1" applyAlignment="1">
      <alignment horizontal="center"/>
    </xf>
    <xf numFmtId="3" fontId="13" fillId="0" borderId="9" xfId="0" applyNumberFormat="1" applyFont="1" applyFill="1" applyBorder="1" applyAlignment="1">
      <alignment horizontal="center" vertical="center" wrapText="1"/>
    </xf>
    <xf numFmtId="3" fontId="13" fillId="17" borderId="2" xfId="0" applyNumberFormat="1" applyFont="1" applyFill="1" applyBorder="1" applyAlignment="1">
      <alignment horizontal="center" vertical="center" wrapText="1"/>
    </xf>
    <xf numFmtId="3" fontId="13" fillId="0" borderId="2" xfId="0" applyNumberFormat="1" applyFont="1" applyFill="1" applyBorder="1" applyAlignment="1">
      <alignment horizontal="center" vertical="center" wrapText="1"/>
    </xf>
    <xf numFmtId="3" fontId="13" fillId="0" borderId="61" xfId="0" applyNumberFormat="1" applyFont="1" applyFill="1" applyBorder="1" applyAlignment="1">
      <alignment horizontal="center" vertical="center" wrapText="1"/>
    </xf>
    <xf numFmtId="3" fontId="13" fillId="0" borderId="47" xfId="0" applyNumberFormat="1" applyFont="1" applyFill="1" applyBorder="1" applyAlignment="1">
      <alignment horizontal="center" vertical="center" wrapText="1"/>
    </xf>
    <xf numFmtId="3" fontId="13" fillId="17" borderId="11" xfId="0" applyNumberFormat="1" applyFont="1" applyFill="1" applyBorder="1" applyAlignment="1">
      <alignment horizontal="center" vertical="center" wrapText="1"/>
    </xf>
    <xf numFmtId="3" fontId="74" fillId="17" borderId="24" xfId="0" applyNumberFormat="1" applyFont="1" applyFill="1" applyBorder="1" applyAlignment="1">
      <alignment horizontal="center" vertical="center" wrapText="1"/>
    </xf>
    <xf numFmtId="3" fontId="13" fillId="0" borderId="4" xfId="0" applyNumberFormat="1" applyFont="1" applyFill="1" applyBorder="1" applyAlignment="1">
      <alignment horizontal="center" vertical="center" wrapText="1"/>
    </xf>
    <xf numFmtId="0" fontId="0" fillId="0" borderId="3" xfId="0" applyFont="1" applyFill="1" applyBorder="1" applyAlignment="1">
      <alignment horizontal="center"/>
    </xf>
    <xf numFmtId="0" fontId="21" fillId="2" borderId="0" xfId="0" applyFont="1" applyFill="1"/>
    <xf numFmtId="0" fontId="98" fillId="0" borderId="0" xfId="0" applyFont="1"/>
    <xf numFmtId="0" fontId="5" fillId="19" borderId="0" xfId="0" applyFont="1" applyFill="1" applyAlignment="1">
      <alignment horizontal="center" wrapText="1"/>
    </xf>
    <xf numFmtId="0" fontId="34" fillId="19" borderId="0" xfId="1" applyFont="1" applyFill="1" applyAlignment="1" applyProtection="1">
      <alignment horizontal="center" wrapText="1"/>
    </xf>
    <xf numFmtId="0" fontId="5" fillId="19" borderId="0" xfId="0" applyFont="1" applyFill="1" applyAlignment="1">
      <alignment horizontal="center" vertical="center" wrapText="1"/>
    </xf>
    <xf numFmtId="0" fontId="28" fillId="19" borderId="0" xfId="0" applyFont="1" applyFill="1" applyAlignment="1">
      <alignment horizontal="center" wrapText="1"/>
    </xf>
    <xf numFmtId="0" fontId="5" fillId="19" borderId="0" xfId="0" applyFont="1" applyFill="1" applyAlignment="1">
      <alignment wrapText="1"/>
    </xf>
    <xf numFmtId="0" fontId="5" fillId="2" borderId="0" xfId="0" applyFont="1" applyFill="1" applyAlignment="1">
      <alignment wrapText="1"/>
    </xf>
    <xf numFmtId="0" fontId="19" fillId="2" borderId="0" xfId="0" applyFont="1" applyFill="1" applyAlignment="1">
      <alignment horizontal="left" vertical="center"/>
    </xf>
    <xf numFmtId="0" fontId="7" fillId="2" borderId="0" xfId="0" applyFont="1" applyFill="1" applyAlignment="1">
      <alignment horizontal="left" vertical="center"/>
    </xf>
    <xf numFmtId="0" fontId="6" fillId="4" borderId="0" xfId="1" applyFont="1" applyFill="1" applyAlignment="1" applyProtection="1">
      <alignment horizontal="center" vertical="center" wrapText="1"/>
    </xf>
    <xf numFmtId="49" fontId="34" fillId="4" borderId="0" xfId="1" applyNumberFormat="1" applyFont="1" applyFill="1" applyAlignment="1" applyProtection="1">
      <alignment horizontal="center" vertical="center"/>
    </xf>
    <xf numFmtId="0" fontId="117" fillId="0" borderId="0" xfId="0" applyFont="1" applyAlignment="1">
      <alignment horizontal="left" vertical="center" indent="1"/>
    </xf>
    <xf numFmtId="0" fontId="117" fillId="0" borderId="0" xfId="0" applyFont="1" applyAlignment="1">
      <alignment horizontal="left" vertical="center"/>
    </xf>
    <xf numFmtId="0" fontId="9" fillId="0" borderId="0" xfId="0" applyFont="1" applyFill="1" applyAlignment="1">
      <alignment wrapText="1"/>
    </xf>
    <xf numFmtId="0" fontId="113" fillId="2" borderId="0" xfId="1" applyFont="1" applyFill="1" applyAlignment="1" applyProtection="1">
      <alignment horizontal="center" vertical="center" wrapText="1"/>
    </xf>
    <xf numFmtId="0" fontId="5" fillId="2" borderId="0" xfId="0" quotePrefix="1" applyFont="1" applyFill="1" applyAlignment="1">
      <alignment horizontal="left" vertical="center" wrapText="1"/>
    </xf>
    <xf numFmtId="0" fontId="3" fillId="2" borderId="0" xfId="0" applyFont="1" applyFill="1" applyAlignment="1">
      <alignment horizontal="left" vertical="center" wrapText="1"/>
    </xf>
    <xf numFmtId="0" fontId="34" fillId="4" borderId="0" xfId="1" applyFont="1" applyFill="1" applyAlignment="1" applyProtection="1">
      <alignment horizontal="center" wrapText="1"/>
    </xf>
    <xf numFmtId="0" fontId="2" fillId="2" borderId="0" xfId="0" applyFont="1" applyFill="1" applyAlignment="1">
      <alignment horizontal="left" vertical="center" wrapText="1"/>
    </xf>
    <xf numFmtId="0" fontId="116" fillId="0" borderId="0" xfId="0" applyFont="1" applyAlignment="1">
      <alignment horizontal="left" vertical="center" wrapText="1"/>
    </xf>
    <xf numFmtId="0" fontId="53" fillId="2" borderId="0" xfId="0" applyFont="1" applyFill="1" applyAlignment="1">
      <alignment horizontal="left" wrapText="1"/>
    </xf>
    <xf numFmtId="0" fontId="5" fillId="2" borderId="0" xfId="0" applyFont="1" applyFill="1" applyAlignment="1">
      <alignment horizontal="left" vertical="center" wrapText="1"/>
    </xf>
    <xf numFmtId="0" fontId="4" fillId="2" borderId="0" xfId="0" applyFont="1" applyFill="1" applyAlignment="1">
      <alignment horizontal="left" vertical="center" wrapText="1"/>
    </xf>
    <xf numFmtId="0" fontId="4" fillId="2" borderId="0" xfId="0" applyFont="1" applyFill="1" applyAlignment="1">
      <alignment horizontal="left" wrapText="1"/>
    </xf>
    <xf numFmtId="0" fontId="117" fillId="0" borderId="0" xfId="0" applyFont="1" applyAlignment="1">
      <alignment horizontal="left" vertical="center"/>
    </xf>
    <xf numFmtId="0" fontId="28" fillId="3" borderId="0" xfId="0" applyFont="1" applyFill="1" applyAlignment="1">
      <alignment horizontal="left" vertical="center"/>
    </xf>
    <xf numFmtId="0" fontId="28" fillId="3" borderId="44" xfId="0" applyFont="1" applyFill="1" applyBorder="1" applyAlignment="1">
      <alignment horizontal="center" vertical="center"/>
    </xf>
    <xf numFmtId="0" fontId="28" fillId="3" borderId="43" xfId="0" applyFont="1" applyFill="1" applyBorder="1" applyAlignment="1">
      <alignment horizontal="center" vertical="center"/>
    </xf>
    <xf numFmtId="0" fontId="7" fillId="16" borderId="45" xfId="0" applyFont="1" applyFill="1" applyBorder="1" applyAlignment="1">
      <alignment horizontal="center" vertical="center"/>
    </xf>
    <xf numFmtId="0" fontId="7" fillId="16" borderId="59" xfId="0" applyFont="1" applyFill="1" applyBorder="1" applyAlignment="1">
      <alignment horizontal="center" vertical="center"/>
    </xf>
    <xf numFmtId="0" fontId="5" fillId="3" borderId="26" xfId="0" applyFont="1" applyFill="1" applyBorder="1" applyAlignment="1">
      <alignment horizontal="center"/>
    </xf>
    <xf numFmtId="0" fontId="5" fillId="3" borderId="31" xfId="0" applyFont="1" applyFill="1" applyBorder="1" applyAlignment="1">
      <alignment horizontal="center"/>
    </xf>
    <xf numFmtId="0" fontId="51" fillId="0" borderId="0" xfId="0" applyFont="1" applyFill="1" applyAlignment="1">
      <alignment horizontal="left"/>
    </xf>
    <xf numFmtId="0" fontId="5" fillId="0" borderId="0" xfId="0" applyFont="1" applyAlignment="1">
      <alignment horizontal="left" vertical="center" wrapText="1"/>
    </xf>
    <xf numFmtId="0" fontId="5" fillId="0" borderId="55" xfId="0" applyFont="1" applyBorder="1" applyAlignment="1">
      <alignment horizontal="center" vertical="center" wrapText="1"/>
    </xf>
    <xf numFmtId="0" fontId="5" fillId="3" borderId="44" xfId="0" applyFont="1" applyFill="1" applyBorder="1" applyAlignment="1">
      <alignment horizontal="center"/>
    </xf>
    <xf numFmtId="0" fontId="28" fillId="3" borderId="97" xfId="1" applyFont="1" applyFill="1" applyBorder="1" applyAlignment="1" applyProtection="1">
      <alignment horizontal="center" vertical="center"/>
    </xf>
    <xf numFmtId="0" fontId="28" fillId="3" borderId="88" xfId="1" applyFont="1" applyFill="1" applyBorder="1" applyAlignment="1" applyProtection="1">
      <alignment horizontal="center" vertical="center"/>
    </xf>
    <xf numFmtId="0" fontId="7" fillId="16" borderId="45" xfId="0" applyFont="1" applyFill="1" applyBorder="1" applyAlignment="1">
      <alignment horizontal="center" vertical="center" wrapText="1"/>
    </xf>
    <xf numFmtId="0" fontId="7" fillId="16" borderId="59" xfId="0" applyFont="1" applyFill="1" applyBorder="1" applyAlignment="1">
      <alignment horizontal="center" vertical="center" wrapText="1"/>
    </xf>
    <xf numFmtId="0" fontId="7" fillId="16" borderId="98" xfId="0" applyFont="1" applyFill="1" applyBorder="1" applyAlignment="1">
      <alignment horizontal="center" vertical="center"/>
    </xf>
    <xf numFmtId="0" fontId="7" fillId="16" borderId="65" xfId="0" applyFont="1" applyFill="1" applyBorder="1" applyAlignment="1">
      <alignment horizontal="center" vertical="center"/>
    </xf>
    <xf numFmtId="0" fontId="5" fillId="3" borderId="87" xfId="0" applyFont="1" applyFill="1" applyBorder="1" applyAlignment="1">
      <alignment horizontal="center" vertical="center"/>
    </xf>
    <xf numFmtId="0" fontId="5" fillId="3" borderId="67" xfId="0" applyFont="1" applyFill="1" applyBorder="1" applyAlignment="1">
      <alignment horizontal="center" vertical="center"/>
    </xf>
    <xf numFmtId="0" fontId="117" fillId="0" borderId="0" xfId="0" applyFont="1" applyAlignment="1">
      <alignment horizontal="left" vertical="center" wrapText="1"/>
    </xf>
    <xf numFmtId="0" fontId="28" fillId="0" borderId="65" xfId="0" applyFont="1" applyBorder="1" applyAlignment="1">
      <alignment horizontal="left" vertical="center" wrapText="1"/>
    </xf>
    <xf numFmtId="0" fontId="28" fillId="0" borderId="65" xfId="0" applyFont="1" applyBorder="1" applyAlignment="1">
      <alignment horizontal="left" vertical="center"/>
    </xf>
    <xf numFmtId="0" fontId="5" fillId="17" borderId="92" xfId="0" applyFont="1" applyFill="1" applyBorder="1" applyAlignment="1">
      <alignment horizontal="center" vertical="center" wrapText="1"/>
    </xf>
    <xf numFmtId="0" fontId="5" fillId="17" borderId="68" xfId="0" applyFont="1" applyFill="1" applyBorder="1" applyAlignment="1">
      <alignment horizontal="center" vertical="center" wrapText="1"/>
    </xf>
    <xf numFmtId="0" fontId="5" fillId="17" borderId="85" xfId="0" applyFont="1" applyFill="1" applyBorder="1" applyAlignment="1">
      <alignment horizontal="center" vertical="center" wrapText="1"/>
    </xf>
    <xf numFmtId="0" fontId="5" fillId="17" borderId="19" xfId="0" applyFont="1" applyFill="1" applyBorder="1" applyAlignment="1">
      <alignment horizontal="center" vertical="center" wrapText="1"/>
    </xf>
    <xf numFmtId="0" fontId="5" fillId="17" borderId="89" xfId="0" applyFont="1" applyFill="1" applyBorder="1" applyAlignment="1">
      <alignment horizontal="center" vertical="center" wrapText="1"/>
    </xf>
    <xf numFmtId="0" fontId="5" fillId="17" borderId="57" xfId="0" applyFont="1" applyFill="1" applyBorder="1" applyAlignment="1">
      <alignment horizontal="center" vertical="center" wrapText="1"/>
    </xf>
    <xf numFmtId="0" fontId="5" fillId="0" borderId="92" xfId="0" applyFont="1" applyBorder="1" applyAlignment="1">
      <alignment horizontal="center" vertical="center" wrapText="1"/>
    </xf>
    <xf numFmtId="0" fontId="5" fillId="0" borderId="68" xfId="0" applyFont="1" applyBorder="1" applyAlignment="1">
      <alignment horizontal="center" vertical="center" wrapText="1"/>
    </xf>
    <xf numFmtId="0" fontId="5" fillId="0" borderId="85" xfId="0" applyFont="1" applyBorder="1" applyAlignment="1">
      <alignment horizontal="center" vertical="center" wrapText="1"/>
    </xf>
    <xf numFmtId="0" fontId="5" fillId="0" borderId="19" xfId="0" applyFont="1" applyBorder="1" applyAlignment="1">
      <alignment horizontal="center" vertical="center" wrapText="1"/>
    </xf>
    <xf numFmtId="0" fontId="5" fillId="0" borderId="89" xfId="0" applyFont="1" applyBorder="1" applyAlignment="1">
      <alignment horizontal="center" vertical="center" wrapText="1"/>
    </xf>
    <xf numFmtId="0" fontId="5" fillId="0" borderId="57" xfId="0" applyFont="1" applyBorder="1" applyAlignment="1">
      <alignment horizontal="center" vertical="center" wrapText="1"/>
    </xf>
    <xf numFmtId="0" fontId="35" fillId="17" borderId="42" xfId="0" applyFont="1" applyFill="1" applyBorder="1" applyAlignment="1">
      <alignment horizontal="left" vertical="center" wrapText="1"/>
    </xf>
    <xf numFmtId="0" fontId="35" fillId="17" borderId="27" xfId="0" applyFont="1" applyFill="1" applyBorder="1" applyAlignment="1">
      <alignment horizontal="left" vertical="center" wrapText="1"/>
    </xf>
    <xf numFmtId="0" fontId="35" fillId="17" borderId="32" xfId="0" applyFont="1" applyFill="1" applyBorder="1" applyAlignment="1">
      <alignment horizontal="left" vertical="center" wrapText="1"/>
    </xf>
    <xf numFmtId="0" fontId="36" fillId="0" borderId="42" xfId="0" applyFont="1" applyBorder="1" applyAlignment="1">
      <alignment horizontal="left" vertical="center" wrapText="1"/>
    </xf>
    <xf numFmtId="0" fontId="36" fillId="0" borderId="27" xfId="0" applyFont="1" applyBorder="1" applyAlignment="1">
      <alignment horizontal="left" vertical="center" wrapText="1"/>
    </xf>
    <xf numFmtId="0" fontId="36" fillId="0" borderId="32" xfId="0" applyFont="1" applyBorder="1" applyAlignment="1">
      <alignment horizontal="left" vertical="center" wrapText="1"/>
    </xf>
    <xf numFmtId="0" fontId="35" fillId="17" borderId="22" xfId="0" applyFont="1" applyFill="1" applyBorder="1" applyAlignment="1">
      <alignment horizontal="left" vertical="center" wrapText="1" indent="1"/>
    </xf>
    <xf numFmtId="0" fontId="35" fillId="17" borderId="13" xfId="0" applyFont="1" applyFill="1" applyBorder="1" applyAlignment="1">
      <alignment horizontal="left" vertical="center" wrapText="1" indent="1"/>
    </xf>
    <xf numFmtId="0" fontId="35" fillId="17" borderId="5" xfId="0" applyFont="1" applyFill="1" applyBorder="1" applyAlignment="1">
      <alignment horizontal="left" vertical="center" wrapText="1" indent="1"/>
    </xf>
    <xf numFmtId="0" fontId="35" fillId="0" borderId="42" xfId="0" applyFont="1" applyBorder="1" applyAlignment="1">
      <alignment horizontal="left" vertical="center" wrapText="1"/>
    </xf>
    <xf numFmtId="0" fontId="35" fillId="0" borderId="27" xfId="0" applyFont="1" applyBorder="1" applyAlignment="1">
      <alignment horizontal="left" vertical="center" wrapText="1"/>
    </xf>
    <xf numFmtId="0" fontId="35" fillId="0" borderId="32" xfId="0" applyFont="1" applyBorder="1" applyAlignment="1">
      <alignment horizontal="left" vertical="center" wrapText="1"/>
    </xf>
    <xf numFmtId="0" fontId="28" fillId="3" borderId="0" xfId="0" applyFont="1" applyFill="1" applyAlignment="1">
      <alignment horizontal="center"/>
    </xf>
    <xf numFmtId="0" fontId="28" fillId="3" borderId="44" xfId="0" applyFont="1" applyFill="1" applyBorder="1" applyAlignment="1">
      <alignment horizontal="center" vertical="center" wrapText="1"/>
    </xf>
    <xf numFmtId="0" fontId="28" fillId="3" borderId="43" xfId="0" applyFont="1" applyFill="1" applyBorder="1" applyAlignment="1">
      <alignment horizontal="center" vertical="center" wrapText="1"/>
    </xf>
    <xf numFmtId="0" fontId="28" fillId="3" borderId="31" xfId="0" applyFont="1" applyFill="1" applyBorder="1" applyAlignment="1">
      <alignment horizontal="center" vertical="center" wrapText="1"/>
    </xf>
    <xf numFmtId="0" fontId="28" fillId="17" borderId="33" xfId="0" applyFont="1" applyFill="1" applyBorder="1" applyAlignment="1">
      <alignment horizontal="center" vertical="center" wrapText="1"/>
    </xf>
    <xf numFmtId="0" fontId="34" fillId="4" borderId="0" xfId="1" applyFont="1" applyFill="1" applyAlignment="1" applyProtection="1">
      <alignment horizontal="center" vertical="center"/>
    </xf>
    <xf numFmtId="0" fontId="94" fillId="0" borderId="0" xfId="0" applyFont="1" applyAlignment="1">
      <alignment horizontal="center" vertical="center" wrapText="1"/>
    </xf>
    <xf numFmtId="0" fontId="28" fillId="3" borderId="16" xfId="0" applyFont="1" applyFill="1" applyBorder="1" applyAlignment="1">
      <alignment horizontal="center" vertical="center" wrapText="1"/>
    </xf>
    <xf numFmtId="0" fontId="28" fillId="17" borderId="18" xfId="0" applyFont="1" applyFill="1" applyBorder="1" applyAlignment="1">
      <alignment horizontal="center" vertical="center" wrapText="1"/>
    </xf>
    <xf numFmtId="0" fontId="28" fillId="3" borderId="33" xfId="0" applyFont="1" applyFill="1" applyBorder="1" applyAlignment="1">
      <alignment horizontal="center" vertical="center" wrapText="1"/>
    </xf>
    <xf numFmtId="0" fontId="28" fillId="3" borderId="26" xfId="0" applyFont="1" applyFill="1" applyBorder="1" applyAlignment="1">
      <alignment horizontal="center" vertical="center" wrapText="1"/>
    </xf>
    <xf numFmtId="0" fontId="28" fillId="3" borderId="28" xfId="0" applyFont="1" applyFill="1" applyBorder="1" applyAlignment="1">
      <alignment horizontal="center" vertical="center" wrapText="1"/>
    </xf>
    <xf numFmtId="0" fontId="28" fillId="16" borderId="20" xfId="0" applyFont="1" applyFill="1" applyBorder="1" applyAlignment="1">
      <alignment horizontal="center"/>
    </xf>
    <xf numFmtId="0" fontId="28" fillId="16" borderId="12" xfId="0" applyFont="1" applyFill="1" applyBorder="1" applyAlignment="1">
      <alignment horizontal="center"/>
    </xf>
    <xf numFmtId="0" fontId="28" fillId="16" borderId="24" xfId="0" applyFont="1" applyFill="1" applyBorder="1" applyAlignment="1">
      <alignment horizontal="center"/>
    </xf>
    <xf numFmtId="0" fontId="28" fillId="3" borderId="0" xfId="0" applyFont="1" applyFill="1" applyAlignment="1">
      <alignment horizontal="center" vertical="center" wrapText="1"/>
    </xf>
    <xf numFmtId="0" fontId="35" fillId="0" borderId="0" xfId="0" applyFont="1" applyBorder="1" applyAlignment="1">
      <alignment horizontal="left" vertical="center" wrapText="1"/>
    </xf>
    <xf numFmtId="0" fontId="35" fillId="0" borderId="42" xfId="0" applyFont="1" applyFill="1" applyBorder="1" applyAlignment="1">
      <alignment horizontal="left" vertical="center" wrapText="1"/>
    </xf>
    <xf numFmtId="0" fontId="35" fillId="0" borderId="27" xfId="0" applyFont="1" applyFill="1" applyBorder="1" applyAlignment="1">
      <alignment horizontal="left" vertical="center" wrapText="1"/>
    </xf>
    <xf numFmtId="0" fontId="35" fillId="0" borderId="32" xfId="0" applyFont="1" applyFill="1" applyBorder="1" applyAlignment="1">
      <alignment horizontal="left" vertical="center" wrapText="1"/>
    </xf>
    <xf numFmtId="49" fontId="117" fillId="0" borderId="0" xfId="1" applyNumberFormat="1" applyFont="1" applyFill="1" applyAlignment="1" applyProtection="1">
      <alignment horizontal="left" vertical="center"/>
    </xf>
    <xf numFmtId="49" fontId="5" fillId="0" borderId="0" xfId="0" applyNumberFormat="1" applyFont="1" applyAlignment="1">
      <alignment horizontal="left" vertical="center" wrapText="1"/>
    </xf>
    <xf numFmtId="49" fontId="85" fillId="0" borderId="2" xfId="0" applyNumberFormat="1" applyFont="1" applyBorder="1" applyAlignment="1">
      <alignment horizontal="center" vertical="center" wrapText="1"/>
    </xf>
    <xf numFmtId="49" fontId="85" fillId="0" borderId="3" xfId="0" applyNumberFormat="1" applyFont="1" applyBorder="1" applyAlignment="1">
      <alignment horizontal="center" vertical="center" wrapText="1"/>
    </xf>
    <xf numFmtId="49" fontId="5" fillId="0" borderId="21" xfId="0" applyNumberFormat="1" applyFont="1" applyBorder="1" applyAlignment="1">
      <alignment horizontal="center" vertical="center" wrapText="1"/>
    </xf>
    <xf numFmtId="49" fontId="5" fillId="0" borderId="60" xfId="0" applyNumberFormat="1" applyFont="1" applyBorder="1" applyAlignment="1">
      <alignment horizontal="center" vertical="center" wrapText="1"/>
    </xf>
    <xf numFmtId="49" fontId="81" fillId="0" borderId="2" xfId="0" applyNumberFormat="1" applyFont="1" applyBorder="1" applyAlignment="1">
      <alignment horizontal="center" vertical="center" wrapText="1"/>
    </xf>
    <xf numFmtId="49" fontId="81" fillId="0" borderId="3" xfId="0" applyNumberFormat="1" applyFont="1" applyBorder="1" applyAlignment="1">
      <alignment horizontal="center" vertical="center" wrapText="1"/>
    </xf>
    <xf numFmtId="49" fontId="82" fillId="0" borderId="2" xfId="0" applyNumberFormat="1" applyFont="1" applyBorder="1" applyAlignment="1">
      <alignment horizontal="center" vertical="center" wrapText="1"/>
    </xf>
    <xf numFmtId="49" fontId="82" fillId="0" borderId="3" xfId="0" applyNumberFormat="1" applyFont="1" applyBorder="1" applyAlignment="1">
      <alignment horizontal="center" vertical="center" wrapText="1"/>
    </xf>
    <xf numFmtId="49" fontId="85" fillId="17" borderId="4" xfId="0" applyNumberFormat="1" applyFont="1" applyFill="1" applyBorder="1" applyAlignment="1">
      <alignment horizontal="center" vertical="center" wrapText="1"/>
    </xf>
    <xf numFmtId="49" fontId="85" fillId="17" borderId="5" xfId="0" applyNumberFormat="1" applyFont="1" applyFill="1" applyBorder="1" applyAlignment="1">
      <alignment horizontal="center" vertical="center" wrapText="1"/>
    </xf>
    <xf numFmtId="49" fontId="5" fillId="17" borderId="22" xfId="0" applyNumberFormat="1" applyFont="1" applyFill="1" applyBorder="1" applyAlignment="1">
      <alignment horizontal="center" vertical="center" wrapText="1"/>
    </xf>
    <xf numFmtId="49" fontId="5" fillId="17" borderId="86" xfId="0" applyNumberFormat="1" applyFont="1" applyFill="1" applyBorder="1" applyAlignment="1">
      <alignment horizontal="center" vertical="center" wrapText="1"/>
    </xf>
    <xf numFmtId="49" fontId="5" fillId="17" borderId="4" xfId="0" applyNumberFormat="1" applyFont="1" applyFill="1" applyBorder="1" applyAlignment="1">
      <alignment horizontal="center" vertical="center" wrapText="1"/>
    </xf>
    <xf numFmtId="49" fontId="5" fillId="17" borderId="5" xfId="0" applyNumberFormat="1" applyFont="1" applyFill="1" applyBorder="1" applyAlignment="1">
      <alignment horizontal="center" vertical="center" wrapText="1"/>
    </xf>
    <xf numFmtId="49" fontId="85" fillId="0" borderId="60" xfId="0" applyNumberFormat="1" applyFont="1" applyBorder="1" applyAlignment="1">
      <alignment horizontal="center" vertical="center" wrapText="1"/>
    </xf>
    <xf numFmtId="49" fontId="5" fillId="0" borderId="2" xfId="0" applyNumberFormat="1" applyFont="1" applyBorder="1" applyAlignment="1">
      <alignment horizontal="center" vertical="center" wrapText="1"/>
    </xf>
    <xf numFmtId="49" fontId="5" fillId="0" borderId="3" xfId="0" applyNumberFormat="1" applyFont="1" applyBorder="1" applyAlignment="1">
      <alignment horizontal="center" vertical="center" wrapText="1"/>
    </xf>
    <xf numFmtId="49" fontId="81" fillId="0" borderId="21" xfId="0" applyNumberFormat="1" applyFont="1" applyBorder="1" applyAlignment="1">
      <alignment horizontal="center" vertical="center" wrapText="1"/>
    </xf>
    <xf numFmtId="49" fontId="81" fillId="0" borderId="60" xfId="0" applyNumberFormat="1" applyFont="1" applyBorder="1" applyAlignment="1">
      <alignment horizontal="center" vertical="center" wrapText="1"/>
    </xf>
    <xf numFmtId="49" fontId="82" fillId="0" borderId="21" xfId="0" applyNumberFormat="1" applyFont="1" applyBorder="1" applyAlignment="1">
      <alignment horizontal="center" vertical="center" wrapText="1"/>
    </xf>
    <xf numFmtId="49" fontId="85" fillId="17" borderId="9" xfId="0" applyNumberFormat="1" applyFont="1" applyFill="1" applyBorder="1" applyAlignment="1">
      <alignment horizontal="center" vertical="center" wrapText="1"/>
    </xf>
    <xf numFmtId="49" fontId="85" fillId="17" borderId="8" xfId="0" applyNumberFormat="1" applyFont="1" applyFill="1" applyBorder="1" applyAlignment="1">
      <alignment horizontal="center" vertical="center" wrapText="1"/>
    </xf>
    <xf numFmtId="49" fontId="82" fillId="17" borderId="23" xfId="0" applyNumberFormat="1" applyFont="1" applyFill="1" applyBorder="1" applyAlignment="1">
      <alignment horizontal="center" vertical="center" wrapText="1"/>
    </xf>
    <xf numFmtId="49" fontId="82" fillId="17" borderId="50" xfId="0" applyNumberFormat="1" applyFont="1" applyFill="1" applyBorder="1" applyAlignment="1">
      <alignment horizontal="center" vertical="center" wrapText="1"/>
    </xf>
    <xf numFmtId="49" fontId="85" fillId="17" borderId="2" xfId="0" applyNumberFormat="1" applyFont="1" applyFill="1" applyBorder="1" applyAlignment="1">
      <alignment horizontal="center" vertical="center" wrapText="1"/>
    </xf>
    <xf numFmtId="49" fontId="85" fillId="17" borderId="60" xfId="0" applyNumberFormat="1" applyFont="1" applyFill="1" applyBorder="1" applyAlignment="1">
      <alignment horizontal="center" vertical="center" wrapText="1"/>
    </xf>
    <xf numFmtId="49" fontId="82" fillId="17" borderId="2" xfId="0" applyNumberFormat="1" applyFont="1" applyFill="1" applyBorder="1" applyAlignment="1">
      <alignment horizontal="center" vertical="center" wrapText="1"/>
    </xf>
    <xf numFmtId="49" fontId="82" fillId="17" borderId="3" xfId="0" applyNumberFormat="1" applyFont="1" applyFill="1" applyBorder="1" applyAlignment="1">
      <alignment horizontal="center" vertical="center" wrapText="1"/>
    </xf>
    <xf numFmtId="49" fontId="5" fillId="17" borderId="21" xfId="0" applyNumberFormat="1" applyFont="1" applyFill="1" applyBorder="1" applyAlignment="1">
      <alignment horizontal="center" vertical="center" wrapText="1"/>
    </xf>
    <xf numFmtId="49" fontId="5" fillId="17" borderId="60" xfId="0" applyNumberFormat="1" applyFont="1" applyFill="1" applyBorder="1" applyAlignment="1">
      <alignment horizontal="center" vertical="center" wrapText="1"/>
    </xf>
    <xf numFmtId="49" fontId="5" fillId="17" borderId="2" xfId="0" applyNumberFormat="1" applyFont="1" applyFill="1" applyBorder="1" applyAlignment="1">
      <alignment horizontal="center" vertical="center" wrapText="1"/>
    </xf>
    <xf numFmtId="49" fontId="5" fillId="17" borderId="3" xfId="0" applyNumberFormat="1" applyFont="1" applyFill="1" applyBorder="1" applyAlignment="1">
      <alignment horizontal="center" vertical="center" wrapText="1"/>
    </xf>
    <xf numFmtId="49" fontId="81" fillId="17" borderId="21" xfId="0" applyNumberFormat="1" applyFont="1" applyFill="1" applyBorder="1" applyAlignment="1">
      <alignment horizontal="center" vertical="center" wrapText="1"/>
    </xf>
    <xf numFmtId="49" fontId="81" fillId="17" borderId="3" xfId="0" applyNumberFormat="1" applyFont="1" applyFill="1" applyBorder="1" applyAlignment="1">
      <alignment horizontal="center" vertical="center" wrapText="1"/>
    </xf>
    <xf numFmtId="49" fontId="5" fillId="17" borderId="9" xfId="0" applyNumberFormat="1" applyFont="1" applyFill="1" applyBorder="1" applyAlignment="1">
      <alignment horizontal="center" vertical="center" wrapText="1"/>
    </xf>
    <xf numFmtId="49" fontId="5" fillId="17" borderId="8" xfId="0" applyNumberFormat="1" applyFont="1" applyFill="1" applyBorder="1" applyAlignment="1">
      <alignment horizontal="center" vertical="center" wrapText="1"/>
    </xf>
    <xf numFmtId="49" fontId="5" fillId="17" borderId="23" xfId="0" applyNumberFormat="1" applyFont="1" applyFill="1" applyBorder="1" applyAlignment="1">
      <alignment horizontal="center" vertical="center" wrapText="1"/>
    </xf>
    <xf numFmtId="49" fontId="5" fillId="17" borderId="50" xfId="0" applyNumberFormat="1" applyFont="1" applyFill="1" applyBorder="1" applyAlignment="1">
      <alignment horizontal="center" vertical="center" wrapText="1"/>
    </xf>
    <xf numFmtId="49" fontId="81" fillId="17" borderId="9" xfId="0" applyNumberFormat="1" applyFont="1" applyFill="1" applyBorder="1" applyAlignment="1">
      <alignment horizontal="center" vertical="center" wrapText="1"/>
    </xf>
    <xf numFmtId="49" fontId="81" fillId="17" borderId="8" xfId="0" applyNumberFormat="1" applyFont="1" applyFill="1" applyBorder="1" applyAlignment="1">
      <alignment horizontal="center" vertical="center" wrapText="1"/>
    </xf>
    <xf numFmtId="49" fontId="85" fillId="0" borderId="11" xfId="0" applyNumberFormat="1" applyFont="1" applyBorder="1" applyAlignment="1">
      <alignment horizontal="center" vertical="center" wrapText="1"/>
    </xf>
    <xf numFmtId="49" fontId="85" fillId="0" borderId="84" xfId="0" applyNumberFormat="1" applyFont="1" applyBorder="1" applyAlignment="1">
      <alignment horizontal="center" vertical="center" wrapText="1"/>
    </xf>
    <xf numFmtId="49" fontId="5" fillId="0" borderId="11" xfId="0" applyNumberFormat="1" applyFont="1" applyBorder="1" applyAlignment="1">
      <alignment horizontal="center" vertical="center" wrapText="1"/>
    </xf>
    <xf numFmtId="49" fontId="5" fillId="0" borderId="24" xfId="0" applyNumberFormat="1" applyFont="1" applyBorder="1" applyAlignment="1">
      <alignment horizontal="center" vertical="center" wrapText="1"/>
    </xf>
    <xf numFmtId="49" fontId="81" fillId="0" borderId="20" xfId="0" applyNumberFormat="1" applyFont="1" applyBorder="1" applyAlignment="1">
      <alignment horizontal="center" vertical="center" wrapText="1"/>
    </xf>
    <xf numFmtId="49" fontId="81" fillId="0" borderId="84" xfId="0" applyNumberFormat="1" applyFont="1" applyBorder="1" applyAlignment="1">
      <alignment horizontal="center" vertical="center" wrapText="1"/>
    </xf>
    <xf numFmtId="49" fontId="82" fillId="0" borderId="20" xfId="0" applyNumberFormat="1" applyFont="1" applyBorder="1" applyAlignment="1">
      <alignment horizontal="center" vertical="center" wrapText="1"/>
    </xf>
    <xf numFmtId="49" fontId="82" fillId="0" borderId="24" xfId="0" applyNumberFormat="1" applyFont="1" applyBorder="1" applyAlignment="1">
      <alignment horizontal="center" vertical="center" wrapText="1"/>
    </xf>
    <xf numFmtId="49" fontId="85" fillId="0" borderId="0" xfId="0" applyNumberFormat="1" applyFont="1" applyAlignment="1">
      <alignment horizontal="left" vertical="center" wrapText="1"/>
    </xf>
    <xf numFmtId="49" fontId="86" fillId="16" borderId="6" xfId="0" applyNumberFormat="1" applyFont="1" applyFill="1" applyBorder="1" applyAlignment="1">
      <alignment horizontal="center" vertical="center" wrapText="1"/>
    </xf>
    <xf numFmtId="49" fontId="86" fillId="16" borderId="93" xfId="0" applyNumberFormat="1" applyFont="1" applyFill="1" applyBorder="1" applyAlignment="1">
      <alignment horizontal="center" vertical="center" wrapText="1"/>
    </xf>
    <xf numFmtId="49" fontId="86" fillId="16" borderId="7" xfId="0" applyNumberFormat="1" applyFont="1" applyFill="1" applyBorder="1" applyAlignment="1">
      <alignment horizontal="center" vertical="center" wrapText="1"/>
    </xf>
    <xf numFmtId="49" fontId="86" fillId="16" borderId="34" xfId="0" applyNumberFormat="1" applyFont="1" applyFill="1" applyBorder="1" applyAlignment="1">
      <alignment horizontal="center" vertical="center" wrapText="1"/>
    </xf>
    <xf numFmtId="49" fontId="85" fillId="0" borderId="21" xfId="0" applyNumberFormat="1" applyFont="1" applyBorder="1" applyAlignment="1">
      <alignment horizontal="center" vertical="center" wrapText="1"/>
    </xf>
    <xf numFmtId="49" fontId="85" fillId="17" borderId="22" xfId="0" applyNumberFormat="1" applyFont="1" applyFill="1" applyBorder="1" applyAlignment="1">
      <alignment horizontal="center" vertical="center" wrapText="1"/>
    </xf>
    <xf numFmtId="49" fontId="85" fillId="17" borderId="86" xfId="0" applyNumberFormat="1" applyFont="1" applyFill="1" applyBorder="1" applyAlignment="1">
      <alignment horizontal="center" vertical="center" wrapText="1"/>
    </xf>
    <xf numFmtId="49" fontId="85" fillId="17" borderId="23" xfId="0" applyNumberFormat="1" applyFont="1" applyFill="1" applyBorder="1" applyAlignment="1">
      <alignment horizontal="center" vertical="center" wrapText="1"/>
    </xf>
    <xf numFmtId="49" fontId="85" fillId="17" borderId="50" xfId="0" applyNumberFormat="1" applyFont="1" applyFill="1" applyBorder="1" applyAlignment="1">
      <alignment horizontal="center" vertical="center" wrapText="1"/>
    </xf>
    <xf numFmtId="49" fontId="85" fillId="17" borderId="3" xfId="0" applyNumberFormat="1" applyFont="1" applyFill="1" applyBorder="1" applyAlignment="1">
      <alignment horizontal="center" vertical="center" wrapText="1"/>
    </xf>
    <xf numFmtId="49" fontId="85" fillId="17" borderId="21" xfId="0" applyNumberFormat="1" applyFont="1" applyFill="1" applyBorder="1" applyAlignment="1">
      <alignment horizontal="center" vertical="center" wrapText="1"/>
    </xf>
    <xf numFmtId="49" fontId="82" fillId="17" borderId="21" xfId="0" applyNumberFormat="1" applyFont="1" applyFill="1" applyBorder="1" applyAlignment="1">
      <alignment horizontal="center" vertical="center" wrapText="1"/>
    </xf>
    <xf numFmtId="49" fontId="82" fillId="17" borderId="60" xfId="0" applyNumberFormat="1" applyFont="1" applyFill="1" applyBorder="1" applyAlignment="1">
      <alignment horizontal="center" vertical="center" wrapText="1"/>
    </xf>
    <xf numFmtId="49" fontId="81" fillId="17" borderId="2" xfId="0" applyNumberFormat="1" applyFont="1" applyFill="1" applyBorder="1" applyAlignment="1">
      <alignment horizontal="center" vertical="center" wrapText="1"/>
    </xf>
    <xf numFmtId="49" fontId="85" fillId="0" borderId="9" xfId="0" applyNumberFormat="1" applyFont="1" applyBorder="1" applyAlignment="1">
      <alignment horizontal="center" vertical="center" wrapText="1"/>
    </xf>
    <xf numFmtId="49" fontId="85" fillId="0" borderId="50" xfId="0" applyNumberFormat="1" applyFont="1" applyBorder="1" applyAlignment="1">
      <alignment horizontal="center" vertical="center" wrapText="1"/>
    </xf>
    <xf numFmtId="49" fontId="85" fillId="0" borderId="8" xfId="0" applyNumberFormat="1" applyFont="1" applyBorder="1" applyAlignment="1">
      <alignment horizontal="center" vertical="center" wrapText="1"/>
    </xf>
    <xf numFmtId="49" fontId="85" fillId="0" borderId="23" xfId="0" applyNumberFormat="1" applyFont="1" applyBorder="1" applyAlignment="1">
      <alignment horizontal="center" vertical="center" wrapText="1"/>
    </xf>
    <xf numFmtId="0" fontId="82" fillId="17" borderId="22" xfId="0" applyNumberFormat="1" applyFont="1" applyFill="1" applyBorder="1" applyAlignment="1">
      <alignment horizontal="center" vertical="center" wrapText="1"/>
    </xf>
    <xf numFmtId="49" fontId="82" fillId="17" borderId="86" xfId="0" applyNumberFormat="1" applyFont="1" applyFill="1" applyBorder="1" applyAlignment="1">
      <alignment horizontal="center" vertical="center" wrapText="1"/>
    </xf>
    <xf numFmtId="0" fontId="82" fillId="17" borderId="4" xfId="0" applyNumberFormat="1" applyFont="1" applyFill="1" applyBorder="1" applyAlignment="1">
      <alignment horizontal="center" vertical="center" wrapText="1"/>
    </xf>
    <xf numFmtId="49" fontId="82" fillId="17" borderId="5" xfId="0" applyNumberFormat="1" applyFont="1" applyFill="1" applyBorder="1" applyAlignment="1">
      <alignment horizontal="center" vertical="center" wrapText="1"/>
    </xf>
    <xf numFmtId="0" fontId="81" fillId="17" borderId="22" xfId="0" applyNumberFormat="1" applyFont="1" applyFill="1" applyBorder="1" applyAlignment="1">
      <alignment horizontal="center" vertical="center" wrapText="1"/>
    </xf>
    <xf numFmtId="49" fontId="81" fillId="17" borderId="86" xfId="0" applyNumberFormat="1" applyFont="1" applyFill="1" applyBorder="1" applyAlignment="1">
      <alignment horizontal="center" vertical="center" wrapText="1"/>
    </xf>
    <xf numFmtId="0" fontId="81" fillId="17" borderId="4" xfId="0" applyNumberFormat="1" applyFont="1" applyFill="1" applyBorder="1" applyAlignment="1">
      <alignment horizontal="center" vertical="center" wrapText="1"/>
    </xf>
    <xf numFmtId="49" fontId="81" fillId="17" borderId="5" xfId="0" applyNumberFormat="1" applyFont="1" applyFill="1" applyBorder="1" applyAlignment="1">
      <alignment horizontal="center" vertical="center" wrapText="1"/>
    </xf>
    <xf numFmtId="0" fontId="82" fillId="17" borderId="23" xfId="0" applyNumberFormat="1" applyFont="1" applyFill="1" applyBorder="1" applyAlignment="1">
      <alignment horizontal="center" vertical="center" wrapText="1"/>
    </xf>
    <xf numFmtId="0" fontId="85" fillId="17" borderId="9" xfId="0" applyNumberFormat="1" applyFont="1" applyFill="1" applyBorder="1" applyAlignment="1">
      <alignment horizontal="center" vertical="center" wrapText="1"/>
    </xf>
    <xf numFmtId="0" fontId="85" fillId="17" borderId="23" xfId="0" applyNumberFormat="1" applyFont="1" applyFill="1" applyBorder="1" applyAlignment="1">
      <alignment horizontal="center" vertical="center" wrapText="1"/>
    </xf>
    <xf numFmtId="0" fontId="85" fillId="0" borderId="21" xfId="0" applyNumberFormat="1" applyFont="1" applyBorder="1" applyAlignment="1">
      <alignment horizontal="center" vertical="center" wrapText="1"/>
    </xf>
    <xf numFmtId="0" fontId="85" fillId="0" borderId="2" xfId="0" applyNumberFormat="1" applyFont="1" applyBorder="1" applyAlignment="1">
      <alignment horizontal="center" vertical="center" wrapText="1"/>
    </xf>
    <xf numFmtId="0" fontId="82" fillId="0" borderId="21" xfId="0" applyNumberFormat="1" applyFont="1" applyBorder="1" applyAlignment="1">
      <alignment horizontal="center" vertical="center" wrapText="1"/>
    </xf>
    <xf numFmtId="49" fontId="82" fillId="0" borderId="60" xfId="0" applyNumberFormat="1" applyFont="1" applyBorder="1" applyAlignment="1">
      <alignment horizontal="center" vertical="center" wrapText="1"/>
    </xf>
    <xf numFmtId="0" fontId="82" fillId="0" borderId="2" xfId="0" applyNumberFormat="1" applyFont="1" applyBorder="1" applyAlignment="1">
      <alignment horizontal="center" vertical="center" wrapText="1"/>
    </xf>
    <xf numFmtId="0" fontId="82" fillId="17" borderId="2" xfId="0" applyNumberFormat="1" applyFont="1" applyFill="1" applyBorder="1" applyAlignment="1">
      <alignment horizontal="center" vertical="center" wrapText="1"/>
    </xf>
    <xf numFmtId="0" fontId="81" fillId="17" borderId="21" xfId="0" applyNumberFormat="1" applyFont="1" applyFill="1" applyBorder="1" applyAlignment="1">
      <alignment horizontal="center" vertical="center" wrapText="1"/>
    </xf>
    <xf numFmtId="0" fontId="85" fillId="17" borderId="21" xfId="0" applyNumberFormat="1" applyFont="1" applyFill="1" applyBorder="1" applyAlignment="1">
      <alignment horizontal="center" vertical="center" wrapText="1"/>
    </xf>
    <xf numFmtId="0" fontId="81" fillId="0" borderId="2" xfId="0" applyNumberFormat="1" applyFont="1" applyBorder="1" applyAlignment="1">
      <alignment horizontal="center" vertical="center" wrapText="1"/>
    </xf>
    <xf numFmtId="0" fontId="85" fillId="17" borderId="2" xfId="0" applyNumberFormat="1" applyFont="1" applyFill="1" applyBorder="1" applyAlignment="1">
      <alignment horizontal="center" vertical="center" wrapText="1"/>
    </xf>
    <xf numFmtId="0" fontId="82" fillId="17" borderId="21" xfId="0" applyNumberFormat="1" applyFont="1" applyFill="1" applyBorder="1" applyAlignment="1">
      <alignment horizontal="center" vertical="center" wrapText="1"/>
    </xf>
    <xf numFmtId="49" fontId="28" fillId="3" borderId="0" xfId="0" applyNumberFormat="1" applyFont="1" applyFill="1" applyAlignment="1">
      <alignment horizontal="center" vertical="center" wrapText="1"/>
    </xf>
    <xf numFmtId="49" fontId="5" fillId="0" borderId="67" xfId="0" applyNumberFormat="1" applyFont="1" applyBorder="1" applyAlignment="1">
      <alignment horizontal="left" vertical="center" wrapText="1"/>
    </xf>
    <xf numFmtId="49" fontId="5" fillId="0" borderId="0" xfId="0" applyNumberFormat="1" applyFont="1" applyAlignment="1">
      <alignment vertical="center" wrapText="1"/>
    </xf>
    <xf numFmtId="0" fontId="85" fillId="0" borderId="11" xfId="0" applyNumberFormat="1" applyFont="1" applyBorder="1" applyAlignment="1">
      <alignment horizontal="center" vertical="center" wrapText="1"/>
    </xf>
    <xf numFmtId="49" fontId="85" fillId="0" borderId="24" xfId="0" applyNumberFormat="1" applyFont="1" applyBorder="1" applyAlignment="1">
      <alignment horizontal="center" vertical="center" wrapText="1"/>
    </xf>
    <xf numFmtId="0" fontId="82" fillId="0" borderId="20" xfId="0" applyNumberFormat="1" applyFont="1" applyBorder="1" applyAlignment="1">
      <alignment horizontal="center" vertical="center" wrapText="1"/>
    </xf>
    <xf numFmtId="0" fontId="117" fillId="0" borderId="0" xfId="1" applyFont="1" applyFill="1" applyAlignment="1" applyProtection="1">
      <alignment horizontal="left" vertical="center"/>
    </xf>
    <xf numFmtId="0" fontId="28" fillId="3" borderId="25" xfId="0" applyFont="1" applyFill="1" applyBorder="1" applyAlignment="1">
      <alignment horizontal="center" vertical="center" wrapText="1"/>
    </xf>
    <xf numFmtId="0" fontId="28" fillId="3" borderId="94" xfId="0" applyFont="1" applyFill="1" applyBorder="1" applyAlignment="1">
      <alignment horizontal="center" vertical="center" wrapText="1"/>
    </xf>
    <xf numFmtId="0" fontId="28" fillId="9" borderId="94" xfId="0" applyFont="1" applyFill="1" applyBorder="1" applyAlignment="1">
      <alignment horizontal="center" vertical="center" wrapText="1"/>
    </xf>
    <xf numFmtId="0" fontId="28" fillId="9" borderId="30" xfId="0" applyFont="1" applyFill="1" applyBorder="1" applyAlignment="1">
      <alignment horizontal="center" vertical="center" wrapText="1"/>
    </xf>
    <xf numFmtId="49" fontId="36" fillId="17" borderId="42" xfId="0" applyNumberFormat="1" applyFont="1" applyFill="1" applyBorder="1" applyAlignment="1">
      <alignment horizontal="left" vertical="center" wrapText="1"/>
    </xf>
    <xf numFmtId="49" fontId="36" fillId="17" borderId="27" xfId="0" applyNumberFormat="1" applyFont="1" applyFill="1" applyBorder="1" applyAlignment="1">
      <alignment horizontal="left" vertical="center" wrapText="1"/>
    </xf>
    <xf numFmtId="49" fontId="36" fillId="17" borderId="32" xfId="0" applyNumberFormat="1" applyFont="1" applyFill="1" applyBorder="1" applyAlignment="1">
      <alignment horizontal="left" vertical="center" wrapText="1"/>
    </xf>
    <xf numFmtId="0" fontId="28" fillId="17" borderId="92" xfId="0" applyFont="1" applyFill="1" applyBorder="1" applyAlignment="1">
      <alignment horizontal="center" vertical="center" wrapText="1"/>
    </xf>
    <xf numFmtId="0" fontId="28" fillId="17" borderId="68" xfId="0" applyFont="1" applyFill="1" applyBorder="1" applyAlignment="1">
      <alignment horizontal="center" vertical="center" wrapText="1"/>
    </xf>
    <xf numFmtId="0" fontId="28" fillId="17" borderId="37" xfId="0" applyFont="1" applyFill="1" applyBorder="1" applyAlignment="1">
      <alignment horizontal="center" vertical="center" wrapText="1"/>
    </xf>
    <xf numFmtId="0" fontId="28" fillId="17" borderId="15" xfId="0" applyFont="1" applyFill="1" applyBorder="1" applyAlignment="1">
      <alignment horizontal="center" vertical="center" wrapText="1"/>
    </xf>
    <xf numFmtId="49" fontId="35" fillId="17" borderId="89" xfId="0" applyNumberFormat="1" applyFont="1" applyFill="1" applyBorder="1" applyAlignment="1">
      <alignment horizontal="center" vertical="center" wrapText="1"/>
    </xf>
    <xf numFmtId="49" fontId="35" fillId="17" borderId="57" xfId="0" applyNumberFormat="1" applyFont="1" applyFill="1" applyBorder="1" applyAlignment="1">
      <alignment horizontal="center" vertical="center" wrapText="1"/>
    </xf>
    <xf numFmtId="0" fontId="5" fillId="0" borderId="0" xfId="0" applyFont="1" applyAlignment="1">
      <alignment horizontal="left" vertical="top" wrapText="1"/>
    </xf>
    <xf numFmtId="0" fontId="4" fillId="0" borderId="0" xfId="0" applyFont="1" applyAlignment="1">
      <alignment horizontal="left" vertical="top" wrapText="1"/>
    </xf>
    <xf numFmtId="0" fontId="28" fillId="0" borderId="0" xfId="0" applyFont="1" applyAlignment="1">
      <alignment horizontal="left" vertical="top" wrapText="1"/>
    </xf>
    <xf numFmtId="0" fontId="57" fillId="0" borderId="0" xfId="0" applyFont="1" applyAlignment="1">
      <alignment horizontal="left" vertical="center" wrapText="1"/>
    </xf>
    <xf numFmtId="0" fontId="58" fillId="0" borderId="0" xfId="0" applyFont="1" applyAlignment="1">
      <alignment horizontal="left" vertical="center" wrapText="1"/>
    </xf>
    <xf numFmtId="0" fontId="69" fillId="0" borderId="0" xfId="0" applyFont="1" applyAlignment="1">
      <alignment horizontal="center" vertical="top" wrapText="1"/>
    </xf>
    <xf numFmtId="0" fontId="5" fillId="0" borderId="0" xfId="0" applyFont="1" applyAlignment="1">
      <alignment horizontal="left" wrapText="1"/>
    </xf>
    <xf numFmtId="0" fontId="51" fillId="0" borderId="0" xfId="0" quotePrefix="1" applyFont="1" applyAlignment="1">
      <alignment horizontal="left" vertical="top" wrapText="1"/>
    </xf>
    <xf numFmtId="0" fontId="51" fillId="0" borderId="0" xfId="0" applyFont="1" applyAlignment="1">
      <alignment horizontal="left" vertical="top" wrapText="1"/>
    </xf>
    <xf numFmtId="0" fontId="5" fillId="0" borderId="0" xfId="0" quotePrefix="1" applyFont="1" applyAlignment="1">
      <alignment horizontal="left" vertical="top" wrapText="1"/>
    </xf>
    <xf numFmtId="0" fontId="28" fillId="3" borderId="26" xfId="0" applyFont="1" applyFill="1" applyBorder="1" applyAlignment="1">
      <alignment horizontal="center" vertical="top" wrapText="1"/>
    </xf>
    <xf numFmtId="0" fontId="28" fillId="3" borderId="31" xfId="0" applyFont="1" applyFill="1" applyBorder="1" applyAlignment="1">
      <alignment horizontal="center" vertical="top" wrapText="1"/>
    </xf>
    <xf numFmtId="0" fontId="28" fillId="3" borderId="98" xfId="0" applyFont="1" applyFill="1" applyBorder="1" applyAlignment="1">
      <alignment horizontal="center" vertical="center" wrapText="1"/>
    </xf>
    <xf numFmtId="0" fontId="28" fillId="3" borderId="87" xfId="0" applyFont="1" applyFill="1" applyBorder="1" applyAlignment="1">
      <alignment horizontal="center" vertical="center" wrapText="1"/>
    </xf>
    <xf numFmtId="0" fontId="28" fillId="3" borderId="45" xfId="0" applyFont="1" applyFill="1" applyBorder="1" applyAlignment="1">
      <alignment horizontal="center" vertical="center" wrapText="1"/>
    </xf>
    <xf numFmtId="0" fontId="28" fillId="3" borderId="59" xfId="0" applyFont="1" applyFill="1" applyBorder="1" applyAlignment="1">
      <alignment horizontal="center" vertical="center" wrapText="1"/>
    </xf>
    <xf numFmtId="0" fontId="57" fillId="0" borderId="0" xfId="0" applyFont="1" applyAlignment="1">
      <alignment horizontal="left" vertical="top" wrapText="1"/>
    </xf>
    <xf numFmtId="0" fontId="28" fillId="3" borderId="34" xfId="0" applyNumberFormat="1" applyFont="1" applyFill="1" applyBorder="1" applyAlignment="1">
      <alignment horizontal="center" vertical="center" wrapText="1"/>
    </xf>
    <xf numFmtId="0" fontId="28" fillId="3" borderId="14" xfId="0" applyNumberFormat="1" applyFont="1" applyFill="1" applyBorder="1" applyAlignment="1">
      <alignment horizontal="center" vertical="center" wrapText="1"/>
    </xf>
    <xf numFmtId="0" fontId="28" fillId="3" borderId="7" xfId="0" applyNumberFormat="1" applyFont="1" applyFill="1" applyBorder="1" applyAlignment="1">
      <alignment horizontal="center" vertical="center" wrapText="1"/>
    </xf>
    <xf numFmtId="0" fontId="5" fillId="0" borderId="23" xfId="0" applyNumberFormat="1" applyFont="1" applyFill="1" applyBorder="1" applyAlignment="1">
      <alignment horizontal="left" vertical="center" wrapText="1"/>
    </xf>
    <xf numFmtId="0" fontId="5" fillId="0" borderId="15" xfId="0" applyNumberFormat="1" applyFont="1" applyFill="1" applyBorder="1" applyAlignment="1">
      <alignment horizontal="left" vertical="center" wrapText="1"/>
    </xf>
    <xf numFmtId="0" fontId="5" fillId="0" borderId="8" xfId="0" applyNumberFormat="1" applyFont="1" applyFill="1" applyBorder="1" applyAlignment="1">
      <alignment horizontal="left" vertical="center" wrapText="1"/>
    </xf>
    <xf numFmtId="0" fontId="5" fillId="17" borderId="27" xfId="0" applyNumberFormat="1" applyFont="1" applyFill="1" applyBorder="1" applyAlignment="1">
      <alignment horizontal="center" vertical="center" wrapText="1"/>
    </xf>
    <xf numFmtId="0" fontId="5" fillId="17" borderId="32" xfId="0" applyNumberFormat="1" applyFont="1" applyFill="1" applyBorder="1" applyAlignment="1">
      <alignment horizontal="center" vertical="center" wrapText="1"/>
    </xf>
    <xf numFmtId="0" fontId="5" fillId="0" borderId="27" xfId="0" applyNumberFormat="1" applyFont="1" applyFill="1" applyBorder="1" applyAlignment="1">
      <alignment horizontal="center" vertical="center" wrapText="1"/>
    </xf>
    <xf numFmtId="0" fontId="5" fillId="0" borderId="32" xfId="0" applyNumberFormat="1" applyFont="1" applyFill="1" applyBorder="1" applyAlignment="1">
      <alignment horizontal="center" vertical="center" wrapText="1"/>
    </xf>
    <xf numFmtId="0" fontId="5" fillId="0" borderId="21" xfId="0" applyNumberFormat="1" applyFont="1" applyFill="1" applyBorder="1" applyAlignment="1">
      <alignment horizontal="left" vertical="center" wrapText="1"/>
    </xf>
    <xf numFmtId="0" fontId="5" fillId="0" borderId="1" xfId="0" applyNumberFormat="1" applyFont="1" applyFill="1" applyBorder="1" applyAlignment="1">
      <alignment horizontal="left" vertical="center" wrapText="1"/>
    </xf>
    <xf numFmtId="0" fontId="5" fillId="0" borderId="3" xfId="0" applyNumberFormat="1" applyFont="1" applyFill="1" applyBorder="1" applyAlignment="1">
      <alignment horizontal="left" vertical="center" wrapText="1"/>
    </xf>
    <xf numFmtId="0" fontId="5" fillId="17" borderId="21" xfId="0" applyNumberFormat="1" applyFont="1" applyFill="1" applyBorder="1" applyAlignment="1">
      <alignment horizontal="left" vertical="center" wrapText="1"/>
    </xf>
    <xf numFmtId="0" fontId="5" fillId="17" borderId="1" xfId="0" applyNumberFormat="1" applyFont="1" applyFill="1" applyBorder="1" applyAlignment="1">
      <alignment horizontal="left" vertical="center" wrapText="1"/>
    </xf>
    <xf numFmtId="0" fontId="5" fillId="17" borderId="3" xfId="0" applyNumberFormat="1" applyFont="1" applyFill="1" applyBorder="1" applyAlignment="1">
      <alignment horizontal="left" vertical="center" wrapText="1"/>
    </xf>
    <xf numFmtId="0" fontId="5" fillId="0" borderId="95" xfId="0" applyNumberFormat="1" applyFont="1" applyFill="1" applyBorder="1" applyAlignment="1">
      <alignment horizontal="left" vertical="center" wrapText="1"/>
    </xf>
    <xf numFmtId="0" fontId="5" fillId="0" borderId="89" xfId="0" applyNumberFormat="1" applyFont="1" applyFill="1" applyBorder="1" applyAlignment="1">
      <alignment horizontal="left" vertical="center" wrapText="1"/>
    </xf>
    <xf numFmtId="0" fontId="5" fillId="0" borderId="0" xfId="0" applyNumberFormat="1" applyFont="1" applyFill="1" applyBorder="1" applyAlignment="1">
      <alignment horizontal="left" vertical="center" wrapText="1"/>
    </xf>
    <xf numFmtId="0" fontId="5" fillId="0" borderId="55" xfId="0" applyNumberFormat="1" applyFont="1" applyFill="1" applyBorder="1" applyAlignment="1">
      <alignment horizontal="left" vertical="center" wrapText="1"/>
    </xf>
    <xf numFmtId="0" fontId="5" fillId="0" borderId="58" xfId="0" applyNumberFormat="1" applyFont="1" applyFill="1" applyBorder="1" applyAlignment="1">
      <alignment horizontal="left" vertical="center" wrapText="1"/>
    </xf>
    <xf numFmtId="0" fontId="5" fillId="0" borderId="57" xfId="0" applyNumberFormat="1" applyFont="1" applyFill="1" applyBorder="1" applyAlignment="1">
      <alignment horizontal="left" vertical="center" wrapText="1"/>
    </xf>
    <xf numFmtId="0" fontId="5" fillId="0" borderId="22" xfId="0" applyNumberFormat="1" applyFont="1" applyFill="1" applyBorder="1" applyAlignment="1">
      <alignment horizontal="left" vertical="center" wrapText="1"/>
    </xf>
    <xf numFmtId="0" fontId="5" fillId="0" borderId="13" xfId="0" applyNumberFormat="1" applyFont="1" applyFill="1" applyBorder="1" applyAlignment="1">
      <alignment horizontal="left" vertical="center" wrapText="1"/>
    </xf>
    <xf numFmtId="0" fontId="5" fillId="0" borderId="5" xfId="0" applyNumberFormat="1" applyFont="1" applyFill="1" applyBorder="1" applyAlignment="1">
      <alignment horizontal="left" vertical="center" wrapText="1"/>
    </xf>
    <xf numFmtId="0" fontId="5" fillId="0" borderId="0" xfId="0" applyFont="1" applyAlignment="1">
      <alignment horizontal="justify" vertical="top" wrapText="1"/>
    </xf>
    <xf numFmtId="0" fontId="4" fillId="0" borderId="0" xfId="0" applyFont="1" applyAlignment="1">
      <alignment horizontal="justify" vertical="top" wrapText="1"/>
    </xf>
    <xf numFmtId="0" fontId="7" fillId="3" borderId="45" xfId="0" applyNumberFormat="1" applyFont="1" applyFill="1" applyBorder="1" applyAlignment="1">
      <alignment horizontal="center" vertical="center"/>
    </xf>
    <xf numFmtId="0" fontId="7" fillId="3" borderId="59" xfId="0" applyNumberFormat="1" applyFont="1" applyFill="1" applyBorder="1" applyAlignment="1">
      <alignment horizontal="center" vertical="center"/>
    </xf>
    <xf numFmtId="0" fontId="7" fillId="3" borderId="65" xfId="0" applyFont="1" applyFill="1" applyBorder="1" applyAlignment="1">
      <alignment horizontal="center"/>
    </xf>
    <xf numFmtId="0" fontId="7" fillId="3" borderId="97" xfId="0" applyFont="1" applyFill="1" applyBorder="1" applyAlignment="1">
      <alignment horizontal="center"/>
    </xf>
    <xf numFmtId="0" fontId="28" fillId="0" borderId="0" xfId="0" applyFont="1" applyAlignment="1">
      <alignment horizontal="justify" vertical="top" wrapText="1"/>
    </xf>
    <xf numFmtId="0" fontId="57" fillId="0" borderId="0" xfId="0" applyFont="1" applyAlignment="1">
      <alignment horizontal="justify" vertical="top" wrapText="1"/>
    </xf>
    <xf numFmtId="0" fontId="5" fillId="0" borderId="0" xfId="0" applyFont="1" applyAlignment="1">
      <alignment horizontal="left" wrapText="1" indent="1"/>
    </xf>
    <xf numFmtId="3" fontId="5" fillId="17" borderId="60" xfId="0" applyNumberFormat="1" applyFont="1" applyFill="1" applyBorder="1" applyAlignment="1">
      <alignment horizontal="left" vertical="center" wrapText="1" indent="1"/>
    </xf>
    <xf numFmtId="3" fontId="5" fillId="17" borderId="27" xfId="0" applyNumberFormat="1" applyFont="1" applyFill="1" applyBorder="1" applyAlignment="1">
      <alignment horizontal="left" vertical="center" wrapText="1" indent="1"/>
    </xf>
    <xf numFmtId="3" fontId="5" fillId="17" borderId="32" xfId="0" applyNumberFormat="1" applyFont="1" applyFill="1" applyBorder="1" applyAlignment="1">
      <alignment horizontal="left" vertical="center" wrapText="1" indent="1"/>
    </xf>
    <xf numFmtId="3" fontId="5" fillId="0" borderId="60" xfId="0" applyNumberFormat="1" applyFont="1" applyBorder="1" applyAlignment="1">
      <alignment horizontal="left" vertical="center" wrapText="1" indent="1"/>
    </xf>
    <xf numFmtId="3" fontId="5" fillId="0" borderId="27" xfId="0" applyNumberFormat="1" applyFont="1" applyBorder="1" applyAlignment="1">
      <alignment horizontal="left" vertical="center" wrapText="1" indent="1"/>
    </xf>
    <xf numFmtId="3" fontId="5" fillId="0" borderId="32" xfId="0" applyNumberFormat="1" applyFont="1" applyBorder="1" applyAlignment="1">
      <alignment horizontal="left" vertical="center" wrapText="1" indent="1"/>
    </xf>
    <xf numFmtId="3" fontId="5" fillId="17" borderId="86" xfId="0" applyNumberFormat="1" applyFont="1" applyFill="1" applyBorder="1" applyAlignment="1">
      <alignment horizontal="left" vertical="center" wrapText="1" indent="1"/>
    </xf>
    <xf numFmtId="3" fontId="5" fillId="17" borderId="28" xfId="0" applyNumberFormat="1" applyFont="1" applyFill="1" applyBorder="1" applyAlignment="1">
      <alignment horizontal="left" vertical="center" wrapText="1" indent="1"/>
    </xf>
    <xf numFmtId="3" fontId="5" fillId="17" borderId="33" xfId="0" applyNumberFormat="1" applyFont="1" applyFill="1" applyBorder="1" applyAlignment="1">
      <alignment horizontal="left" vertical="center" wrapText="1" indent="1"/>
    </xf>
    <xf numFmtId="0" fontId="28" fillId="16" borderId="34" xfId="0" applyFont="1" applyFill="1" applyBorder="1" applyAlignment="1">
      <alignment horizontal="center" wrapText="1"/>
    </xf>
    <xf numFmtId="0" fontId="28" fillId="16" borderId="14" xfId="0" applyFont="1" applyFill="1" applyBorder="1" applyAlignment="1">
      <alignment horizontal="center" wrapText="1"/>
    </xf>
    <xf numFmtId="3" fontId="28" fillId="16" borderId="14" xfId="0" applyNumberFormat="1" applyFont="1" applyFill="1" applyBorder="1" applyAlignment="1">
      <alignment horizontal="center" wrapText="1"/>
    </xf>
    <xf numFmtId="3" fontId="28" fillId="16" borderId="7" xfId="0" applyNumberFormat="1" applyFont="1" applyFill="1" applyBorder="1" applyAlignment="1">
      <alignment horizontal="center" wrapText="1"/>
    </xf>
    <xf numFmtId="0" fontId="5" fillId="0" borderId="21" xfId="0" applyFont="1" applyBorder="1" applyAlignment="1">
      <alignment horizontal="center" vertical="center" wrapText="1"/>
    </xf>
    <xf numFmtId="0" fontId="5" fillId="0" borderId="1" xfId="0" applyFont="1" applyBorder="1" applyAlignment="1">
      <alignment horizontal="center" vertical="center" wrapText="1"/>
    </xf>
    <xf numFmtId="0" fontId="5" fillId="17" borderId="21" xfId="0" applyFont="1" applyFill="1" applyBorder="1" applyAlignment="1">
      <alignment horizontal="center" vertical="center" wrapText="1"/>
    </xf>
    <xf numFmtId="0" fontId="5" fillId="17" borderId="1" xfId="0" applyFont="1" applyFill="1" applyBorder="1" applyAlignment="1">
      <alignment horizontal="center" vertical="center" wrapText="1"/>
    </xf>
    <xf numFmtId="0" fontId="5" fillId="17" borderId="22" xfId="0" applyFont="1" applyFill="1" applyBorder="1" applyAlignment="1">
      <alignment horizontal="center" vertical="center" wrapText="1"/>
    </xf>
    <xf numFmtId="0" fontId="5" fillId="17" borderId="13" xfId="0" applyFont="1" applyFill="1" applyBorder="1" applyAlignment="1">
      <alignment horizontal="center" vertical="center" wrapText="1"/>
    </xf>
    <xf numFmtId="0" fontId="5" fillId="0" borderId="23" xfId="0" applyFont="1" applyBorder="1" applyAlignment="1">
      <alignment horizontal="center" vertical="center" wrapText="1"/>
    </xf>
    <xf numFmtId="0" fontId="5" fillId="0" borderId="15" xfId="0" applyFont="1" applyBorder="1" applyAlignment="1">
      <alignment horizontal="center" vertical="center" wrapText="1"/>
    </xf>
    <xf numFmtId="3" fontId="5" fillId="0" borderId="50" xfId="0" applyNumberFormat="1" applyFont="1" applyBorder="1" applyAlignment="1">
      <alignment horizontal="left" vertical="center" wrapText="1" indent="1"/>
    </xf>
    <xf numFmtId="3" fontId="5" fillId="0" borderId="58" xfId="0" applyNumberFormat="1" applyFont="1" applyBorder="1" applyAlignment="1">
      <alignment horizontal="left" vertical="center" wrapText="1" indent="1"/>
    </xf>
    <xf numFmtId="3" fontId="5" fillId="0" borderId="57" xfId="0" applyNumberFormat="1" applyFont="1" applyBorder="1" applyAlignment="1">
      <alignment horizontal="left" vertical="center" wrapText="1" indent="1"/>
    </xf>
    <xf numFmtId="49" fontId="5" fillId="0" borderId="0" xfId="0" applyNumberFormat="1" applyFont="1" applyAlignment="1">
      <alignment horizontal="left" vertical="center"/>
    </xf>
    <xf numFmtId="0" fontId="28" fillId="3" borderId="0" xfId="0" applyFont="1" applyFill="1" applyAlignment="1">
      <alignment horizontal="center" vertical="center"/>
    </xf>
    <xf numFmtId="0" fontId="5" fillId="0" borderId="0" xfId="0" applyFont="1" applyAlignment="1">
      <alignment horizontal="left" vertical="center"/>
    </xf>
    <xf numFmtId="0" fontId="5" fillId="0" borderId="0" xfId="0" applyNumberFormat="1" applyFont="1" applyAlignment="1">
      <alignment horizontal="left" vertical="center" wrapText="1"/>
    </xf>
    <xf numFmtId="0" fontId="28" fillId="16" borderId="12" xfId="0" applyFont="1" applyFill="1" applyBorder="1" applyAlignment="1">
      <alignment horizontal="center" vertical="center"/>
    </xf>
    <xf numFmtId="0" fontId="28" fillId="16" borderId="44" xfId="0" applyFont="1" applyFill="1" applyBorder="1" applyAlignment="1">
      <alignment horizontal="center" vertical="center"/>
    </xf>
    <xf numFmtId="0" fontId="28" fillId="16" borderId="43" xfId="0" applyFont="1" applyFill="1" applyBorder="1" applyAlignment="1">
      <alignment horizontal="center" vertical="center"/>
    </xf>
    <xf numFmtId="0" fontId="28" fillId="16" borderId="20" xfId="0" applyFont="1" applyFill="1" applyBorder="1" applyAlignment="1">
      <alignment horizontal="center" vertical="center"/>
    </xf>
    <xf numFmtId="0" fontId="28" fillId="16" borderId="22" xfId="0" applyFont="1" applyFill="1" applyBorder="1" applyAlignment="1">
      <alignment horizontal="center" vertical="center"/>
    </xf>
    <xf numFmtId="0" fontId="28" fillId="18" borderId="93" xfId="0" applyFont="1" applyFill="1" applyBorder="1" applyAlignment="1">
      <alignment horizontal="center" vertical="center"/>
    </xf>
    <xf numFmtId="0" fontId="28" fillId="18" borderId="94" xfId="0" applyFont="1" applyFill="1" applyBorder="1" applyAlignment="1">
      <alignment horizontal="center" vertical="center"/>
    </xf>
    <xf numFmtId="0" fontId="28" fillId="18" borderId="30" xfId="0" applyFont="1" applyFill="1" applyBorder="1" applyAlignment="1">
      <alignment horizontal="center" vertical="center"/>
    </xf>
    <xf numFmtId="0" fontId="28" fillId="16" borderId="16" xfId="0" applyFont="1" applyFill="1" applyBorder="1" applyAlignment="1">
      <alignment horizontal="center" vertical="center"/>
    </xf>
    <xf numFmtId="0" fontId="28" fillId="16" borderId="18" xfId="0" applyFont="1" applyFill="1" applyBorder="1" applyAlignment="1">
      <alignment horizontal="center" vertical="center"/>
    </xf>
    <xf numFmtId="0" fontId="28" fillId="16" borderId="24" xfId="0" applyFont="1" applyFill="1" applyBorder="1" applyAlignment="1">
      <alignment horizontal="center" vertical="center"/>
    </xf>
    <xf numFmtId="0" fontId="28" fillId="16" borderId="5" xfId="0" applyFont="1" applyFill="1" applyBorder="1" applyAlignment="1">
      <alignment horizontal="center" vertical="center"/>
    </xf>
    <xf numFmtId="0" fontId="28" fillId="22" borderId="45" xfId="0" applyFont="1" applyFill="1" applyBorder="1" applyAlignment="1">
      <alignment horizontal="center" vertical="center"/>
    </xf>
    <xf numFmtId="0" fontId="28" fillId="22" borderId="46" xfId="0" applyFont="1" applyFill="1" applyBorder="1" applyAlignment="1">
      <alignment horizontal="center" vertical="center"/>
    </xf>
    <xf numFmtId="0" fontId="28" fillId="22" borderId="59" xfId="0" applyFont="1" applyFill="1" applyBorder="1" applyAlignment="1">
      <alignment horizontal="center" vertical="center"/>
    </xf>
    <xf numFmtId="0" fontId="28" fillId="0" borderId="16" xfId="0" applyFont="1" applyBorder="1" applyAlignment="1">
      <alignment horizontal="center" vertical="center"/>
    </xf>
    <xf numFmtId="0" fontId="28" fillId="0" borderId="85" xfId="0" applyFont="1" applyBorder="1" applyAlignment="1">
      <alignment horizontal="center" vertical="center"/>
    </xf>
    <xf numFmtId="0" fontId="28" fillId="0" borderId="18" xfId="0" applyFont="1" applyBorder="1" applyAlignment="1">
      <alignment horizontal="center" vertical="center"/>
    </xf>
    <xf numFmtId="0" fontId="28" fillId="0" borderId="19" xfId="0" applyFont="1" applyBorder="1" applyAlignment="1">
      <alignment horizontal="center" vertical="center"/>
    </xf>
    <xf numFmtId="0" fontId="28" fillId="21" borderId="44" xfId="0" applyFont="1" applyFill="1" applyBorder="1" applyAlignment="1">
      <alignment horizontal="center" vertical="center"/>
    </xf>
    <xf numFmtId="0" fontId="28" fillId="21" borderId="42" xfId="0" applyFont="1" applyFill="1" applyBorder="1" applyAlignment="1">
      <alignment horizontal="center" vertical="center"/>
    </xf>
    <xf numFmtId="0" fontId="28" fillId="21" borderId="43" xfId="0" applyFont="1" applyFill="1" applyBorder="1" applyAlignment="1">
      <alignment horizontal="center" vertical="center"/>
    </xf>
    <xf numFmtId="0" fontId="28" fillId="24" borderId="44" xfId="0" applyFont="1" applyFill="1" applyBorder="1" applyAlignment="1">
      <alignment horizontal="center" vertical="center"/>
    </xf>
    <xf numFmtId="0" fontId="28" fillId="24" borderId="42" xfId="0" applyFont="1" applyFill="1" applyBorder="1" applyAlignment="1">
      <alignment horizontal="center" vertical="center"/>
    </xf>
    <xf numFmtId="0" fontId="28" fillId="24" borderId="43" xfId="0" applyFont="1" applyFill="1" applyBorder="1" applyAlignment="1">
      <alignment horizontal="center" vertical="center"/>
    </xf>
    <xf numFmtId="0" fontId="31" fillId="17" borderId="60" xfId="0" applyFont="1" applyFill="1" applyBorder="1" applyAlignment="1">
      <alignment horizontal="center" vertical="center" wrapText="1"/>
    </xf>
    <xf numFmtId="0" fontId="31" fillId="17" borderId="32" xfId="0" applyFont="1" applyFill="1" applyBorder="1" applyAlignment="1">
      <alignment horizontal="center" vertical="center" wrapText="1"/>
    </xf>
    <xf numFmtId="0" fontId="31" fillId="0" borderId="60" xfId="0" applyFont="1" applyFill="1" applyBorder="1" applyAlignment="1">
      <alignment horizontal="center" vertical="center" wrapText="1"/>
    </xf>
    <xf numFmtId="0" fontId="31" fillId="0" borderId="32" xfId="0" applyFont="1" applyFill="1" applyBorder="1" applyAlignment="1">
      <alignment horizontal="center" vertical="center" wrapText="1"/>
    </xf>
    <xf numFmtId="0" fontId="31" fillId="17" borderId="86" xfId="0" applyFont="1" applyFill="1" applyBorder="1" applyAlignment="1">
      <alignment horizontal="center" vertical="center" wrapText="1"/>
    </xf>
    <xf numFmtId="0" fontId="31" fillId="17" borderId="33" xfId="0" applyFont="1" applyFill="1" applyBorder="1" applyAlignment="1">
      <alignment horizontal="center" vertical="center" wrapText="1"/>
    </xf>
    <xf numFmtId="0" fontId="5" fillId="0" borderId="0" xfId="0" applyFont="1" applyAlignment="1">
      <alignment horizontal="center" vertical="center" wrapText="1"/>
    </xf>
    <xf numFmtId="0" fontId="51" fillId="0" borderId="0" xfId="0" applyFont="1" applyAlignment="1">
      <alignment horizontal="right" vertical="center" wrapText="1"/>
    </xf>
    <xf numFmtId="0" fontId="28" fillId="0" borderId="0" xfId="0" applyFont="1" applyAlignment="1">
      <alignment horizontal="left" vertical="center"/>
    </xf>
    <xf numFmtId="0" fontId="40" fillId="3" borderId="93" xfId="0" applyFont="1" applyFill="1" applyBorder="1" applyAlignment="1">
      <alignment horizontal="center" vertical="center" wrapText="1"/>
    </xf>
    <xf numFmtId="0" fontId="40" fillId="3" borderId="30" xfId="0" applyFont="1" applyFill="1" applyBorder="1" applyAlignment="1">
      <alignment horizontal="center" vertical="center" wrapText="1"/>
    </xf>
    <xf numFmtId="0" fontId="31" fillId="0" borderId="50" xfId="0" applyFont="1" applyFill="1" applyBorder="1" applyAlignment="1">
      <alignment horizontal="center" vertical="center" wrapText="1"/>
    </xf>
    <xf numFmtId="0" fontId="31" fillId="0" borderId="57" xfId="0" applyFont="1" applyFill="1" applyBorder="1" applyAlignment="1">
      <alignment horizontal="center" vertical="center" wrapText="1"/>
    </xf>
    <xf numFmtId="0" fontId="31" fillId="0" borderId="86" xfId="0" applyFont="1" applyFill="1" applyBorder="1" applyAlignment="1">
      <alignment horizontal="center" vertical="center" wrapText="1"/>
    </xf>
    <xf numFmtId="0" fontId="31" fillId="0" borderId="33" xfId="0" applyFont="1" applyFill="1" applyBorder="1" applyAlignment="1">
      <alignment horizontal="center" vertical="center" wrapText="1"/>
    </xf>
    <xf numFmtId="0" fontId="31" fillId="0" borderId="84" xfId="0" applyFont="1" applyFill="1" applyBorder="1" applyAlignment="1">
      <alignment horizontal="center" vertical="center" wrapText="1"/>
    </xf>
    <xf numFmtId="0" fontId="31" fillId="0" borderId="31" xfId="0" applyFont="1" applyFill="1" applyBorder="1" applyAlignment="1">
      <alignment horizontal="center" vertical="center" wrapText="1"/>
    </xf>
    <xf numFmtId="0" fontId="28" fillId="16" borderId="14" xfId="0" applyFont="1" applyFill="1" applyBorder="1" applyAlignment="1">
      <alignment horizontal="center" vertical="center"/>
    </xf>
    <xf numFmtId="0" fontId="28" fillId="16" borderId="7" xfId="0" applyFont="1" applyFill="1" applyBorder="1" applyAlignment="1">
      <alignment horizontal="center" vertical="center"/>
    </xf>
    <xf numFmtId="0" fontId="40" fillId="3" borderId="84" xfId="0" applyFont="1" applyFill="1" applyBorder="1" applyAlignment="1">
      <alignment horizontal="center" vertical="center" wrapText="1"/>
    </xf>
    <xf numFmtId="0" fontId="40" fillId="3" borderId="31" xfId="0" applyFont="1" applyFill="1" applyBorder="1" applyAlignment="1">
      <alignment horizontal="center" vertical="center" wrapText="1"/>
    </xf>
    <xf numFmtId="9" fontId="5" fillId="0" borderId="0" xfId="0" applyNumberFormat="1" applyFont="1" applyFill="1" applyBorder="1" applyAlignment="1">
      <alignment horizontal="left" vertical="center"/>
    </xf>
    <xf numFmtId="9" fontId="5" fillId="0" borderId="0" xfId="0" applyNumberFormat="1" applyFont="1" applyFill="1" applyBorder="1" applyAlignment="1">
      <alignment horizontal="left" vertical="center" wrapText="1"/>
    </xf>
    <xf numFmtId="0" fontId="5" fillId="0" borderId="0" xfId="0" applyFont="1" applyAlignment="1">
      <alignment horizontal="left"/>
    </xf>
    <xf numFmtId="0" fontId="5" fillId="0" borderId="0" xfId="0" applyFont="1" applyAlignment="1">
      <alignment horizontal="center"/>
    </xf>
    <xf numFmtId="0" fontId="28" fillId="0" borderId="0" xfId="0" applyFont="1" applyAlignment="1">
      <alignment horizontal="left"/>
    </xf>
    <xf numFmtId="0" fontId="42" fillId="0" borderId="0" xfId="0" applyFont="1" applyAlignment="1">
      <alignment horizontal="center"/>
    </xf>
    <xf numFmtId="0" fontId="5" fillId="0" borderId="0" xfId="0" applyFont="1" applyFill="1" applyBorder="1" applyAlignment="1">
      <alignment horizontal="left" vertical="center" wrapText="1"/>
    </xf>
    <xf numFmtId="0" fontId="5" fillId="0" borderId="0" xfId="0" applyFont="1" applyFill="1" applyBorder="1" applyAlignment="1">
      <alignment horizontal="left"/>
    </xf>
    <xf numFmtId="0" fontId="5" fillId="0" borderId="15" xfId="0" applyFont="1" applyBorder="1" applyAlignment="1">
      <alignment horizontal="center"/>
    </xf>
    <xf numFmtId="0" fontId="5" fillId="0" borderId="8" xfId="0" applyFont="1" applyBorder="1" applyAlignment="1">
      <alignment horizontal="center"/>
    </xf>
    <xf numFmtId="0" fontId="5" fillId="17" borderId="13" xfId="0" applyFont="1" applyFill="1" applyBorder="1" applyAlignment="1">
      <alignment horizontal="center"/>
    </xf>
    <xf numFmtId="0" fontId="5" fillId="17" borderId="5" xfId="0" applyFont="1" applyFill="1" applyBorder="1" applyAlignment="1">
      <alignment horizontal="center"/>
    </xf>
    <xf numFmtId="0" fontId="5" fillId="0" borderId="0" xfId="0" applyFont="1" applyAlignment="1">
      <alignment horizontal="right" vertical="center"/>
    </xf>
    <xf numFmtId="0" fontId="28" fillId="17" borderId="0" xfId="0" applyFont="1" applyFill="1" applyAlignment="1">
      <alignment horizontal="center" vertical="center"/>
    </xf>
    <xf numFmtId="0" fontId="5" fillId="0" borderId="1" xfId="0" applyFont="1" applyFill="1" applyBorder="1" applyAlignment="1">
      <alignment horizontal="left" indent="1"/>
    </xf>
    <xf numFmtId="0" fontId="5" fillId="0" borderId="3" xfId="0" applyFont="1" applyFill="1" applyBorder="1" applyAlignment="1">
      <alignment horizontal="left" indent="1"/>
    </xf>
    <xf numFmtId="0" fontId="5" fillId="17" borderId="1" xfId="0" applyFont="1" applyFill="1" applyBorder="1" applyAlignment="1">
      <alignment horizontal="left" indent="1"/>
    </xf>
    <xf numFmtId="0" fontId="5" fillId="17" borderId="3" xfId="0" applyFont="1" applyFill="1" applyBorder="1" applyAlignment="1">
      <alignment horizontal="left" indent="1"/>
    </xf>
    <xf numFmtId="0" fontId="28" fillId="16" borderId="6" xfId="0" applyFont="1" applyFill="1" applyBorder="1" applyAlignment="1">
      <alignment horizontal="center"/>
    </xf>
    <xf numFmtId="0" fontId="28" fillId="16" borderId="14" xfId="0" applyFont="1" applyFill="1" applyBorder="1" applyAlignment="1">
      <alignment horizontal="center"/>
    </xf>
    <xf numFmtId="0" fontId="28" fillId="16" borderId="7" xfId="0" applyFont="1" applyFill="1" applyBorder="1" applyAlignment="1">
      <alignment horizontal="center"/>
    </xf>
    <xf numFmtId="0" fontId="5" fillId="17" borderId="3" xfId="0" applyFont="1" applyFill="1" applyBorder="1" applyAlignment="1">
      <alignment horizontal="center" vertical="center" wrapText="1"/>
    </xf>
    <xf numFmtId="0" fontId="5" fillId="0" borderId="2" xfId="0" applyFont="1" applyBorder="1" applyAlignment="1">
      <alignment horizontal="center" vertical="center" wrapText="1"/>
    </xf>
    <xf numFmtId="0" fontId="5" fillId="0" borderId="3" xfId="0" applyFont="1" applyBorder="1" applyAlignment="1">
      <alignment horizontal="center" vertical="center" wrapText="1"/>
    </xf>
    <xf numFmtId="0" fontId="5" fillId="17" borderId="4" xfId="0" applyFont="1" applyFill="1" applyBorder="1" applyAlignment="1">
      <alignment horizontal="center" vertical="center" wrapText="1"/>
    </xf>
    <xf numFmtId="0" fontId="28" fillId="3" borderId="14" xfId="0" applyFont="1" applyFill="1" applyBorder="1" applyAlignment="1">
      <alignment horizontal="center" vertical="center"/>
    </xf>
    <xf numFmtId="0" fontId="28" fillId="3" borderId="7" xfId="0" applyFont="1" applyFill="1" applyBorder="1" applyAlignment="1">
      <alignment horizontal="center" vertical="center"/>
    </xf>
    <xf numFmtId="0" fontId="5" fillId="0" borderId="15" xfId="0" applyFont="1" applyFill="1" applyBorder="1" applyAlignment="1">
      <alignment horizontal="left" indent="1"/>
    </xf>
    <xf numFmtId="0" fontId="5" fillId="0" borderId="8" xfId="0" applyFont="1" applyFill="1" applyBorder="1" applyAlignment="1">
      <alignment horizontal="left" indent="1"/>
    </xf>
    <xf numFmtId="0" fontId="5" fillId="17" borderId="13" xfId="0" applyFont="1" applyFill="1" applyBorder="1" applyAlignment="1">
      <alignment horizontal="left" indent="1"/>
    </xf>
    <xf numFmtId="0" fontId="5" fillId="17" borderId="5" xfId="0" applyFont="1" applyFill="1" applyBorder="1" applyAlignment="1">
      <alignment horizontal="left" indent="1"/>
    </xf>
    <xf numFmtId="0" fontId="5" fillId="17" borderId="5" xfId="0" applyFont="1" applyFill="1" applyBorder="1" applyAlignment="1">
      <alignment horizontal="center" vertical="center" wrapText="1"/>
    </xf>
    <xf numFmtId="0" fontId="5" fillId="0" borderId="9" xfId="0" applyFont="1" applyBorder="1" applyAlignment="1">
      <alignment horizontal="center" vertical="center" wrapText="1"/>
    </xf>
    <xf numFmtId="0" fontId="5" fillId="0" borderId="8" xfId="0" applyFont="1" applyBorder="1" applyAlignment="1">
      <alignment horizontal="center" vertical="center" wrapText="1"/>
    </xf>
    <xf numFmtId="0" fontId="5" fillId="17" borderId="2" xfId="0" applyFont="1" applyFill="1" applyBorder="1" applyAlignment="1">
      <alignment horizontal="center" vertical="center" wrapText="1"/>
    </xf>
    <xf numFmtId="0" fontId="5" fillId="0" borderId="0" xfId="0" applyFont="1" applyBorder="1" applyAlignment="1">
      <alignment horizontal="left" vertical="center"/>
    </xf>
    <xf numFmtId="0" fontId="28" fillId="0" borderId="0" xfId="0" applyFont="1" applyBorder="1" applyAlignment="1">
      <alignment horizontal="left" vertical="center"/>
    </xf>
    <xf numFmtId="0" fontId="5" fillId="17" borderId="21" xfId="0" applyFont="1" applyFill="1" applyBorder="1" applyAlignment="1">
      <alignment horizontal="left" vertical="center" wrapText="1" indent="1"/>
    </xf>
    <xf numFmtId="0" fontId="5" fillId="17" borderId="1" xfId="0" applyFont="1" applyFill="1" applyBorder="1" applyAlignment="1">
      <alignment horizontal="left" vertical="center" wrapText="1" indent="1"/>
    </xf>
    <xf numFmtId="0" fontId="5" fillId="17" borderId="3" xfId="0" applyFont="1" applyFill="1" applyBorder="1" applyAlignment="1">
      <alignment horizontal="left" vertical="center" wrapText="1" indent="1"/>
    </xf>
    <xf numFmtId="0" fontId="5" fillId="0" borderId="22" xfId="0" applyFont="1" applyBorder="1" applyAlignment="1">
      <alignment horizontal="left" vertical="center" wrapText="1" indent="1"/>
    </xf>
    <xf numFmtId="0" fontId="5" fillId="0" borderId="13" xfId="0" applyFont="1" applyBorder="1" applyAlignment="1">
      <alignment horizontal="left" vertical="center" wrapText="1" indent="1"/>
    </xf>
    <xf numFmtId="0" fontId="5" fillId="0" borderId="5" xfId="0" applyFont="1" applyBorder="1" applyAlignment="1">
      <alignment horizontal="left" vertical="center" wrapText="1" indent="1"/>
    </xf>
    <xf numFmtId="0" fontId="5" fillId="0" borderId="0" xfId="0" applyFont="1" applyBorder="1" applyAlignment="1">
      <alignment horizontal="left" vertical="center" wrapText="1"/>
    </xf>
    <xf numFmtId="0" fontId="51" fillId="0" borderId="0" xfId="0" applyFont="1" applyAlignment="1">
      <alignment horizontal="left" vertical="center" wrapText="1" indent="1"/>
    </xf>
    <xf numFmtId="0" fontId="5" fillId="0" borderId="65" xfId="0" applyFont="1" applyBorder="1" applyAlignment="1">
      <alignment horizontal="left" vertical="center" wrapText="1"/>
    </xf>
    <xf numFmtId="0" fontId="5" fillId="0" borderId="0" xfId="0" applyFont="1" applyFill="1" applyBorder="1" applyAlignment="1">
      <alignment horizontal="left" wrapText="1"/>
    </xf>
    <xf numFmtId="0" fontId="5" fillId="0" borderId="67" xfId="0" applyFont="1" applyBorder="1" applyAlignment="1">
      <alignment horizontal="left" vertical="center" wrapText="1"/>
    </xf>
    <xf numFmtId="0" fontId="5" fillId="0" borderId="21" xfId="0" applyFont="1" applyBorder="1" applyAlignment="1">
      <alignment horizontal="left" vertical="center" wrapText="1" indent="1"/>
    </xf>
    <xf numFmtId="0" fontId="5" fillId="0" borderId="1" xfId="0" applyFont="1" applyBorder="1" applyAlignment="1">
      <alignment horizontal="left" vertical="center" wrapText="1" indent="1"/>
    </xf>
    <xf numFmtId="0" fontId="5" fillId="0" borderId="3" xfId="0" applyFont="1" applyBorder="1" applyAlignment="1">
      <alignment horizontal="left" vertical="center" wrapText="1" indent="1"/>
    </xf>
    <xf numFmtId="0" fontId="28" fillId="16" borderId="34" xfId="0" applyFont="1" applyFill="1" applyBorder="1" applyAlignment="1">
      <alignment horizontal="center" vertical="center"/>
    </xf>
    <xf numFmtId="0" fontId="5" fillId="0" borderId="23" xfId="0" applyFont="1" applyBorder="1" applyAlignment="1">
      <alignment horizontal="left" vertical="center" wrapText="1" indent="1"/>
    </xf>
    <xf numFmtId="0" fontId="5" fillId="0" borderId="15" xfId="0" applyFont="1" applyBorder="1" applyAlignment="1">
      <alignment horizontal="left" vertical="center" wrapText="1" indent="1"/>
    </xf>
    <xf numFmtId="0" fontId="5" fillId="0" borderId="8" xfId="0" applyFont="1" applyBorder="1" applyAlignment="1">
      <alignment horizontal="left" vertical="center" wrapText="1" indent="1"/>
    </xf>
    <xf numFmtId="0" fontId="28" fillId="0" borderId="0" xfId="0" applyFont="1" applyAlignment="1">
      <alignment horizontal="left" vertical="center" wrapText="1"/>
    </xf>
    <xf numFmtId="0" fontId="5" fillId="0" borderId="0" xfId="0" applyFont="1" applyFill="1" applyBorder="1" applyAlignment="1">
      <alignment horizontal="left" vertical="center" wrapText="1" indent="1"/>
    </xf>
    <xf numFmtId="0" fontId="28" fillId="0" borderId="0" xfId="0" applyFont="1" applyBorder="1" applyAlignment="1">
      <alignment horizontal="left" vertical="center" wrapText="1"/>
    </xf>
    <xf numFmtId="0" fontId="28" fillId="0" borderId="0" xfId="0" applyFont="1" applyFill="1" applyBorder="1" applyAlignment="1">
      <alignment horizontal="center" vertical="center"/>
    </xf>
    <xf numFmtId="0" fontId="5" fillId="0" borderId="91" xfId="0" applyFont="1" applyBorder="1" applyAlignment="1">
      <alignment horizontal="center" vertical="center" wrapText="1"/>
    </xf>
    <xf numFmtId="0" fontId="5" fillId="0" borderId="65" xfId="0" applyFont="1" applyFill="1" applyBorder="1" applyAlignment="1">
      <alignment horizontal="left"/>
    </xf>
    <xf numFmtId="0" fontId="5" fillId="0" borderId="65" xfId="0" applyFont="1" applyBorder="1" applyAlignment="1">
      <alignment horizontal="left" vertical="center"/>
    </xf>
    <xf numFmtId="49" fontId="51" fillId="0" borderId="0" xfId="0" applyNumberFormat="1" applyFont="1" applyAlignment="1">
      <alignment horizontal="left" vertical="center"/>
    </xf>
    <xf numFmtId="0" fontId="5" fillId="0" borderId="23" xfId="0" applyFont="1" applyBorder="1" applyAlignment="1">
      <alignment horizontal="center"/>
    </xf>
    <xf numFmtId="0" fontId="5" fillId="17" borderId="21" xfId="0" applyFont="1" applyFill="1" applyBorder="1" applyAlignment="1">
      <alignment horizontal="center"/>
    </xf>
    <xf numFmtId="0" fontId="5" fillId="17" borderId="3" xfId="0" applyFont="1" applyFill="1" applyBorder="1" applyAlignment="1">
      <alignment horizontal="center"/>
    </xf>
    <xf numFmtId="0" fontId="5" fillId="0" borderId="21" xfId="0" applyFont="1" applyBorder="1" applyAlignment="1">
      <alignment horizontal="center"/>
    </xf>
    <xf numFmtId="0" fontId="5" fillId="0" borderId="3" xfId="0" applyFont="1" applyBorder="1" applyAlignment="1">
      <alignment horizontal="center"/>
    </xf>
    <xf numFmtId="0" fontId="5" fillId="17" borderId="22" xfId="0" applyFont="1" applyFill="1" applyBorder="1" applyAlignment="1">
      <alignment horizontal="center"/>
    </xf>
    <xf numFmtId="0" fontId="5" fillId="0" borderId="91" xfId="0" applyFont="1" applyBorder="1" applyAlignment="1">
      <alignment horizontal="left" vertical="center" wrapText="1" indent="1"/>
    </xf>
    <xf numFmtId="0" fontId="5" fillId="0" borderId="0" xfId="0" applyFont="1" applyBorder="1" applyAlignment="1">
      <alignment horizontal="left" vertical="center" wrapText="1" indent="1"/>
    </xf>
    <xf numFmtId="0" fontId="31" fillId="0" borderId="0" xfId="0" applyFont="1" applyAlignment="1">
      <alignment horizontal="left" wrapText="1"/>
    </xf>
    <xf numFmtId="0" fontId="31" fillId="0" borderId="0" xfId="0" applyFont="1" applyAlignment="1">
      <alignment horizontal="left" vertical="center" wrapText="1"/>
    </xf>
    <xf numFmtId="0" fontId="5" fillId="0" borderId="22" xfId="0" applyFont="1" applyFill="1" applyBorder="1" applyAlignment="1">
      <alignment horizontal="left" vertical="center" wrapText="1" indent="1"/>
    </xf>
    <xf numFmtId="0" fontId="5" fillId="0" borderId="13" xfId="0" applyFont="1" applyFill="1" applyBorder="1" applyAlignment="1">
      <alignment horizontal="left" vertical="center" wrapText="1" indent="1"/>
    </xf>
    <xf numFmtId="0" fontId="5" fillId="0" borderId="5" xfId="0" applyFont="1" applyFill="1" applyBorder="1" applyAlignment="1">
      <alignment horizontal="left" vertical="center" wrapText="1" indent="1"/>
    </xf>
    <xf numFmtId="0" fontId="5" fillId="0" borderId="21" xfId="0" applyFont="1" applyFill="1" applyBorder="1" applyAlignment="1">
      <alignment horizontal="left" vertical="center" wrapText="1" indent="1"/>
    </xf>
    <xf numFmtId="0" fontId="5" fillId="0" borderId="1" xfId="0" applyFont="1" applyFill="1" applyBorder="1" applyAlignment="1">
      <alignment horizontal="left" vertical="center" wrapText="1" indent="1"/>
    </xf>
    <xf numFmtId="0" fontId="5" fillId="0" borderId="3" xfId="0" applyFont="1" applyFill="1" applyBorder="1" applyAlignment="1">
      <alignment horizontal="left" vertical="center" wrapText="1" indent="1"/>
    </xf>
    <xf numFmtId="0" fontId="39" fillId="0" borderId="67" xfId="0" applyFont="1" applyBorder="1" applyAlignment="1">
      <alignment horizontal="left" vertical="center"/>
    </xf>
    <xf numFmtId="49" fontId="7" fillId="3" borderId="25" xfId="0" applyNumberFormat="1" applyFont="1" applyFill="1" applyBorder="1" applyAlignment="1">
      <alignment horizontal="center" vertical="center" wrapText="1"/>
    </xf>
    <xf numFmtId="49" fontId="7" fillId="3" borderId="94" xfId="0" applyNumberFormat="1" applyFont="1" applyFill="1" applyBorder="1" applyAlignment="1">
      <alignment horizontal="center" vertical="center" wrapText="1"/>
    </xf>
    <xf numFmtId="0" fontId="5" fillId="0" borderId="44" xfId="0" applyFont="1" applyBorder="1" applyAlignment="1">
      <alignment horizontal="left" vertical="center" wrapText="1" indent="1"/>
    </xf>
    <xf numFmtId="0" fontId="5" fillId="0" borderId="31" xfId="0" applyFont="1" applyBorder="1" applyAlignment="1">
      <alignment horizontal="left" vertical="center" wrapText="1" indent="1"/>
    </xf>
    <xf numFmtId="0" fontId="5" fillId="17" borderId="42" xfId="0" applyFont="1" applyFill="1" applyBorder="1" applyAlignment="1">
      <alignment horizontal="left" vertical="center" wrapText="1" indent="1"/>
    </xf>
    <xf numFmtId="0" fontId="5" fillId="17" borderId="32" xfId="0" applyFont="1" applyFill="1" applyBorder="1" applyAlignment="1">
      <alignment horizontal="left" vertical="center" wrapText="1" indent="1"/>
    </xf>
    <xf numFmtId="0" fontId="5" fillId="0" borderId="87" xfId="0" applyFont="1" applyBorder="1" applyAlignment="1">
      <alignment horizontal="left" vertical="center" wrapText="1" indent="1"/>
    </xf>
    <xf numFmtId="0" fontId="5" fillId="0" borderId="88" xfId="0" applyFont="1" applyBorder="1" applyAlignment="1">
      <alignment horizontal="left" vertical="center" wrapText="1" indent="1"/>
    </xf>
    <xf numFmtId="0" fontId="5" fillId="0" borderId="0" xfId="0" applyFont="1" applyAlignment="1">
      <alignment horizontal="left" vertical="center" wrapText="1" indent="1"/>
    </xf>
    <xf numFmtId="0" fontId="28" fillId="16" borderId="34" xfId="0" applyFont="1" applyFill="1" applyBorder="1" applyAlignment="1">
      <alignment horizontal="center" vertical="center" wrapText="1"/>
    </xf>
    <xf numFmtId="0" fontId="28" fillId="16" borderId="14" xfId="0" applyFont="1" applyFill="1" applyBorder="1" applyAlignment="1">
      <alignment horizontal="center" vertical="center" wrapText="1"/>
    </xf>
    <xf numFmtId="0" fontId="28" fillId="16" borderId="7" xfId="0" applyFont="1" applyFill="1" applyBorder="1" applyAlignment="1">
      <alignment horizontal="center" vertical="center" wrapText="1"/>
    </xf>
    <xf numFmtId="0" fontId="28" fillId="0" borderId="0" xfId="0" applyFont="1" applyAlignment="1">
      <alignment horizontal="left" vertical="center" wrapText="1" indent="1"/>
    </xf>
    <xf numFmtId="0" fontId="40" fillId="0" borderId="0" xfId="0" applyFont="1" applyAlignment="1">
      <alignment horizontal="left" wrapText="1"/>
    </xf>
    <xf numFmtId="0" fontId="28" fillId="3" borderId="0" xfId="0" applyFont="1" applyFill="1" applyBorder="1" applyAlignment="1">
      <alignment horizontal="center" vertical="center"/>
    </xf>
    <xf numFmtId="49" fontId="7" fillId="3" borderId="30" xfId="0" applyNumberFormat="1" applyFont="1" applyFill="1" applyBorder="1" applyAlignment="1">
      <alignment horizontal="center" vertical="center" wrapText="1"/>
    </xf>
    <xf numFmtId="0" fontId="40" fillId="0" borderId="0" xfId="0" applyFont="1" applyAlignment="1">
      <alignment horizontal="left" vertical="center" wrapText="1"/>
    </xf>
    <xf numFmtId="0" fontId="35" fillId="0" borderId="27" xfId="0" applyFont="1" applyBorder="1" applyAlignment="1">
      <alignment horizontal="left" vertical="center" wrapText="1" indent="1"/>
    </xf>
    <xf numFmtId="0" fontId="35" fillId="0" borderId="32" xfId="0" applyFont="1" applyBorder="1" applyAlignment="1">
      <alignment horizontal="left" vertical="center" wrapText="1" indent="1"/>
    </xf>
    <xf numFmtId="0" fontId="35" fillId="17" borderId="28" xfId="0" applyFont="1" applyFill="1" applyBorder="1" applyAlignment="1">
      <alignment horizontal="left" vertical="center" wrapText="1" indent="1"/>
    </xf>
    <xf numFmtId="0" fontId="35" fillId="17" borderId="33" xfId="0" applyFont="1" applyFill="1" applyBorder="1" applyAlignment="1">
      <alignment horizontal="left" vertical="center" wrapText="1" indent="1"/>
    </xf>
    <xf numFmtId="0" fontId="35" fillId="17" borderId="27" xfId="0" applyFont="1" applyFill="1" applyBorder="1" applyAlignment="1">
      <alignment horizontal="left" vertical="center" wrapText="1" indent="1"/>
    </xf>
    <xf numFmtId="0" fontId="35" fillId="17" borderId="32" xfId="0" applyFont="1" applyFill="1" applyBorder="1" applyAlignment="1">
      <alignment horizontal="left" vertical="center" wrapText="1" indent="1"/>
    </xf>
    <xf numFmtId="0" fontId="35" fillId="0" borderId="27" xfId="0" applyFont="1" applyBorder="1" applyAlignment="1">
      <alignment horizontal="left" vertical="center" indent="1"/>
    </xf>
    <xf numFmtId="0" fontId="35" fillId="0" borderId="32" xfId="0" applyFont="1" applyBorder="1" applyAlignment="1">
      <alignment horizontal="left" vertical="center" indent="1"/>
    </xf>
    <xf numFmtId="0" fontId="5" fillId="0" borderId="23" xfId="0" applyFont="1" applyFill="1" applyBorder="1" applyAlignment="1">
      <alignment horizontal="left" vertical="center" wrapText="1" indent="1"/>
    </xf>
    <xf numFmtId="0" fontId="5" fillId="0" borderId="15" xfId="0" applyFont="1" applyFill="1" applyBorder="1" applyAlignment="1">
      <alignment horizontal="left" vertical="center" wrapText="1" indent="1"/>
    </xf>
    <xf numFmtId="0" fontId="5" fillId="0" borderId="8" xfId="0" applyFont="1" applyFill="1" applyBorder="1" applyAlignment="1">
      <alignment horizontal="left" vertical="center" wrapText="1" indent="1"/>
    </xf>
    <xf numFmtId="0" fontId="31" fillId="0" borderId="0" xfId="0" applyFont="1" applyAlignment="1">
      <alignment horizontal="justify" vertical="center" wrapText="1"/>
    </xf>
    <xf numFmtId="0" fontId="94" fillId="0" borderId="0" xfId="0" applyFont="1" applyBorder="1" applyAlignment="1">
      <alignment horizontal="center" vertical="center" wrapText="1"/>
    </xf>
    <xf numFmtId="49" fontId="31" fillId="0" borderId="0" xfId="0" applyNumberFormat="1" applyFont="1" applyAlignment="1">
      <alignment horizontal="left" vertical="center" wrapText="1"/>
    </xf>
    <xf numFmtId="0" fontId="31" fillId="0" borderId="0" xfId="0" applyNumberFormat="1" applyFont="1" applyAlignment="1">
      <alignment horizontal="left" vertical="center" wrapText="1"/>
    </xf>
    <xf numFmtId="3" fontId="117" fillId="0" borderId="0" xfId="1" applyNumberFormat="1" applyFont="1" applyFill="1" applyAlignment="1" applyProtection="1">
      <alignment horizontal="left" vertical="center"/>
    </xf>
    <xf numFmtId="0" fontId="45" fillId="0" borderId="0" xfId="0" applyFont="1" applyAlignment="1">
      <alignment horizontal="left" vertical="center" wrapText="1"/>
    </xf>
    <xf numFmtId="49" fontId="31" fillId="0" borderId="98" xfId="0" applyNumberFormat="1" applyFont="1" applyBorder="1" applyAlignment="1">
      <alignment horizontal="center" vertical="center" wrapText="1"/>
    </xf>
    <xf numFmtId="49" fontId="31" fillId="0" borderId="97" xfId="0" applyNumberFormat="1" applyFont="1" applyBorder="1" applyAlignment="1">
      <alignment horizontal="center" vertical="center" wrapText="1"/>
    </xf>
    <xf numFmtId="49" fontId="31" fillId="0" borderId="91" xfId="0" applyNumberFormat="1" applyFont="1" applyBorder="1" applyAlignment="1">
      <alignment horizontal="center" vertical="center" wrapText="1"/>
    </xf>
    <xf numFmtId="49" fontId="31" fillId="0" borderId="55" xfId="0" applyNumberFormat="1" applyFont="1" applyBorder="1" applyAlignment="1">
      <alignment horizontal="center" vertical="center" wrapText="1"/>
    </xf>
    <xf numFmtId="49" fontId="31" fillId="0" borderId="87" xfId="0" applyNumberFormat="1" applyFont="1" applyBorder="1" applyAlignment="1">
      <alignment horizontal="center" vertical="center" wrapText="1"/>
    </xf>
    <xf numFmtId="49" fontId="31" fillId="0" borderId="88" xfId="0" applyNumberFormat="1" applyFont="1" applyBorder="1" applyAlignment="1">
      <alignment horizontal="center" vertical="center" wrapText="1"/>
    </xf>
    <xf numFmtId="0" fontId="47" fillId="0" borderId="0" xfId="0" applyFont="1" applyAlignment="1">
      <alignment horizontal="left" vertical="center" wrapText="1"/>
    </xf>
    <xf numFmtId="0" fontId="5" fillId="9" borderId="94" xfId="0" applyFont="1" applyFill="1" applyBorder="1" applyAlignment="1">
      <alignment horizontal="center"/>
    </xf>
    <xf numFmtId="0" fontId="5" fillId="9" borderId="65" xfId="0" applyFont="1" applyFill="1" applyBorder="1" applyAlignment="1">
      <alignment horizontal="center"/>
    </xf>
    <xf numFmtId="0" fontId="5" fillId="9" borderId="97" xfId="0" applyFont="1" applyFill="1" applyBorder="1" applyAlignment="1">
      <alignment horizontal="center"/>
    </xf>
    <xf numFmtId="0" fontId="28" fillId="16" borderId="45" xfId="0" applyNumberFormat="1" applyFont="1" applyFill="1" applyBorder="1" applyAlignment="1">
      <alignment horizontal="center" vertical="center"/>
    </xf>
    <xf numFmtId="0" fontId="28" fillId="16" borderId="46" xfId="0" applyNumberFormat="1" applyFont="1" applyFill="1" applyBorder="1" applyAlignment="1">
      <alignment horizontal="center" vertical="center"/>
    </xf>
    <xf numFmtId="0" fontId="28" fillId="16" borderId="59" xfId="0" applyNumberFormat="1" applyFont="1" applyFill="1" applyBorder="1" applyAlignment="1">
      <alignment horizontal="center" vertical="center"/>
    </xf>
    <xf numFmtId="0" fontId="28" fillId="16" borderId="1" xfId="0" applyFont="1" applyFill="1" applyBorder="1" applyAlignment="1">
      <alignment horizontal="center" vertical="center"/>
    </xf>
    <xf numFmtId="0" fontId="28" fillId="16" borderId="3" xfId="0" applyFont="1" applyFill="1" applyBorder="1" applyAlignment="1">
      <alignment horizontal="center" vertical="center"/>
    </xf>
    <xf numFmtId="0" fontId="28" fillId="16" borderId="21" xfId="0" applyFont="1" applyFill="1" applyBorder="1" applyAlignment="1">
      <alignment horizontal="center" vertical="center"/>
    </xf>
    <xf numFmtId="0" fontId="28" fillId="16" borderId="37" xfId="0" applyFont="1" applyFill="1" applyBorder="1" applyAlignment="1">
      <alignment horizontal="center" vertical="center" wrapText="1"/>
    </xf>
    <xf numFmtId="0" fontId="28" fillId="16" borderId="36" xfId="0" applyFont="1" applyFill="1" applyBorder="1" applyAlignment="1">
      <alignment horizontal="center" vertical="center" wrapText="1"/>
    </xf>
    <xf numFmtId="0" fontId="28" fillId="16" borderId="99" xfId="0" applyFont="1" applyFill="1" applyBorder="1" applyAlignment="1">
      <alignment horizontal="center" vertical="center" wrapText="1"/>
    </xf>
    <xf numFmtId="0" fontId="94" fillId="0" borderId="0" xfId="0" applyFont="1" applyFill="1" applyAlignment="1">
      <alignment horizontal="center"/>
    </xf>
    <xf numFmtId="0" fontId="42" fillId="0" borderId="0" xfId="0" applyFont="1" applyFill="1" applyAlignment="1">
      <alignment horizontal="center"/>
    </xf>
    <xf numFmtId="3" fontId="117" fillId="0" borderId="0" xfId="0" applyNumberFormat="1" applyFont="1" applyAlignment="1">
      <alignment horizontal="left" vertical="center"/>
    </xf>
    <xf numFmtId="0" fontId="28" fillId="3" borderId="16" xfId="0" applyFont="1" applyFill="1" applyBorder="1" applyAlignment="1">
      <alignment horizontal="center" vertical="center"/>
    </xf>
    <xf numFmtId="0" fontId="28" fillId="17" borderId="85" xfId="0" applyFont="1" applyFill="1" applyBorder="1" applyAlignment="1">
      <alignment horizontal="center" vertical="center"/>
    </xf>
    <xf numFmtId="0" fontId="28" fillId="3" borderId="20" xfId="0" applyFont="1" applyFill="1" applyBorder="1" applyAlignment="1">
      <alignment horizontal="center" vertical="center"/>
    </xf>
    <xf numFmtId="0" fontId="28" fillId="3" borderId="12" xfId="0" applyFont="1" applyFill="1" applyBorder="1" applyAlignment="1">
      <alignment horizontal="center" vertical="center"/>
    </xf>
    <xf numFmtId="0" fontId="28" fillId="3" borderId="24" xfId="0" applyFont="1" applyFill="1" applyBorder="1" applyAlignment="1">
      <alignment horizontal="center" vertical="center"/>
    </xf>
    <xf numFmtId="0" fontId="5" fillId="3" borderId="16" xfId="0" applyFont="1" applyFill="1" applyBorder="1" applyAlignment="1">
      <alignment horizontal="center" vertical="center"/>
    </xf>
    <xf numFmtId="0" fontId="5" fillId="17" borderId="85" xfId="0" applyFont="1" applyFill="1" applyBorder="1" applyAlignment="1">
      <alignment horizontal="center" vertical="center"/>
    </xf>
    <xf numFmtId="0" fontId="5" fillId="3" borderId="20" xfId="0" applyFont="1" applyFill="1" applyBorder="1" applyAlignment="1">
      <alignment horizontal="center" vertical="center"/>
    </xf>
    <xf numFmtId="0" fontId="5" fillId="3" borderId="12" xfId="0" applyFont="1" applyFill="1" applyBorder="1" applyAlignment="1">
      <alignment horizontal="center" vertical="center"/>
    </xf>
    <xf numFmtId="0" fontId="5" fillId="3" borderId="24" xfId="0" applyFont="1" applyFill="1" applyBorder="1" applyAlignment="1">
      <alignment horizontal="center" vertical="center"/>
    </xf>
    <xf numFmtId="0" fontId="28" fillId="17" borderId="18" xfId="0" applyFont="1" applyFill="1" applyBorder="1" applyAlignment="1">
      <alignment horizontal="center" vertical="center"/>
    </xf>
    <xf numFmtId="0" fontId="28" fillId="0" borderId="0" xfId="0" applyFont="1" applyFill="1" applyAlignment="1">
      <alignment horizontal="center" vertical="center"/>
    </xf>
    <xf numFmtId="0" fontId="5" fillId="0" borderId="0" xfId="0" applyFont="1" applyFill="1" applyAlignment="1">
      <alignment horizontal="left" vertical="center"/>
    </xf>
    <xf numFmtId="0" fontId="5" fillId="0" borderId="0" xfId="0" applyFont="1" applyFill="1" applyAlignment="1">
      <alignment horizontal="left" vertical="center" wrapText="1"/>
    </xf>
    <xf numFmtId="0" fontId="5" fillId="17" borderId="22" xfId="0" applyFont="1" applyFill="1" applyBorder="1" applyAlignment="1">
      <alignment horizontal="left" vertical="center" wrapText="1"/>
    </xf>
    <xf numFmtId="0" fontId="5" fillId="17" borderId="13" xfId="0" applyFont="1" applyFill="1" applyBorder="1" applyAlignment="1">
      <alignment horizontal="left" vertical="center" wrapText="1"/>
    </xf>
    <xf numFmtId="0" fontId="5" fillId="17" borderId="5" xfId="0" applyFont="1" applyFill="1" applyBorder="1" applyAlignment="1">
      <alignment horizontal="left" vertical="center" wrapText="1"/>
    </xf>
    <xf numFmtId="0" fontId="5" fillId="0" borderId="23" xfId="0" applyFont="1" applyFill="1" applyBorder="1" applyAlignment="1">
      <alignment horizontal="left" vertical="center" wrapText="1"/>
    </xf>
    <xf numFmtId="0" fontId="5" fillId="0" borderId="15" xfId="0" applyFont="1" applyFill="1" applyBorder="1" applyAlignment="1">
      <alignment horizontal="left" vertical="center" wrapText="1"/>
    </xf>
    <xf numFmtId="0" fontId="5" fillId="0" borderId="8" xfId="0" applyFont="1" applyFill="1" applyBorder="1" applyAlignment="1">
      <alignment horizontal="left" vertical="center" wrapText="1"/>
    </xf>
    <xf numFmtId="0" fontId="5" fillId="17" borderId="23" xfId="0" applyFont="1" applyFill="1" applyBorder="1" applyAlignment="1">
      <alignment horizontal="left" vertical="center" wrapText="1"/>
    </xf>
    <xf numFmtId="0" fontId="5" fillId="17" borderId="15" xfId="0" applyFont="1" applyFill="1" applyBorder="1" applyAlignment="1">
      <alignment horizontal="left" vertical="center" wrapText="1"/>
    </xf>
    <xf numFmtId="0" fontId="5" fillId="17" borderId="8" xfId="0" applyFont="1" applyFill="1" applyBorder="1" applyAlignment="1">
      <alignment horizontal="left" vertical="center" wrapText="1"/>
    </xf>
    <xf numFmtId="0" fontId="5" fillId="0" borderId="21" xfId="0" applyFont="1" applyFill="1" applyBorder="1" applyAlignment="1">
      <alignment horizontal="left" vertical="center" wrapText="1"/>
    </xf>
    <xf numFmtId="0" fontId="5" fillId="0" borderId="1" xfId="0" applyFont="1" applyFill="1" applyBorder="1" applyAlignment="1">
      <alignment horizontal="left" vertical="center" wrapText="1"/>
    </xf>
    <xf numFmtId="0" fontId="5" fillId="0" borderId="3" xfId="0" applyFont="1" applyFill="1" applyBorder="1" applyAlignment="1">
      <alignment horizontal="left" vertical="center" wrapText="1"/>
    </xf>
    <xf numFmtId="0" fontId="5" fillId="17" borderId="21" xfId="0" applyFont="1" applyFill="1" applyBorder="1" applyAlignment="1">
      <alignment horizontal="left" vertical="center" wrapText="1"/>
    </xf>
    <xf numFmtId="0" fontId="5" fillId="17" borderId="1" xfId="0" applyFont="1" applyFill="1" applyBorder="1" applyAlignment="1">
      <alignment horizontal="left" vertical="center" wrapText="1"/>
    </xf>
    <xf numFmtId="0" fontId="5" fillId="17" borderId="3" xfId="0" applyFont="1" applyFill="1" applyBorder="1" applyAlignment="1">
      <alignment horizontal="left" vertical="center" wrapText="1"/>
    </xf>
    <xf numFmtId="0" fontId="94" fillId="0" borderId="0" xfId="0" applyFont="1" applyFill="1" applyAlignment="1">
      <alignment horizontal="center" vertical="center"/>
    </xf>
    <xf numFmtId="0" fontId="5" fillId="0" borderId="22" xfId="0" applyFont="1" applyFill="1" applyBorder="1" applyAlignment="1">
      <alignment horizontal="left" vertical="center" wrapText="1"/>
    </xf>
    <xf numFmtId="0" fontId="5" fillId="0" borderId="13" xfId="0" applyFont="1" applyFill="1" applyBorder="1" applyAlignment="1">
      <alignment horizontal="left" vertical="center" wrapText="1"/>
    </xf>
    <xf numFmtId="0" fontId="5" fillId="0" borderId="5" xfId="0" applyFont="1" applyFill="1" applyBorder="1" applyAlignment="1">
      <alignment horizontal="left" vertical="center" wrapText="1"/>
    </xf>
    <xf numFmtId="0" fontId="28" fillId="0" borderId="0" xfId="0" applyFont="1" applyFill="1" applyAlignment="1">
      <alignment horizontal="center" vertical="center" wrapText="1"/>
    </xf>
    <xf numFmtId="0" fontId="5" fillId="0" borderId="0" xfId="0" applyFont="1" applyAlignment="1">
      <alignment horizontal="left" vertical="top"/>
    </xf>
    <xf numFmtId="0" fontId="93" fillId="4" borderId="0" xfId="0" applyFont="1" applyFill="1" applyAlignment="1">
      <alignment horizontal="center" vertical="center"/>
    </xf>
    <xf numFmtId="0" fontId="28" fillId="0" borderId="0" xfId="0" applyFont="1" applyAlignment="1">
      <alignment horizontal="left" wrapText="1"/>
    </xf>
    <xf numFmtId="0" fontId="31" fillId="0" borderId="0" xfId="0" applyFont="1" applyAlignment="1">
      <alignment horizontal="left" vertical="top" wrapText="1"/>
    </xf>
    <xf numFmtId="0" fontId="51" fillId="0" borderId="0" xfId="0" applyFont="1" applyAlignment="1">
      <alignment horizontal="center" wrapText="1"/>
    </xf>
    <xf numFmtId="0" fontId="94" fillId="0" borderId="0" xfId="0" applyFont="1" applyAlignment="1">
      <alignment horizontal="center" wrapText="1"/>
    </xf>
    <xf numFmtId="0" fontId="31" fillId="0" borderId="0" xfId="0" applyFont="1" applyAlignment="1">
      <alignment vertical="center" wrapText="1"/>
    </xf>
    <xf numFmtId="0" fontId="40" fillId="16" borderId="0" xfId="0" applyFont="1" applyFill="1" applyAlignment="1">
      <alignment horizontal="center" vertical="center"/>
    </xf>
    <xf numFmtId="0" fontId="31" fillId="0" borderId="0" xfId="0" applyFont="1" applyAlignment="1">
      <alignment horizontal="left"/>
    </xf>
    <xf numFmtId="0" fontId="28" fillId="0" borderId="0" xfId="0" applyFont="1" applyAlignment="1">
      <alignment horizontal="center"/>
    </xf>
    <xf numFmtId="0" fontId="31" fillId="0" borderId="0" xfId="0" applyFont="1" applyBorder="1" applyAlignment="1">
      <alignment horizontal="left" wrapText="1"/>
    </xf>
    <xf numFmtId="0" fontId="118" fillId="0" borderId="0" xfId="0" applyFont="1" applyAlignment="1">
      <alignment horizontal="left" vertical="center"/>
    </xf>
    <xf numFmtId="0" fontId="28" fillId="9" borderId="25" xfId="0" applyFont="1" applyFill="1" applyBorder="1" applyAlignment="1">
      <alignment horizontal="center" vertical="center" wrapText="1"/>
    </xf>
    <xf numFmtId="0" fontId="35" fillId="18" borderId="25" xfId="0" applyFont="1" applyFill="1" applyBorder="1" applyAlignment="1">
      <alignment horizontal="center" vertical="center"/>
    </xf>
    <xf numFmtId="0" fontId="35" fillId="18" borderId="94" xfId="0" applyFont="1" applyFill="1" applyBorder="1" applyAlignment="1">
      <alignment horizontal="center" vertical="center"/>
    </xf>
    <xf numFmtId="0" fontId="35" fillId="18" borderId="30" xfId="0" applyFont="1" applyFill="1" applyBorder="1" applyAlignment="1">
      <alignment horizontal="center" vertical="center"/>
    </xf>
    <xf numFmtId="0" fontId="28" fillId="16" borderId="45" xfId="0" applyFont="1" applyFill="1" applyBorder="1" applyAlignment="1">
      <alignment horizontal="center" vertical="center"/>
    </xf>
    <xf numFmtId="0" fontId="28" fillId="16" borderId="46" xfId="0" applyFont="1" applyFill="1" applyBorder="1" applyAlignment="1">
      <alignment horizontal="center" vertical="center"/>
    </xf>
    <xf numFmtId="0" fontId="28" fillId="16" borderId="59" xfId="0" applyFont="1" applyFill="1" applyBorder="1" applyAlignment="1">
      <alignment horizontal="center" vertical="center"/>
    </xf>
    <xf numFmtId="0" fontId="28" fillId="16" borderId="98" xfId="0" applyFont="1" applyFill="1" applyBorder="1" applyAlignment="1">
      <alignment horizontal="center" vertical="center" wrapText="1"/>
    </xf>
    <xf numFmtId="0" fontId="28" fillId="16" borderId="65" xfId="0" applyFont="1" applyFill="1" applyBorder="1" applyAlignment="1">
      <alignment horizontal="center" vertical="center" wrapText="1"/>
    </xf>
    <xf numFmtId="0" fontId="28" fillId="16" borderId="97" xfId="0" applyFont="1" applyFill="1" applyBorder="1" applyAlignment="1">
      <alignment horizontal="center" vertical="center" wrapText="1"/>
    </xf>
    <xf numFmtId="0" fontId="28" fillId="16" borderId="91" xfId="0" applyFont="1" applyFill="1" applyBorder="1" applyAlignment="1">
      <alignment horizontal="center" vertical="center" wrapText="1"/>
    </xf>
    <xf numFmtId="0" fontId="28" fillId="16" borderId="0" xfId="0" applyFont="1" applyFill="1" applyBorder="1" applyAlignment="1">
      <alignment horizontal="center" vertical="center" wrapText="1"/>
    </xf>
    <xf numFmtId="0" fontId="28" fillId="16" borderId="55" xfId="0" applyFont="1" applyFill="1" applyBorder="1" applyAlignment="1">
      <alignment horizontal="center" vertical="center" wrapText="1"/>
    </xf>
    <xf numFmtId="0" fontId="5" fillId="17" borderId="13" xfId="0" applyNumberFormat="1" applyFont="1" applyFill="1" applyBorder="1" applyAlignment="1">
      <alignment horizontal="left" vertical="center" wrapText="1" indent="1"/>
    </xf>
    <xf numFmtId="0" fontId="5" fillId="17" borderId="5" xfId="0" applyNumberFormat="1" applyFont="1" applyFill="1" applyBorder="1" applyAlignment="1">
      <alignment horizontal="left" vertical="center" wrapText="1" indent="1"/>
    </xf>
    <xf numFmtId="0" fontId="40" fillId="0" borderId="0" xfId="0" applyFont="1" applyAlignment="1">
      <alignment horizontal="left" vertical="center" wrapText="1" indent="1"/>
    </xf>
    <xf numFmtId="0" fontId="31" fillId="0" borderId="0" xfId="0" applyFont="1" applyAlignment="1">
      <alignment horizontal="left" vertical="center" wrapText="1" indent="1"/>
    </xf>
    <xf numFmtId="0" fontId="5" fillId="17" borderId="2" xfId="0" applyFont="1" applyFill="1" applyBorder="1" applyAlignment="1">
      <alignment horizontal="left" vertical="top" wrapText="1" indent="1"/>
    </xf>
    <xf numFmtId="0" fontId="5" fillId="17" borderId="3" xfId="0" applyFont="1" applyFill="1" applyBorder="1" applyAlignment="1">
      <alignment horizontal="left" vertical="top" wrapText="1" indent="1"/>
    </xf>
    <xf numFmtId="0" fontId="28" fillId="3" borderId="34" xfId="0" applyFont="1" applyFill="1" applyBorder="1" applyAlignment="1">
      <alignment horizontal="center" vertical="top" wrapText="1"/>
    </xf>
    <xf numFmtId="0" fontId="28" fillId="3" borderId="7" xfId="0" applyFont="1" applyFill="1" applyBorder="1" applyAlignment="1">
      <alignment horizontal="center" vertical="top" wrapText="1"/>
    </xf>
    <xf numFmtId="0" fontId="5" fillId="0" borderId="23" xfId="0" applyFont="1" applyFill="1" applyBorder="1" applyAlignment="1">
      <alignment horizontal="left" vertical="top" wrapText="1" indent="1"/>
    </xf>
    <xf numFmtId="0" fontId="5" fillId="0" borderId="8" xfId="0" applyFont="1" applyFill="1" applyBorder="1" applyAlignment="1">
      <alignment horizontal="left" vertical="top" wrapText="1" indent="1"/>
    </xf>
    <xf numFmtId="0" fontId="40" fillId="0" borderId="0" xfId="0" applyFont="1" applyAlignment="1">
      <alignment horizontal="left" wrapText="1" indent="1"/>
    </xf>
    <xf numFmtId="0" fontId="31" fillId="0" borderId="0" xfId="0" applyFont="1" applyAlignment="1">
      <alignment wrapText="1"/>
    </xf>
    <xf numFmtId="0" fontId="28" fillId="3" borderId="6" xfId="0" applyFont="1" applyFill="1" applyBorder="1" applyAlignment="1">
      <alignment horizontal="center" vertical="top" wrapText="1"/>
    </xf>
    <xf numFmtId="0" fontId="5" fillId="0" borderId="9" xfId="0" applyFont="1" applyFill="1" applyBorder="1" applyAlignment="1">
      <alignment horizontal="left" vertical="top" wrapText="1" indent="1"/>
    </xf>
    <xf numFmtId="0" fontId="5" fillId="17" borderId="21" xfId="0" applyFont="1" applyFill="1" applyBorder="1" applyAlignment="1">
      <alignment horizontal="left" vertical="top" wrapText="1" indent="1"/>
    </xf>
    <xf numFmtId="0" fontId="5" fillId="0" borderId="2" xfId="0" applyFont="1" applyFill="1" applyBorder="1" applyAlignment="1">
      <alignment horizontal="left" vertical="top" wrapText="1" indent="1"/>
    </xf>
    <xf numFmtId="0" fontId="5" fillId="0" borderId="3" xfId="0" applyFont="1" applyFill="1" applyBorder="1" applyAlignment="1">
      <alignment horizontal="left" vertical="top" wrapText="1" indent="1"/>
    </xf>
    <xf numFmtId="0" fontId="28" fillId="3" borderId="11" xfId="0" applyFont="1" applyFill="1" applyBorder="1" applyAlignment="1">
      <alignment horizontal="center"/>
    </xf>
    <xf numFmtId="0" fontId="28" fillId="3" borderId="12" xfId="0" applyFont="1" applyFill="1" applyBorder="1" applyAlignment="1">
      <alignment horizontal="center"/>
    </xf>
    <xf numFmtId="0" fontId="28" fillId="3" borderId="24" xfId="0" applyFont="1" applyFill="1" applyBorder="1" applyAlignment="1">
      <alignment horizontal="center"/>
    </xf>
    <xf numFmtId="0" fontId="5" fillId="0" borderId="1" xfId="0" applyNumberFormat="1" applyFont="1" applyFill="1" applyBorder="1" applyAlignment="1">
      <alignment horizontal="left" vertical="center" wrapText="1" indent="1"/>
    </xf>
    <xf numFmtId="0" fontId="5" fillId="0" borderId="3" xfId="0" applyNumberFormat="1" applyFont="1" applyFill="1" applyBorder="1" applyAlignment="1">
      <alignment horizontal="left" vertical="center" wrapText="1" indent="1"/>
    </xf>
    <xf numFmtId="0" fontId="5" fillId="17" borderId="1" xfId="0" applyNumberFormat="1" applyFont="1" applyFill="1" applyBorder="1" applyAlignment="1">
      <alignment horizontal="left" vertical="center" wrapText="1" indent="1"/>
    </xf>
    <xf numFmtId="0" fontId="5" fillId="17" borderId="3" xfId="0" applyNumberFormat="1" applyFont="1" applyFill="1" applyBorder="1" applyAlignment="1">
      <alignment horizontal="left" vertical="center" wrapText="1" indent="1"/>
    </xf>
    <xf numFmtId="0" fontId="28" fillId="3" borderId="25" xfId="0" applyFont="1" applyFill="1" applyBorder="1" applyAlignment="1">
      <alignment horizontal="center"/>
    </xf>
    <xf numFmtId="0" fontId="28" fillId="3" borderId="34" xfId="0" applyFont="1" applyFill="1" applyBorder="1" applyAlignment="1">
      <alignment horizontal="center"/>
    </xf>
    <xf numFmtId="0" fontId="28" fillId="3" borderId="94" xfId="0" applyFont="1" applyFill="1" applyBorder="1" applyAlignment="1">
      <alignment horizontal="center"/>
    </xf>
    <xf numFmtId="0" fontId="28" fillId="3" borderId="30" xfId="0" applyFont="1" applyFill="1" applyBorder="1" applyAlignment="1">
      <alignment horizontal="center"/>
    </xf>
    <xf numFmtId="0" fontId="5" fillId="0" borderId="12" xfId="0" applyNumberFormat="1" applyFont="1" applyFill="1" applyBorder="1" applyAlignment="1">
      <alignment horizontal="left" vertical="center" wrapText="1" indent="1"/>
    </xf>
    <xf numFmtId="0" fontId="5" fillId="0" borderId="24" xfId="0" applyNumberFormat="1" applyFont="1" applyFill="1" applyBorder="1" applyAlignment="1">
      <alignment horizontal="left" vertical="center" wrapText="1" indent="1"/>
    </xf>
    <xf numFmtId="0" fontId="5" fillId="0" borderId="21" xfId="0" applyFont="1" applyFill="1" applyBorder="1" applyAlignment="1">
      <alignment horizontal="left" vertical="top" wrapText="1" indent="1"/>
    </xf>
    <xf numFmtId="0" fontId="5" fillId="0" borderId="4" xfId="0" applyFont="1" applyFill="1" applyBorder="1" applyAlignment="1">
      <alignment horizontal="left" vertical="top" wrapText="1" indent="1"/>
    </xf>
    <xf numFmtId="0" fontId="5" fillId="0" borderId="5" xfId="0" applyFont="1" applyFill="1" applyBorder="1" applyAlignment="1">
      <alignment horizontal="left" vertical="top" wrapText="1" indent="1"/>
    </xf>
    <xf numFmtId="0" fontId="114" fillId="0" borderId="0" xfId="1" applyFont="1" applyFill="1" applyAlignment="1" applyProtection="1">
      <alignment horizontal="left" vertical="center"/>
    </xf>
    <xf numFmtId="0" fontId="0" fillId="0" borderId="0" xfId="0" applyNumberFormat="1" applyAlignment="1">
      <alignment horizontal="left" vertical="center" wrapText="1" indent="1"/>
    </xf>
    <xf numFmtId="0" fontId="1" fillId="0" borderId="0" xfId="0" applyNumberFormat="1" applyFont="1" applyAlignment="1">
      <alignment horizontal="left" vertical="center" wrapText="1" indent="1"/>
    </xf>
    <xf numFmtId="0" fontId="7" fillId="3" borderId="45" xfId="0" applyFont="1" applyFill="1" applyBorder="1" applyAlignment="1">
      <alignment horizontal="center" vertical="center" wrapText="1"/>
    </xf>
    <xf numFmtId="0" fontId="7" fillId="3" borderId="59" xfId="0" applyFont="1" applyFill="1" applyBorder="1" applyAlignment="1">
      <alignment horizontal="center" vertical="center" wrapText="1"/>
    </xf>
    <xf numFmtId="0" fontId="7" fillId="3" borderId="11" xfId="0" applyFont="1" applyFill="1" applyBorder="1" applyAlignment="1">
      <alignment horizontal="center"/>
    </xf>
    <xf numFmtId="0" fontId="7" fillId="3" borderId="12" xfId="0" applyFont="1" applyFill="1" applyBorder="1" applyAlignment="1">
      <alignment horizontal="center"/>
    </xf>
    <xf numFmtId="0" fontId="7" fillId="3" borderId="24" xfId="0" applyFont="1" applyFill="1" applyBorder="1" applyAlignment="1">
      <alignment horizontal="center"/>
    </xf>
    <xf numFmtId="0" fontId="0" fillId="0" borderId="0" xfId="0" applyAlignment="1">
      <alignment horizontal="left" vertical="top" wrapText="1"/>
    </xf>
    <xf numFmtId="0" fontId="0" fillId="0" borderId="0" xfId="0" applyAlignment="1">
      <alignment horizontal="left" wrapText="1"/>
    </xf>
    <xf numFmtId="0" fontId="7" fillId="3" borderId="0" xfId="0" applyFont="1" applyFill="1" applyAlignment="1">
      <alignment horizontal="center"/>
    </xf>
    <xf numFmtId="0" fontId="7" fillId="0" borderId="0" xfId="0" applyFont="1" applyAlignment="1">
      <alignment horizontal="left" vertical="top" wrapText="1"/>
    </xf>
    <xf numFmtId="0" fontId="7" fillId="3" borderId="20" xfId="0" applyFont="1" applyFill="1" applyBorder="1" applyAlignment="1">
      <alignment horizontal="center"/>
    </xf>
    <xf numFmtId="0" fontId="7" fillId="3" borderId="0" xfId="0" applyFont="1" applyFill="1" applyAlignment="1">
      <alignment horizontal="center" wrapText="1"/>
    </xf>
    <xf numFmtId="0" fontId="0" fillId="0" borderId="0" xfId="0" applyAlignment="1">
      <alignment horizontal="left" vertical="center" wrapText="1"/>
    </xf>
    <xf numFmtId="0" fontId="7" fillId="0" borderId="0" xfId="0" applyFont="1" applyAlignment="1">
      <alignment horizontal="left" vertical="center" wrapText="1"/>
    </xf>
    <xf numFmtId="0" fontId="7" fillId="16" borderId="6" xfId="0" applyFont="1" applyFill="1" applyBorder="1" applyAlignment="1">
      <alignment horizontal="center" vertical="center" wrapText="1"/>
    </xf>
    <xf numFmtId="0" fontId="7" fillId="16" borderId="7" xfId="0" applyFont="1" applyFill="1" applyBorder="1" applyAlignment="1">
      <alignment horizontal="center" vertical="center" wrapText="1"/>
    </xf>
    <xf numFmtId="0" fontId="0" fillId="0" borderId="9" xfId="0" applyBorder="1" applyAlignment="1">
      <alignment horizontal="center" vertical="center" wrapText="1"/>
    </xf>
    <xf numFmtId="0" fontId="0" fillId="0" borderId="8" xfId="0" applyBorder="1" applyAlignment="1">
      <alignment horizontal="center" vertical="center" wrapText="1"/>
    </xf>
    <xf numFmtId="0" fontId="11" fillId="0" borderId="91" xfId="0" applyFont="1" applyBorder="1" applyAlignment="1">
      <alignment horizontal="left" vertical="center" wrapText="1"/>
    </xf>
    <xf numFmtId="0" fontId="11" fillId="0" borderId="0" xfId="0" applyFont="1" applyAlignment="1">
      <alignment horizontal="left" vertical="center" wrapText="1"/>
    </xf>
    <xf numFmtId="0" fontId="7" fillId="16" borderId="25" xfId="0" applyFont="1" applyFill="1" applyBorder="1" applyAlignment="1">
      <alignment horizontal="center" vertical="center" wrapText="1"/>
    </xf>
    <xf numFmtId="0" fontId="7" fillId="16" borderId="94" xfId="0" applyFont="1" applyFill="1" applyBorder="1" applyAlignment="1">
      <alignment horizontal="center" vertical="center" wrapText="1"/>
    </xf>
    <xf numFmtId="0" fontId="7" fillId="16" borderId="30" xfId="0" applyFont="1" applyFill="1" applyBorder="1" applyAlignment="1">
      <alignment horizontal="center" vertical="center" wrapText="1"/>
    </xf>
    <xf numFmtId="0" fontId="0" fillId="0" borderId="44" xfId="0" applyFill="1" applyBorder="1" applyAlignment="1">
      <alignment horizontal="left" vertical="center" wrapText="1" indent="1"/>
    </xf>
    <xf numFmtId="0" fontId="0" fillId="0" borderId="26" xfId="0" applyFill="1" applyBorder="1" applyAlignment="1">
      <alignment horizontal="left" vertical="center" wrapText="1" indent="1"/>
    </xf>
    <xf numFmtId="0" fontId="0" fillId="0" borderId="31" xfId="0" applyFill="1" applyBorder="1" applyAlignment="1">
      <alignment horizontal="left" vertical="center" wrapText="1" indent="1"/>
    </xf>
    <xf numFmtId="0" fontId="0" fillId="17" borderId="42" xfId="0" applyFill="1" applyBorder="1" applyAlignment="1">
      <alignment horizontal="left" vertical="center" wrapText="1" indent="1"/>
    </xf>
    <xf numFmtId="0" fontId="0" fillId="17" borderId="27" xfId="0" applyFill="1" applyBorder="1" applyAlignment="1">
      <alignment horizontal="left" vertical="center" wrapText="1" indent="1"/>
    </xf>
    <xf numFmtId="0" fontId="0" fillId="17" borderId="32" xfId="0" applyFill="1" applyBorder="1" applyAlignment="1">
      <alignment horizontal="left" vertical="center" wrapText="1" indent="1"/>
    </xf>
    <xf numFmtId="0" fontId="1" fillId="0" borderId="0" xfId="0" applyFont="1" applyAlignment="1">
      <alignment horizontal="left" wrapText="1"/>
    </xf>
    <xf numFmtId="0" fontId="0" fillId="17" borderId="2" xfId="0" applyFill="1" applyBorder="1" applyAlignment="1">
      <alignment horizontal="center" vertical="center" wrapText="1"/>
    </xf>
    <xf numFmtId="0" fontId="0" fillId="17" borderId="3" xfId="0" applyFill="1" applyBorder="1" applyAlignment="1">
      <alignment horizontal="center" vertical="center" wrapText="1"/>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43" xfId="0" applyFill="1" applyBorder="1" applyAlignment="1">
      <alignment horizontal="left" vertical="center" wrapText="1" indent="1"/>
    </xf>
    <xf numFmtId="0" fontId="0" fillId="0" borderId="28" xfId="0" applyFill="1" applyBorder="1" applyAlignment="1">
      <alignment horizontal="left" vertical="center" wrapText="1" indent="1"/>
    </xf>
    <xf numFmtId="0" fontId="0" fillId="0" borderId="33" xfId="0" applyFill="1" applyBorder="1" applyAlignment="1">
      <alignment horizontal="left" vertical="center" wrapText="1" indent="1"/>
    </xf>
    <xf numFmtId="0" fontId="0" fillId="0" borderId="42" xfId="0" applyFill="1" applyBorder="1" applyAlignment="1">
      <alignment horizontal="left" vertical="center" wrapText="1" indent="1"/>
    </xf>
    <xf numFmtId="0" fontId="0" fillId="0" borderId="27" xfId="0" applyFill="1" applyBorder="1" applyAlignment="1">
      <alignment horizontal="left" vertical="center" wrapText="1" indent="1"/>
    </xf>
    <xf numFmtId="0" fontId="0" fillId="0" borderId="32" xfId="0" applyFill="1" applyBorder="1" applyAlignment="1">
      <alignment horizontal="left" vertical="center" wrapText="1" indent="1"/>
    </xf>
    <xf numFmtId="0" fontId="6" fillId="4" borderId="0" xfId="1" applyFill="1" applyAlignment="1" applyProtection="1">
      <alignment horizontal="center" vertical="center"/>
    </xf>
    <xf numFmtId="0" fontId="0" fillId="0" borderId="0" xfId="0" applyNumberFormat="1" applyAlignment="1">
      <alignment horizontal="left" vertical="center" wrapText="1"/>
    </xf>
    <xf numFmtId="0" fontId="120" fillId="0" borderId="0" xfId="1" applyFont="1" applyFill="1" applyAlignment="1" applyProtection="1">
      <alignment horizontal="left" vertical="center" wrapText="1"/>
    </xf>
    <xf numFmtId="3" fontId="7" fillId="3" borderId="11" xfId="0" applyNumberFormat="1" applyFont="1" applyFill="1" applyBorder="1" applyAlignment="1">
      <alignment horizontal="center" vertical="center" wrapText="1"/>
    </xf>
    <xf numFmtId="3" fontId="7" fillId="3" borderId="12" xfId="0" applyNumberFormat="1" applyFont="1" applyFill="1" applyBorder="1" applyAlignment="1">
      <alignment horizontal="center" vertical="center" wrapText="1"/>
    </xf>
    <xf numFmtId="3" fontId="7" fillId="3" borderId="24" xfId="0" applyNumberFormat="1" applyFont="1" applyFill="1" applyBorder="1" applyAlignment="1">
      <alignment horizontal="center" vertical="center" wrapText="1"/>
    </xf>
    <xf numFmtId="0" fontId="0" fillId="0" borderId="0" xfId="0" applyAlignment="1">
      <alignment horizontal="left" vertical="center"/>
    </xf>
    <xf numFmtId="0" fontId="59" fillId="3" borderId="11" xfId="0" applyFont="1" applyFill="1" applyBorder="1" applyAlignment="1">
      <alignment horizontal="center" vertical="center" wrapText="1"/>
    </xf>
    <xf numFmtId="0" fontId="59" fillId="3" borderId="84" xfId="0" applyFont="1" applyFill="1" applyBorder="1" applyAlignment="1">
      <alignment horizontal="center" vertical="center" wrapText="1"/>
    </xf>
    <xf numFmtId="0" fontId="59" fillId="3" borderId="2" xfId="0" applyFont="1" applyFill="1" applyBorder="1" applyAlignment="1">
      <alignment horizontal="center" vertical="center" wrapText="1"/>
    </xf>
    <xf numFmtId="0" fontId="59" fillId="3" borderId="60" xfId="0" applyFont="1" applyFill="1" applyBorder="1" applyAlignment="1">
      <alignment horizontal="center" vertical="center" wrapText="1"/>
    </xf>
    <xf numFmtId="0" fontId="59" fillId="3" borderId="4" xfId="0" applyFont="1" applyFill="1" applyBorder="1" applyAlignment="1">
      <alignment horizontal="center" vertical="center" wrapText="1"/>
    </xf>
    <xf numFmtId="0" fontId="59" fillId="3" borderId="86" xfId="0" applyFont="1" applyFill="1" applyBorder="1" applyAlignment="1">
      <alignment horizontal="center" vertical="center" wrapText="1"/>
    </xf>
    <xf numFmtId="0" fontId="7" fillId="16" borderId="16" xfId="0" applyFont="1" applyFill="1" applyBorder="1" applyAlignment="1">
      <alignment horizontal="center" vertical="center" wrapText="1"/>
    </xf>
    <xf numFmtId="0" fontId="7" fillId="16" borderId="17" xfId="0" applyFont="1" applyFill="1" applyBorder="1" applyAlignment="1">
      <alignment horizontal="center" vertical="center" wrapText="1"/>
    </xf>
    <xf numFmtId="0" fontId="7" fillId="16" borderId="18" xfId="0" applyFont="1" applyFill="1" applyBorder="1" applyAlignment="1">
      <alignment horizontal="center" vertical="center" wrapText="1"/>
    </xf>
    <xf numFmtId="0" fontId="7" fillId="3" borderId="26" xfId="0" applyFont="1" applyFill="1" applyBorder="1" applyAlignment="1">
      <alignment horizontal="center" vertical="center" wrapText="1"/>
    </xf>
    <xf numFmtId="0" fontId="7" fillId="3" borderId="27" xfId="0" applyFont="1" applyFill="1" applyBorder="1" applyAlignment="1">
      <alignment horizontal="center" vertical="center" wrapText="1"/>
    </xf>
    <xf numFmtId="0" fontId="7" fillId="3" borderId="28" xfId="0" applyFont="1" applyFill="1" applyBorder="1" applyAlignment="1">
      <alignment horizontal="center" vertical="center" wrapText="1"/>
    </xf>
    <xf numFmtId="49" fontId="7" fillId="3" borderId="2" xfId="0" applyNumberFormat="1" applyFont="1" applyFill="1" applyBorder="1" applyAlignment="1">
      <alignment horizontal="center" vertical="center" wrapText="1"/>
    </xf>
    <xf numFmtId="49" fontId="7" fillId="3" borderId="1" xfId="0" applyNumberFormat="1" applyFont="1" applyFill="1" applyBorder="1" applyAlignment="1">
      <alignment horizontal="center" vertical="center" wrapText="1"/>
    </xf>
    <xf numFmtId="3" fontId="7" fillId="3" borderId="1" xfId="0" applyNumberFormat="1" applyFont="1" applyFill="1" applyBorder="1" applyAlignment="1">
      <alignment horizontal="center" vertical="center" wrapText="1"/>
    </xf>
    <xf numFmtId="3" fontId="7" fillId="3" borderId="13" xfId="0" applyNumberFormat="1" applyFont="1" applyFill="1" applyBorder="1" applyAlignment="1">
      <alignment horizontal="center" vertical="center" wrapText="1"/>
    </xf>
    <xf numFmtId="0" fontId="36" fillId="3" borderId="45" xfId="0" applyFont="1" applyFill="1" applyBorder="1" applyAlignment="1">
      <alignment horizontal="center" vertical="center" wrapText="1"/>
    </xf>
    <xf numFmtId="0" fontId="36" fillId="3" borderId="46" xfId="0" applyFont="1" applyFill="1" applyBorder="1" applyAlignment="1">
      <alignment horizontal="center" vertical="center" wrapText="1"/>
    </xf>
    <xf numFmtId="0" fontId="36" fillId="3" borderId="59" xfId="0" applyFont="1" applyFill="1" applyBorder="1" applyAlignment="1">
      <alignment horizontal="center" vertical="center" wrapText="1"/>
    </xf>
    <xf numFmtId="3" fontId="7" fillId="3" borderId="3" xfId="0" applyNumberFormat="1" applyFont="1" applyFill="1" applyBorder="1" applyAlignment="1">
      <alignment horizontal="center" vertical="center" wrapText="1"/>
    </xf>
    <xf numFmtId="3" fontId="7" fillId="3" borderId="5" xfId="0" applyNumberFormat="1" applyFont="1" applyFill="1" applyBorder="1" applyAlignment="1">
      <alignment horizontal="center" vertical="center" wrapText="1"/>
    </xf>
    <xf numFmtId="3" fontId="7" fillId="3" borderId="20" xfId="0" applyNumberFormat="1" applyFont="1" applyFill="1" applyBorder="1" applyAlignment="1">
      <alignment horizontal="center" vertical="center" wrapText="1"/>
    </xf>
    <xf numFmtId="3" fontId="7" fillId="3" borderId="21" xfId="0" applyNumberFormat="1" applyFont="1" applyFill="1" applyBorder="1" applyAlignment="1">
      <alignment horizontal="center" vertical="center" wrapText="1"/>
    </xf>
    <xf numFmtId="3" fontId="7" fillId="3" borderId="22" xfId="0" applyNumberFormat="1" applyFont="1" applyFill="1" applyBorder="1" applyAlignment="1">
      <alignment horizontal="center" vertical="center" wrapText="1"/>
    </xf>
    <xf numFmtId="0" fontId="114" fillId="0" borderId="0" xfId="1" applyFont="1" applyFill="1" applyAlignment="1" applyProtection="1">
      <alignment horizontal="left" vertical="center" wrapText="1"/>
    </xf>
    <xf numFmtId="49" fontId="0" fillId="0" borderId="23" xfId="0" applyNumberFormat="1" applyFill="1" applyBorder="1" applyAlignment="1">
      <alignment horizontal="left" vertical="center" wrapText="1"/>
    </xf>
    <xf numFmtId="49" fontId="0" fillId="0" borderId="15" xfId="0" applyNumberFormat="1" applyFill="1" applyBorder="1" applyAlignment="1">
      <alignment horizontal="left" vertical="center" wrapText="1"/>
    </xf>
    <xf numFmtId="49" fontId="0" fillId="0" borderId="8" xfId="0" applyNumberFormat="1" applyFill="1" applyBorder="1" applyAlignment="1">
      <alignment horizontal="left" vertical="center" wrapText="1"/>
    </xf>
    <xf numFmtId="49" fontId="0" fillId="17" borderId="21" xfId="0" applyNumberFormat="1" applyFill="1" applyBorder="1" applyAlignment="1">
      <alignment horizontal="left" vertical="center" wrapText="1"/>
    </xf>
    <xf numFmtId="49" fontId="0" fillId="17" borderId="1" xfId="0" applyNumberFormat="1" applyFill="1" applyBorder="1" applyAlignment="1">
      <alignment horizontal="left" vertical="center" wrapText="1"/>
    </xf>
    <xf numFmtId="49" fontId="0" fillId="17" borderId="3" xfId="0" applyNumberFormat="1" applyFill="1" applyBorder="1" applyAlignment="1">
      <alignment horizontal="left" vertical="center" wrapText="1"/>
    </xf>
    <xf numFmtId="0" fontId="0" fillId="17" borderId="2" xfId="0" applyFill="1" applyBorder="1" applyAlignment="1">
      <alignment horizontal="left" wrapText="1" indent="1"/>
    </xf>
    <xf numFmtId="0" fontId="0" fillId="17" borderId="1" xfId="0" applyFill="1" applyBorder="1" applyAlignment="1">
      <alignment horizontal="left" wrapText="1" indent="1"/>
    </xf>
    <xf numFmtId="0" fontId="0" fillId="17" borderId="3" xfId="0" applyFill="1" applyBorder="1" applyAlignment="1">
      <alignment horizontal="left" wrapText="1" indent="1"/>
    </xf>
    <xf numFmtId="0" fontId="0" fillId="17" borderId="1" xfId="0" applyFont="1" applyFill="1" applyBorder="1" applyAlignment="1">
      <alignment horizontal="left" wrapText="1" indent="1"/>
    </xf>
    <xf numFmtId="0" fontId="0" fillId="17" borderId="3" xfId="0" applyFont="1" applyFill="1" applyBorder="1" applyAlignment="1">
      <alignment horizontal="left" wrapText="1" indent="1"/>
    </xf>
    <xf numFmtId="0" fontId="0" fillId="0" borderId="2" xfId="0" applyFill="1" applyBorder="1" applyAlignment="1">
      <alignment horizontal="left" wrapText="1" indent="1"/>
    </xf>
    <xf numFmtId="0" fontId="0" fillId="0" borderId="1" xfId="0" applyFont="1" applyFill="1" applyBorder="1" applyAlignment="1">
      <alignment horizontal="left" wrapText="1" indent="1"/>
    </xf>
    <xf numFmtId="0" fontId="0" fillId="0" borderId="3" xfId="0" applyFont="1" applyFill="1" applyBorder="1" applyAlignment="1">
      <alignment horizontal="left" wrapText="1" indent="1"/>
    </xf>
    <xf numFmtId="0" fontId="0" fillId="0" borderId="0" xfId="0" applyFont="1" applyAlignment="1">
      <alignment horizontal="left" vertical="center" wrapText="1"/>
    </xf>
    <xf numFmtId="49" fontId="0" fillId="0" borderId="21" xfId="0" applyNumberFormat="1" applyFill="1" applyBorder="1" applyAlignment="1">
      <alignment horizontal="left" vertical="center" wrapText="1"/>
    </xf>
    <xf numFmtId="49" fontId="0" fillId="0" borderId="1" xfId="0" applyNumberFormat="1" applyFill="1" applyBorder="1" applyAlignment="1">
      <alignment horizontal="left" vertical="center" wrapText="1"/>
    </xf>
    <xf numFmtId="49" fontId="0" fillId="0" borderId="3" xfId="0" applyNumberFormat="1" applyFill="1" applyBorder="1" applyAlignment="1">
      <alignment horizontal="left" vertical="center" wrapText="1"/>
    </xf>
    <xf numFmtId="0" fontId="0" fillId="0" borderId="0" xfId="0" applyFont="1" applyAlignment="1">
      <alignment horizontal="left" wrapText="1"/>
    </xf>
    <xf numFmtId="0" fontId="7" fillId="16" borderId="6" xfId="0" applyFont="1" applyFill="1" applyBorder="1" applyAlignment="1">
      <alignment horizontal="center" wrapText="1"/>
    </xf>
    <xf numFmtId="0" fontId="7" fillId="16" borderId="14" xfId="0" applyFont="1" applyFill="1" applyBorder="1" applyAlignment="1">
      <alignment horizontal="center" wrapText="1"/>
    </xf>
    <xf numFmtId="0" fontId="7" fillId="16" borderId="7" xfId="0" applyFont="1" applyFill="1" applyBorder="1" applyAlignment="1">
      <alignment horizontal="center" wrapText="1"/>
    </xf>
    <xf numFmtId="0" fontId="7" fillId="16" borderId="98" xfId="0" applyFont="1" applyFill="1" applyBorder="1" applyAlignment="1">
      <alignment horizontal="center"/>
    </xf>
    <xf numFmtId="0" fontId="7" fillId="16" borderId="65" xfId="0" applyFont="1" applyFill="1" applyBorder="1" applyAlignment="1">
      <alignment horizontal="center"/>
    </xf>
    <xf numFmtId="0" fontId="7" fillId="16" borderId="97" xfId="0" applyFont="1" applyFill="1" applyBorder="1" applyAlignment="1">
      <alignment horizontal="center"/>
    </xf>
    <xf numFmtId="3" fontId="7" fillId="16" borderId="34" xfId="0" applyNumberFormat="1" applyFont="1" applyFill="1" applyBorder="1" applyAlignment="1">
      <alignment horizontal="center" wrapText="1"/>
    </xf>
    <xf numFmtId="3" fontId="7" fillId="16" borderId="14" xfId="0" applyNumberFormat="1" applyFont="1" applyFill="1" applyBorder="1" applyAlignment="1">
      <alignment horizontal="center" wrapText="1"/>
    </xf>
    <xf numFmtId="3" fontId="7" fillId="16" borderId="7" xfId="0" applyNumberFormat="1" applyFont="1" applyFill="1" applyBorder="1" applyAlignment="1">
      <alignment horizontal="center" wrapText="1"/>
    </xf>
    <xf numFmtId="49" fontId="0" fillId="0" borderId="22" xfId="0" applyNumberFormat="1" applyFill="1" applyBorder="1" applyAlignment="1">
      <alignment horizontal="left" vertical="center" wrapText="1"/>
    </xf>
    <xf numFmtId="49" fontId="0" fillId="0" borderId="13" xfId="0" applyNumberFormat="1" applyFill="1" applyBorder="1" applyAlignment="1">
      <alignment horizontal="left" vertical="center" wrapText="1"/>
    </xf>
    <xf numFmtId="49" fontId="0" fillId="0" borderId="5" xfId="0" applyNumberFormat="1" applyFill="1" applyBorder="1" applyAlignment="1">
      <alignment horizontal="left" vertical="center" wrapText="1"/>
    </xf>
    <xf numFmtId="0" fontId="0" fillId="0" borderId="4" xfId="0" applyFill="1" applyBorder="1" applyAlignment="1">
      <alignment horizontal="left" wrapText="1" indent="1"/>
    </xf>
    <xf numFmtId="0" fontId="0" fillId="0" borderId="13" xfId="0" applyFill="1" applyBorder="1" applyAlignment="1">
      <alignment horizontal="left" wrapText="1" indent="1"/>
    </xf>
    <xf numFmtId="0" fontId="0" fillId="0" borderId="5" xfId="0" applyFill="1" applyBorder="1" applyAlignment="1">
      <alignment horizontal="left" wrapText="1" indent="1"/>
    </xf>
    <xf numFmtId="0" fontId="0" fillId="0" borderId="9" xfId="0" applyFill="1" applyBorder="1" applyAlignment="1">
      <alignment horizontal="left" wrapText="1" indent="1"/>
    </xf>
    <xf numFmtId="0" fontId="0" fillId="0" borderId="15" xfId="0" applyFont="1" applyFill="1" applyBorder="1" applyAlignment="1">
      <alignment horizontal="left" wrapText="1" indent="1"/>
    </xf>
    <xf numFmtId="0" fontId="0" fillId="0" borderId="8" xfId="0" applyFont="1" applyFill="1" applyBorder="1" applyAlignment="1">
      <alignment horizontal="left" wrapText="1" indent="1"/>
    </xf>
    <xf numFmtId="0" fontId="116" fillId="0" borderId="0" xfId="0" applyFont="1" applyAlignment="1">
      <alignment horizontal="left" vertical="center"/>
    </xf>
    <xf numFmtId="0" fontId="51" fillId="0" borderId="68" xfId="0" applyFont="1" applyFill="1" applyBorder="1" applyAlignment="1">
      <alignment horizontal="center" vertical="center" wrapText="1"/>
    </xf>
    <xf numFmtId="0" fontId="51" fillId="0" borderId="57" xfId="0" applyFont="1" applyFill="1" applyBorder="1" applyAlignment="1">
      <alignment horizontal="center" vertical="center" wrapText="1"/>
    </xf>
    <xf numFmtId="0" fontId="28" fillId="3" borderId="2" xfId="0" applyNumberFormat="1" applyFont="1" applyFill="1" applyBorder="1" applyAlignment="1">
      <alignment horizontal="left" indent="1"/>
    </xf>
    <xf numFmtId="0" fontId="28" fillId="3" borderId="3" xfId="0" applyNumberFormat="1" applyFont="1" applyFill="1" applyBorder="1" applyAlignment="1">
      <alignment horizontal="left" indent="1"/>
    </xf>
    <xf numFmtId="0" fontId="51" fillId="0" borderId="44" xfId="0" applyFont="1" applyFill="1" applyBorder="1" applyAlignment="1">
      <alignment horizontal="center" vertical="center" wrapText="1"/>
    </xf>
    <xf numFmtId="0" fontId="51" fillId="0" borderId="31" xfId="0" applyFont="1" applyFill="1" applyBorder="1" applyAlignment="1">
      <alignment horizontal="center" vertical="center" wrapText="1"/>
    </xf>
    <xf numFmtId="0" fontId="28" fillId="3" borderId="6" xfId="0" applyFont="1" applyFill="1" applyBorder="1" applyAlignment="1">
      <alignment horizontal="center"/>
    </xf>
    <xf numFmtId="0" fontId="28" fillId="3" borderId="7" xfId="0" applyFont="1" applyFill="1" applyBorder="1" applyAlignment="1">
      <alignment horizontal="center"/>
    </xf>
    <xf numFmtId="0" fontId="5" fillId="0" borderId="1" xfId="0" applyFont="1" applyBorder="1" applyAlignment="1">
      <alignment horizontal="center"/>
    </xf>
    <xf numFmtId="0" fontId="28" fillId="16" borderId="13" xfId="0" applyFont="1" applyFill="1" applyBorder="1" applyAlignment="1">
      <alignment horizontal="center" vertical="center"/>
    </xf>
    <xf numFmtId="0" fontId="28" fillId="3" borderId="98" xfId="0" applyFont="1" applyFill="1" applyBorder="1" applyAlignment="1">
      <alignment horizontal="center" vertical="center"/>
    </xf>
    <xf numFmtId="0" fontId="28" fillId="3" borderId="97" xfId="0" applyFont="1" applyFill="1" applyBorder="1" applyAlignment="1">
      <alignment horizontal="center" vertical="center"/>
    </xf>
    <xf numFmtId="0" fontId="28" fillId="3" borderId="87" xfId="0" applyFont="1" applyFill="1" applyBorder="1" applyAlignment="1">
      <alignment horizontal="center" vertical="center"/>
    </xf>
    <xf numFmtId="0" fontId="28" fillId="3" borderId="88" xfId="0" applyFont="1" applyFill="1" applyBorder="1" applyAlignment="1">
      <alignment horizontal="center" vertical="center"/>
    </xf>
    <xf numFmtId="0" fontId="5" fillId="0" borderId="12" xfId="0" applyFont="1" applyBorder="1" applyAlignment="1">
      <alignment horizontal="center"/>
    </xf>
    <xf numFmtId="0" fontId="5" fillId="0" borderId="24" xfId="0" applyFont="1" applyBorder="1" applyAlignment="1">
      <alignment horizontal="center"/>
    </xf>
    <xf numFmtId="0" fontId="5" fillId="0" borderId="2" xfId="0" applyNumberFormat="1" applyFont="1" applyBorder="1" applyAlignment="1">
      <alignment horizontal="left" indent="1"/>
    </xf>
    <xf numFmtId="0" fontId="5" fillId="0" borderId="3" xfId="0" applyNumberFormat="1" applyFont="1" applyBorder="1" applyAlignment="1">
      <alignment horizontal="left" indent="1"/>
    </xf>
    <xf numFmtId="0" fontId="5" fillId="17" borderId="1" xfId="0" applyFont="1" applyFill="1" applyBorder="1" applyAlignment="1">
      <alignment horizontal="center"/>
    </xf>
    <xf numFmtId="0" fontId="5" fillId="17" borderId="2" xfId="0" applyNumberFormat="1" applyFont="1" applyFill="1" applyBorder="1" applyAlignment="1">
      <alignment horizontal="left" indent="1"/>
    </xf>
    <xf numFmtId="0" fontId="5" fillId="17" borderId="3" xfId="0" applyNumberFormat="1" applyFont="1" applyFill="1" applyBorder="1" applyAlignment="1">
      <alignment horizontal="left" indent="1"/>
    </xf>
    <xf numFmtId="0" fontId="28" fillId="3" borderId="31" xfId="0" applyFont="1" applyFill="1" applyBorder="1" applyAlignment="1">
      <alignment horizontal="center" vertical="center"/>
    </xf>
    <xf numFmtId="0" fontId="28" fillId="17" borderId="33" xfId="0" applyFont="1" applyFill="1" applyBorder="1" applyAlignment="1">
      <alignment horizontal="center" vertical="center"/>
    </xf>
    <xf numFmtId="0" fontId="28" fillId="3" borderId="11" xfId="0" applyFont="1" applyFill="1" applyBorder="1" applyAlignment="1">
      <alignment horizontal="center" vertical="center"/>
    </xf>
    <xf numFmtId="0" fontId="28" fillId="17" borderId="4" xfId="0" applyFont="1" applyFill="1" applyBorder="1" applyAlignment="1">
      <alignment horizontal="center" vertical="center"/>
    </xf>
    <xf numFmtId="0" fontId="5" fillId="0" borderId="13" xfId="0" applyFont="1" applyBorder="1" applyAlignment="1">
      <alignment horizontal="center"/>
    </xf>
    <xf numFmtId="0" fontId="5" fillId="0" borderId="5" xfId="0" applyFont="1" applyBorder="1" applyAlignment="1">
      <alignment horizontal="center"/>
    </xf>
    <xf numFmtId="0" fontId="5" fillId="0" borderId="4" xfId="0" applyNumberFormat="1" applyFont="1" applyBorder="1" applyAlignment="1">
      <alignment horizontal="left" indent="1"/>
    </xf>
    <xf numFmtId="0" fontId="5" fillId="0" borderId="5" xfId="0" applyNumberFormat="1" applyFont="1" applyBorder="1" applyAlignment="1">
      <alignment horizontal="left" indent="1"/>
    </xf>
    <xf numFmtId="0" fontId="28" fillId="3" borderId="26" xfId="0" applyFont="1" applyFill="1" applyBorder="1" applyAlignment="1">
      <alignment horizontal="center" vertical="center"/>
    </xf>
    <xf numFmtId="0" fontId="28" fillId="3" borderId="28" xfId="0" applyFont="1" applyFill="1" applyBorder="1" applyAlignment="1">
      <alignment horizontal="center" vertical="center"/>
    </xf>
    <xf numFmtId="0" fontId="5" fillId="3" borderId="45" xfId="0" applyFont="1" applyFill="1" applyBorder="1" applyAlignment="1">
      <alignment horizontal="center" vertical="center" wrapText="1"/>
    </xf>
    <xf numFmtId="0" fontId="5" fillId="3" borderId="59" xfId="0" applyFont="1" applyFill="1" applyBorder="1" applyAlignment="1">
      <alignment horizontal="center" vertical="center" wrapText="1"/>
    </xf>
    <xf numFmtId="0" fontId="5" fillId="0" borderId="11" xfId="0" applyNumberFormat="1" applyFont="1" applyBorder="1" applyAlignment="1">
      <alignment horizontal="left" indent="1"/>
    </xf>
    <xf numFmtId="0" fontId="5" fillId="0" borderId="24" xfId="0" applyNumberFormat="1" applyFont="1" applyBorder="1" applyAlignment="1">
      <alignment horizontal="left" indent="1"/>
    </xf>
    <xf numFmtId="0" fontId="28" fillId="16" borderId="6" xfId="0" applyFont="1" applyFill="1" applyBorder="1" applyAlignment="1">
      <alignment horizontal="center" vertical="center"/>
    </xf>
    <xf numFmtId="0" fontId="28" fillId="16" borderId="93" xfId="0" applyFont="1" applyFill="1" applyBorder="1" applyAlignment="1">
      <alignment horizontal="center" vertical="center"/>
    </xf>
    <xf numFmtId="0" fontId="28" fillId="16" borderId="38" xfId="0" applyFont="1" applyFill="1" applyBorder="1" applyAlignment="1">
      <alignment horizontal="center" vertical="center"/>
    </xf>
    <xf numFmtId="0" fontId="28" fillId="16" borderId="40" xfId="0" applyFont="1" applyFill="1" applyBorder="1" applyAlignment="1">
      <alignment horizontal="center" vertical="center"/>
    </xf>
    <xf numFmtId="0" fontId="28" fillId="16" borderId="39" xfId="0" applyFont="1" applyFill="1" applyBorder="1" applyAlignment="1">
      <alignment horizontal="center" vertical="center"/>
    </xf>
    <xf numFmtId="0" fontId="5" fillId="3" borderId="44" xfId="0" applyFont="1" applyFill="1" applyBorder="1" applyAlignment="1">
      <alignment horizontal="center" vertical="center" wrapText="1"/>
    </xf>
    <xf numFmtId="0" fontId="5" fillId="3" borderId="42" xfId="0" applyFont="1" applyFill="1" applyBorder="1" applyAlignment="1">
      <alignment horizontal="center" vertical="center" wrapText="1"/>
    </xf>
    <xf numFmtId="0" fontId="5" fillId="17" borderId="43" xfId="0" applyFont="1" applyFill="1" applyBorder="1" applyAlignment="1">
      <alignment horizontal="center" vertical="center" wrapText="1"/>
    </xf>
    <xf numFmtId="0" fontId="5" fillId="0" borderId="84" xfId="0" applyFont="1" applyFill="1" applyBorder="1" applyAlignment="1">
      <alignment horizontal="left" vertical="center" wrapText="1"/>
    </xf>
    <xf numFmtId="0" fontId="5" fillId="0" borderId="26" xfId="0" applyFont="1" applyFill="1" applyBorder="1" applyAlignment="1">
      <alignment horizontal="left" vertical="center" wrapText="1"/>
    </xf>
    <xf numFmtId="0" fontId="5" fillId="0" borderId="31" xfId="0" applyFont="1" applyFill="1" applyBorder="1" applyAlignment="1">
      <alignment horizontal="left" vertical="center" wrapText="1"/>
    </xf>
    <xf numFmtId="0" fontId="5" fillId="17" borderId="60" xfId="0" applyFont="1" applyFill="1" applyBorder="1" applyAlignment="1">
      <alignment horizontal="left" vertical="center" wrapText="1"/>
    </xf>
    <xf numFmtId="0" fontId="5" fillId="17" borderId="27" xfId="0" applyFont="1" applyFill="1" applyBorder="1" applyAlignment="1">
      <alignment horizontal="left" vertical="center" wrapText="1"/>
    </xf>
    <xf numFmtId="0" fontId="5" fillId="17" borderId="32" xfId="0" applyFont="1" applyFill="1" applyBorder="1" applyAlignment="1">
      <alignment horizontal="left" vertical="center" wrapText="1"/>
    </xf>
    <xf numFmtId="0" fontId="28" fillId="3" borderId="93" xfId="0" applyFont="1" applyFill="1" applyBorder="1" applyAlignment="1">
      <alignment horizontal="center" wrapText="1"/>
    </xf>
    <xf numFmtId="0" fontId="28" fillId="3" borderId="94" xfId="0" applyFont="1" applyFill="1" applyBorder="1" applyAlignment="1">
      <alignment horizontal="center" wrapText="1"/>
    </xf>
    <xf numFmtId="0" fontId="28" fillId="3" borderId="30" xfId="0" applyFont="1" applyFill="1" applyBorder="1" applyAlignment="1">
      <alignment horizontal="center" wrapText="1"/>
    </xf>
    <xf numFmtId="0" fontId="28" fillId="3" borderId="25" xfId="0" applyFont="1" applyFill="1" applyBorder="1" applyAlignment="1">
      <alignment horizontal="center" wrapText="1"/>
    </xf>
    <xf numFmtId="0" fontId="28" fillId="3" borderId="34" xfId="0" applyFont="1" applyFill="1" applyBorder="1" applyAlignment="1">
      <alignment horizontal="center" wrapText="1"/>
    </xf>
    <xf numFmtId="0" fontId="5" fillId="0" borderId="44" xfId="0" applyFont="1" applyFill="1" applyBorder="1" applyAlignment="1">
      <alignment horizontal="left" vertical="center" wrapText="1" indent="1"/>
    </xf>
    <xf numFmtId="0" fontId="5" fillId="0" borderId="20" xfId="0" applyFont="1" applyFill="1" applyBorder="1" applyAlignment="1">
      <alignment horizontal="left" vertical="center" wrapText="1" indent="1"/>
    </xf>
    <xf numFmtId="0" fontId="28" fillId="3" borderId="0" xfId="0" applyFont="1" applyFill="1" applyBorder="1" applyAlignment="1">
      <alignment horizontal="left"/>
    </xf>
    <xf numFmtId="0" fontId="7" fillId="0" borderId="0" xfId="0" applyFont="1"/>
    <xf numFmtId="0" fontId="7" fillId="0" borderId="96" xfId="0" applyFont="1" applyBorder="1"/>
    <xf numFmtId="0" fontId="0" fillId="0" borderId="0" xfId="0"/>
    <xf numFmtId="0" fontId="0" fillId="0" borderId="96" xfId="0" applyBorder="1"/>
    <xf numFmtId="0" fontId="5" fillId="0" borderId="60" xfId="0" applyFont="1" applyFill="1" applyBorder="1" applyAlignment="1">
      <alignment horizontal="left" vertical="center" wrapText="1"/>
    </xf>
    <xf numFmtId="0" fontId="5" fillId="0" borderId="27" xfId="0" applyFont="1" applyFill="1" applyBorder="1" applyAlignment="1">
      <alignment horizontal="left" vertical="center" wrapText="1"/>
    </xf>
    <xf numFmtId="0" fontId="5" fillId="0" borderId="32" xfId="0" applyFont="1" applyFill="1" applyBorder="1" applyAlignment="1">
      <alignment horizontal="left" vertical="center" wrapText="1"/>
    </xf>
    <xf numFmtId="0" fontId="28" fillId="3" borderId="95" xfId="0" applyFont="1" applyFill="1" applyBorder="1" applyAlignment="1">
      <alignment horizontal="left"/>
    </xf>
    <xf numFmtId="0" fontId="0" fillId="0" borderId="95" xfId="0" applyBorder="1"/>
    <xf numFmtId="0" fontId="0" fillId="0" borderId="41" xfId="0" applyBorder="1"/>
    <xf numFmtId="0" fontId="5" fillId="3" borderId="0" xfId="0" quotePrefix="1" applyFont="1" applyFill="1" applyBorder="1" applyAlignment="1">
      <alignment horizontal="left"/>
    </xf>
    <xf numFmtId="0" fontId="37" fillId="3" borderId="58" xfId="0" applyFont="1" applyFill="1" applyBorder="1" applyAlignment="1">
      <alignment horizontal="left"/>
    </xf>
    <xf numFmtId="0" fontId="0" fillId="0" borderId="58" xfId="0" applyBorder="1"/>
    <xf numFmtId="0" fontId="0" fillId="0" borderId="23" xfId="0" applyBorder="1"/>
    <xf numFmtId="0" fontId="5" fillId="17" borderId="90" xfId="0" applyFont="1" applyFill="1" applyBorder="1" applyAlignment="1">
      <alignment horizontal="left" vertical="center" wrapText="1"/>
    </xf>
    <xf numFmtId="0" fontId="5" fillId="17" borderId="67" xfId="0" applyFont="1" applyFill="1" applyBorder="1" applyAlignment="1">
      <alignment horizontal="left" vertical="center" wrapText="1"/>
    </xf>
    <xf numFmtId="0" fontId="5" fillId="17" borderId="88" xfId="0" applyFont="1" applyFill="1" applyBorder="1" applyAlignment="1">
      <alignment horizontal="left" vertical="center" wrapText="1"/>
    </xf>
    <xf numFmtId="0" fontId="0" fillId="0" borderId="0" xfId="0" applyNumberFormat="1" applyFill="1" applyBorder="1" applyAlignment="1">
      <alignment horizontal="left" vertical="center"/>
    </xf>
    <xf numFmtId="0" fontId="37" fillId="3" borderId="23" xfId="0" applyFont="1" applyFill="1" applyBorder="1" applyAlignment="1">
      <alignment horizontal="left"/>
    </xf>
    <xf numFmtId="0" fontId="5" fillId="3" borderId="96" xfId="0" quotePrefix="1" applyFont="1" applyFill="1" applyBorder="1" applyAlignment="1">
      <alignment horizontal="left"/>
    </xf>
    <xf numFmtId="0" fontId="28" fillId="3" borderId="0" xfId="0" quotePrefix="1" applyFont="1" applyFill="1" applyBorder="1" applyAlignment="1">
      <alignment horizontal="left"/>
    </xf>
    <xf numFmtId="0" fontId="28" fillId="3" borderId="96" xfId="0" quotePrefix="1" applyFont="1" applyFill="1" applyBorder="1" applyAlignment="1">
      <alignment horizontal="left"/>
    </xf>
    <xf numFmtId="0" fontId="37" fillId="3" borderId="0" xfId="0" applyFont="1" applyFill="1" applyBorder="1" applyAlignment="1">
      <alignment horizontal="left"/>
    </xf>
    <xf numFmtId="0" fontId="37" fillId="3" borderId="96" xfId="0" applyFont="1" applyFill="1" applyBorder="1" applyAlignment="1">
      <alignment horizontal="left"/>
    </xf>
    <xf numFmtId="0" fontId="37" fillId="3" borderId="58" xfId="0" quotePrefix="1" applyFont="1" applyFill="1" applyBorder="1" applyAlignment="1">
      <alignment horizontal="left"/>
    </xf>
    <xf numFmtId="0" fontId="37" fillId="3" borderId="23" xfId="0" quotePrefix="1" applyFont="1" applyFill="1" applyBorder="1" applyAlignment="1">
      <alignment horizontal="left"/>
    </xf>
    <xf numFmtId="0" fontId="5" fillId="0" borderId="42" xfId="0" applyFont="1" applyFill="1" applyBorder="1" applyAlignment="1">
      <alignment horizontal="left" vertical="center" wrapText="1" indent="1"/>
    </xf>
    <xf numFmtId="0" fontId="5" fillId="17" borderId="43" xfId="0" applyFont="1" applyFill="1" applyBorder="1" applyAlignment="1">
      <alignment horizontal="left" vertical="center" wrapText="1" indent="1"/>
    </xf>
    <xf numFmtId="0" fontId="5" fillId="17" borderId="22" xfId="0" applyFont="1" applyFill="1" applyBorder="1" applyAlignment="1">
      <alignment horizontal="left" vertical="center" wrapText="1" indent="1"/>
    </xf>
    <xf numFmtId="0" fontId="0" fillId="0" borderId="0" xfId="0" applyNumberFormat="1" applyFill="1" applyBorder="1" applyAlignment="1">
      <alignment horizontal="left" vertical="center" wrapText="1"/>
    </xf>
    <xf numFmtId="0" fontId="27" fillId="2" borderId="0" xfId="0" applyFont="1" applyFill="1" applyAlignment="1">
      <alignment horizontal="left" vertical="center" wrapText="1"/>
    </xf>
    <xf numFmtId="0" fontId="0" fillId="3" borderId="0" xfId="0" applyFill="1" applyAlignment="1">
      <alignment horizontal="center" vertical="center" wrapText="1"/>
    </xf>
    <xf numFmtId="0" fontId="7" fillId="3" borderId="0" xfId="0" applyFont="1" applyFill="1" applyAlignment="1">
      <alignment horizontal="center" vertical="center" wrapText="1"/>
    </xf>
    <xf numFmtId="0" fontId="120" fillId="2" borderId="0" xfId="0" applyFont="1" applyFill="1" applyAlignment="1">
      <alignment horizontal="left" vertical="center" wrapText="1"/>
    </xf>
    <xf numFmtId="0" fontId="27" fillId="2" borderId="0" xfId="0" applyFont="1" applyFill="1" applyAlignment="1">
      <alignment horizontal="center" vertical="center" wrapText="1"/>
    </xf>
    <xf numFmtId="0" fontId="0" fillId="19" borderId="0" xfId="0" applyFill="1" applyAlignment="1">
      <alignment horizontal="center" vertical="center" wrapText="1"/>
    </xf>
    <xf numFmtId="0" fontId="53" fillId="2" borderId="0" xfId="0" applyFont="1" applyFill="1" applyAlignment="1">
      <alignment horizontal="center" vertical="center" wrapText="1"/>
    </xf>
    <xf numFmtId="0" fontId="5" fillId="3" borderId="0" xfId="0" applyFont="1" applyFill="1" applyAlignment="1">
      <alignment horizontal="center" vertical="center" wrapText="1"/>
    </xf>
    <xf numFmtId="0" fontId="118" fillId="2" borderId="0" xfId="0" applyFont="1" applyFill="1" applyAlignment="1">
      <alignment horizontal="left" vertical="center" wrapText="1"/>
    </xf>
    <xf numFmtId="0" fontId="0" fillId="0" borderId="0" xfId="0" applyBorder="1" applyAlignment="1">
      <alignment horizontal="left" vertical="center" wrapText="1"/>
    </xf>
    <xf numFmtId="0" fontId="1" fillId="0" borderId="0" xfId="0" applyFont="1" applyAlignment="1">
      <alignment horizontal="left" vertical="center" wrapText="1"/>
    </xf>
    <xf numFmtId="0" fontId="7" fillId="0" borderId="0" xfId="0" applyFont="1" applyAlignment="1">
      <alignment horizontal="center"/>
    </xf>
    <xf numFmtId="0" fontId="89" fillId="0" borderId="0" xfId="0" applyFont="1" applyBorder="1" applyAlignment="1">
      <alignment horizontal="left" vertical="top" wrapText="1"/>
    </xf>
    <xf numFmtId="0" fontId="7" fillId="17" borderId="0" xfId="0" applyFont="1" applyFill="1" applyBorder="1" applyAlignment="1">
      <alignment horizontal="center" vertical="center" wrapText="1"/>
    </xf>
    <xf numFmtId="0" fontId="7" fillId="16" borderId="11" xfId="0" applyFont="1" applyFill="1" applyBorder="1" applyAlignment="1">
      <alignment horizontal="center" vertical="center" wrapText="1"/>
    </xf>
    <xf numFmtId="0" fontId="7" fillId="16" borderId="12" xfId="0" applyFont="1" applyFill="1" applyBorder="1" applyAlignment="1">
      <alignment horizontal="center" vertical="center" wrapText="1"/>
    </xf>
    <xf numFmtId="0" fontId="7" fillId="16" borderId="24" xfId="0" applyFont="1" applyFill="1" applyBorder="1" applyAlignment="1">
      <alignment horizontal="center" vertical="center" wrapText="1"/>
    </xf>
    <xf numFmtId="0" fontId="7" fillId="16" borderId="20" xfId="0" applyFont="1" applyFill="1" applyBorder="1" applyAlignment="1">
      <alignment horizontal="center" vertical="center"/>
    </xf>
    <xf numFmtId="0" fontId="7" fillId="16" borderId="24" xfId="0" applyFont="1" applyFill="1" applyBorder="1" applyAlignment="1">
      <alignment horizontal="center" vertical="center"/>
    </xf>
    <xf numFmtId="0" fontId="7" fillId="16" borderId="44" xfId="0" applyFont="1" applyFill="1" applyBorder="1" applyAlignment="1">
      <alignment horizontal="center" vertical="center"/>
    </xf>
    <xf numFmtId="0" fontId="7" fillId="16" borderId="43" xfId="0" applyFont="1" applyFill="1" applyBorder="1" applyAlignment="1">
      <alignment horizontal="center" vertical="center"/>
    </xf>
    <xf numFmtId="0" fontId="0" fillId="0" borderId="13" xfId="0" applyBorder="1" applyAlignment="1">
      <alignment horizontal="center" vertical="center" wrapText="1"/>
    </xf>
    <xf numFmtId="9" fontId="0" fillId="0" borderId="13" xfId="0" applyNumberFormat="1" applyBorder="1" applyAlignment="1">
      <alignment horizontal="center" vertical="center" wrapText="1"/>
    </xf>
    <xf numFmtId="0" fontId="0" fillId="0" borderId="0" xfId="0" applyFont="1" applyBorder="1" applyAlignment="1">
      <alignment horizontal="left" vertical="center" wrapText="1"/>
    </xf>
    <xf numFmtId="0" fontId="7" fillId="16" borderId="14" xfId="0" applyFont="1" applyFill="1" applyBorder="1" applyAlignment="1">
      <alignment horizontal="center" vertical="center" wrapText="1"/>
    </xf>
    <xf numFmtId="0" fontId="0" fillId="0" borderId="15" xfId="0" applyBorder="1" applyAlignment="1">
      <alignment horizontal="center" vertical="center" wrapText="1"/>
    </xf>
    <xf numFmtId="9" fontId="0" fillId="0" borderId="15" xfId="0" applyNumberFormat="1" applyBorder="1" applyAlignment="1">
      <alignment horizontal="center" vertical="center" wrapText="1"/>
    </xf>
    <xf numFmtId="0" fontId="0" fillId="17" borderId="1" xfId="0" applyFill="1" applyBorder="1" applyAlignment="1">
      <alignment horizontal="center" vertical="center" wrapText="1"/>
    </xf>
    <xf numFmtId="9" fontId="0" fillId="17" borderId="1" xfId="0" applyNumberFormat="1" applyFill="1" applyBorder="1" applyAlignment="1">
      <alignment horizontal="center" vertical="center" wrapText="1"/>
    </xf>
    <xf numFmtId="0" fontId="0" fillId="0" borderId="9" xfId="0" applyBorder="1" applyAlignment="1">
      <alignment horizontal="left" vertical="center" wrapText="1" indent="1"/>
    </xf>
    <xf numFmtId="0" fontId="0" fillId="0" borderId="15" xfId="0" applyBorder="1" applyAlignment="1">
      <alignment horizontal="left" vertical="center" wrapText="1" indent="1"/>
    </xf>
    <xf numFmtId="0" fontId="0" fillId="17" borderId="2" xfId="0" applyFill="1" applyBorder="1" applyAlignment="1">
      <alignment horizontal="left" vertical="center" wrapText="1" indent="1"/>
    </xf>
    <xf numFmtId="0" fontId="0" fillId="17" borderId="1" xfId="0" applyFill="1" applyBorder="1" applyAlignment="1">
      <alignment horizontal="left" vertical="center" wrapText="1" indent="1"/>
    </xf>
    <xf numFmtId="0" fontId="0" fillId="0" borderId="2" xfId="0" applyBorder="1" applyAlignment="1">
      <alignment horizontal="left" vertical="center" wrapText="1" indent="1"/>
    </xf>
    <xf numFmtId="0" fontId="0" fillId="0" borderId="1" xfId="0" applyBorder="1" applyAlignment="1">
      <alignment horizontal="left" vertical="center" wrapText="1" indent="1"/>
    </xf>
    <xf numFmtId="0" fontId="0" fillId="17" borderId="4" xfId="0" applyFill="1" applyBorder="1" applyAlignment="1">
      <alignment horizontal="left" vertical="center" wrapText="1" indent="1"/>
    </xf>
    <xf numFmtId="0" fontId="0" fillId="17" borderId="13" xfId="0" applyFill="1" applyBorder="1" applyAlignment="1">
      <alignment horizontal="left" vertical="center" wrapText="1" indent="1"/>
    </xf>
    <xf numFmtId="9" fontId="0" fillId="0" borderId="1" xfId="0" applyNumberFormat="1" applyBorder="1" applyAlignment="1">
      <alignment horizontal="center" vertical="center" wrapText="1"/>
    </xf>
    <xf numFmtId="9" fontId="0" fillId="17" borderId="13" xfId="0" applyNumberFormat="1" applyFill="1" applyBorder="1" applyAlignment="1">
      <alignment horizontal="center" vertical="center" wrapText="1"/>
    </xf>
    <xf numFmtId="0" fontId="0" fillId="17" borderId="5" xfId="0" applyFill="1" applyBorder="1" applyAlignment="1">
      <alignment horizontal="center" vertical="center" wrapText="1"/>
    </xf>
    <xf numFmtId="0" fontId="1" fillId="0" borderId="0" xfId="0" applyFont="1" applyAlignment="1">
      <alignment horizontal="left" vertical="center"/>
    </xf>
    <xf numFmtId="0" fontId="34" fillId="4" borderId="0" xfId="1" applyFont="1" applyFill="1" applyAlignment="1" applyProtection="1">
      <alignment horizontal="center" vertical="center" wrapText="1"/>
    </xf>
    <xf numFmtId="0" fontId="42" fillId="0" borderId="0" xfId="0" applyFont="1" applyAlignment="1">
      <alignment horizontal="left" vertical="center" wrapText="1"/>
    </xf>
    <xf numFmtId="0" fontId="43" fillId="0" borderId="0" xfId="0" applyFont="1" applyAlignment="1">
      <alignment horizontal="left" vertical="center" wrapText="1" indent="1"/>
    </xf>
    <xf numFmtId="0" fontId="42" fillId="0" borderId="0" xfId="0" applyFont="1" applyAlignment="1">
      <alignment horizontal="center" vertical="center" wrapText="1"/>
    </xf>
    <xf numFmtId="0" fontId="114" fillId="0" borderId="0" xfId="0" applyFont="1" applyAlignment="1">
      <alignment horizontal="left" vertical="center" wrapText="1"/>
    </xf>
    <xf numFmtId="0" fontId="0" fillId="0" borderId="0" xfId="0" applyAlignment="1">
      <alignment horizontal="left"/>
    </xf>
    <xf numFmtId="49" fontId="0" fillId="0" borderId="0" xfId="0" applyNumberFormat="1" applyAlignment="1">
      <alignment horizontal="left"/>
    </xf>
    <xf numFmtId="0" fontId="7" fillId="0" borderId="0" xfId="0" applyFont="1" applyAlignment="1">
      <alignment horizontal="left" wrapText="1"/>
    </xf>
    <xf numFmtId="0" fontId="1" fillId="0" borderId="0" xfId="0" applyNumberFormat="1" applyFont="1" applyAlignment="1">
      <alignment horizontal="left" wrapText="1" indent="1"/>
    </xf>
    <xf numFmtId="0" fontId="59" fillId="16" borderId="6" xfId="0" applyFont="1" applyFill="1" applyBorder="1" applyAlignment="1">
      <alignment horizontal="center"/>
    </xf>
    <xf numFmtId="0" fontId="59" fillId="16" borderId="14" xfId="0" applyFont="1" applyFill="1" applyBorder="1" applyAlignment="1">
      <alignment horizontal="center"/>
    </xf>
    <xf numFmtId="0" fontId="59" fillId="16" borderId="7" xfId="0" applyFont="1" applyFill="1" applyBorder="1" applyAlignment="1">
      <alignment horizontal="center"/>
    </xf>
    <xf numFmtId="0" fontId="7" fillId="16" borderId="6" xfId="0" applyFont="1" applyFill="1" applyBorder="1" applyAlignment="1">
      <alignment horizontal="center"/>
    </xf>
    <xf numFmtId="0" fontId="7" fillId="16" borderId="14" xfId="0" applyFont="1" applyFill="1" applyBorder="1" applyAlignment="1">
      <alignment horizontal="center"/>
    </xf>
    <xf numFmtId="0" fontId="7" fillId="16" borderId="93" xfId="0" applyFont="1" applyFill="1" applyBorder="1" applyAlignment="1">
      <alignment horizontal="center"/>
    </xf>
    <xf numFmtId="0" fontId="0" fillId="0" borderId="11" xfId="0" applyBorder="1" applyAlignment="1">
      <alignment horizontal="left" vertical="center" wrapText="1" indent="1"/>
    </xf>
    <xf numFmtId="0" fontId="0" fillId="0" borderId="12" xfId="0" applyBorder="1" applyAlignment="1">
      <alignment horizontal="left" vertical="center" wrapText="1" indent="1"/>
    </xf>
    <xf numFmtId="0" fontId="0" fillId="0" borderId="84" xfId="0" applyBorder="1" applyAlignment="1">
      <alignment horizontal="left" vertical="center" wrapText="1" indent="1"/>
    </xf>
    <xf numFmtId="0" fontId="0" fillId="17" borderId="60" xfId="0" applyFill="1" applyBorder="1" applyAlignment="1">
      <alignment horizontal="left" vertical="center" wrapText="1" indent="1"/>
    </xf>
    <xf numFmtId="0" fontId="0" fillId="17" borderId="2" xfId="0" quotePrefix="1" applyFill="1" applyBorder="1" applyAlignment="1">
      <alignment horizontal="center" vertical="center" wrapText="1"/>
    </xf>
    <xf numFmtId="0" fontId="0" fillId="17" borderId="1" xfId="0" quotePrefix="1" applyFill="1" applyBorder="1" applyAlignment="1">
      <alignment horizontal="center" vertical="center" wrapText="1"/>
    </xf>
    <xf numFmtId="0" fontId="0" fillId="17" borderId="3" xfId="0" quotePrefix="1" applyFill="1" applyBorder="1" applyAlignment="1">
      <alignment horizontal="center" vertical="center" wrapText="1"/>
    </xf>
    <xf numFmtId="0" fontId="7" fillId="0" borderId="0" xfId="0" applyNumberFormat="1" applyFont="1" applyAlignment="1">
      <alignment horizontal="left" wrapText="1" indent="1"/>
    </xf>
    <xf numFmtId="0" fontId="0" fillId="0" borderId="50" xfId="0" applyBorder="1" applyAlignment="1">
      <alignment horizontal="left" vertical="center" wrapText="1" indent="1"/>
    </xf>
    <xf numFmtId="0" fontId="0" fillId="0" borderId="9" xfId="0" quotePrefix="1" applyBorder="1" applyAlignment="1">
      <alignment horizontal="center" vertical="center" wrapText="1"/>
    </xf>
    <xf numFmtId="0" fontId="0" fillId="0" borderId="15" xfId="0" quotePrefix="1" applyBorder="1" applyAlignment="1">
      <alignment horizontal="center" vertical="center" wrapText="1"/>
    </xf>
    <xf numFmtId="0" fontId="0" fillId="0" borderId="8" xfId="0" quotePrefix="1" applyBorder="1" applyAlignment="1">
      <alignment horizontal="center" vertical="center" wrapText="1"/>
    </xf>
    <xf numFmtId="0" fontId="0" fillId="0" borderId="0" xfId="0" applyNumberFormat="1" applyAlignment="1">
      <alignment horizontal="left" wrapText="1" indent="1"/>
    </xf>
    <xf numFmtId="0" fontId="0" fillId="0" borderId="0" xfId="0" applyNumberFormat="1" applyAlignment="1">
      <alignment horizontal="left" wrapText="1"/>
    </xf>
    <xf numFmtId="0" fontId="1" fillId="0" borderId="0" xfId="0" applyNumberFormat="1" applyFont="1" applyAlignment="1">
      <alignment horizontal="left" wrapText="1"/>
    </xf>
    <xf numFmtId="9" fontId="0" fillId="0" borderId="2" xfId="0" quotePrefix="1" applyNumberFormat="1" applyFill="1" applyBorder="1" applyAlignment="1">
      <alignment horizontal="center"/>
    </xf>
    <xf numFmtId="9" fontId="0" fillId="0" borderId="1" xfId="0" quotePrefix="1" applyNumberFormat="1" applyFill="1" applyBorder="1" applyAlignment="1">
      <alignment horizontal="center"/>
    </xf>
    <xf numFmtId="9" fontId="0" fillId="0" borderId="3" xfId="0" quotePrefix="1" applyNumberFormat="1" applyFill="1" applyBorder="1" applyAlignment="1">
      <alignment horizontal="center"/>
    </xf>
    <xf numFmtId="9" fontId="0" fillId="0" borderId="9" xfId="0" applyNumberFormat="1" applyFill="1" applyBorder="1" applyAlignment="1">
      <alignment horizontal="center"/>
    </xf>
    <xf numFmtId="9" fontId="0" fillId="0" borderId="15" xfId="0" applyNumberFormat="1" applyFill="1" applyBorder="1" applyAlignment="1">
      <alignment horizontal="center"/>
    </xf>
    <xf numFmtId="9" fontId="0" fillId="0" borderId="8" xfId="0" applyNumberFormat="1" applyFill="1" applyBorder="1" applyAlignment="1">
      <alignment horizontal="center"/>
    </xf>
    <xf numFmtId="0" fontId="7" fillId="16" borderId="7" xfId="0" applyFont="1" applyFill="1" applyBorder="1" applyAlignment="1">
      <alignment horizontal="center"/>
    </xf>
    <xf numFmtId="0" fontId="0" fillId="0" borderId="11" xfId="0" quotePrefix="1" applyBorder="1" applyAlignment="1">
      <alignment horizontal="center" vertical="center" wrapText="1"/>
    </xf>
    <xf numFmtId="0" fontId="0" fillId="0" borderId="12" xfId="0" quotePrefix="1" applyBorder="1" applyAlignment="1">
      <alignment horizontal="center" vertical="center" wrapText="1"/>
    </xf>
    <xf numFmtId="0" fontId="0" fillId="0" borderId="24" xfId="0" quotePrefix="1" applyBorder="1" applyAlignment="1">
      <alignment horizontal="center" vertical="center" wrapText="1"/>
    </xf>
    <xf numFmtId="9" fontId="0" fillId="17" borderId="2" xfId="0" quotePrefix="1" applyNumberFormat="1" applyFill="1" applyBorder="1" applyAlignment="1">
      <alignment horizontal="center"/>
    </xf>
    <xf numFmtId="9" fontId="0" fillId="17" borderId="1" xfId="0" quotePrefix="1" applyNumberFormat="1" applyFill="1" applyBorder="1" applyAlignment="1">
      <alignment horizontal="center"/>
    </xf>
    <xf numFmtId="9" fontId="0" fillId="17" borderId="3" xfId="0" quotePrefix="1" applyNumberFormat="1" applyFill="1" applyBorder="1" applyAlignment="1">
      <alignment horizontal="center"/>
    </xf>
    <xf numFmtId="0" fontId="0" fillId="0" borderId="4" xfId="0" applyFill="1" applyBorder="1" applyAlignment="1">
      <alignment horizontal="center"/>
    </xf>
    <xf numFmtId="0" fontId="0" fillId="0" borderId="13" xfId="0" applyFill="1" applyBorder="1" applyAlignment="1">
      <alignment horizontal="center"/>
    </xf>
    <xf numFmtId="0" fontId="0" fillId="0" borderId="5" xfId="0" applyFill="1" applyBorder="1" applyAlignment="1">
      <alignment horizontal="center"/>
    </xf>
    <xf numFmtId="0" fontId="1" fillId="0" borderId="0" xfId="0" applyNumberFormat="1" applyFont="1" applyAlignment="1">
      <alignment horizontal="left" vertical="center" wrapText="1"/>
    </xf>
    <xf numFmtId="0" fontId="0" fillId="0" borderId="23" xfId="0" applyFill="1" applyBorder="1" applyAlignment="1">
      <alignment horizontal="left" indent="1"/>
    </xf>
    <xf numFmtId="0" fontId="0" fillId="0" borderId="15" xfId="0" applyFill="1" applyBorder="1" applyAlignment="1">
      <alignment horizontal="left" indent="1"/>
    </xf>
    <xf numFmtId="0" fontId="0" fillId="0" borderId="8" xfId="0" applyFill="1" applyBorder="1" applyAlignment="1">
      <alignment horizontal="left" indent="1"/>
    </xf>
    <xf numFmtId="0" fontId="0" fillId="17" borderId="21" xfId="0" applyFill="1" applyBorder="1" applyAlignment="1">
      <alignment horizontal="left" indent="1"/>
    </xf>
    <xf numFmtId="0" fontId="0" fillId="17" borderId="1" xfId="0" applyFill="1" applyBorder="1" applyAlignment="1">
      <alignment horizontal="left" indent="1"/>
    </xf>
    <xf numFmtId="0" fontId="0" fillId="17" borderId="3" xfId="0" applyFill="1" applyBorder="1" applyAlignment="1">
      <alignment horizontal="left" indent="1"/>
    </xf>
    <xf numFmtId="0" fontId="0" fillId="0" borderId="22" xfId="0" applyFill="1" applyBorder="1" applyAlignment="1">
      <alignment horizontal="left" indent="1"/>
    </xf>
    <xf numFmtId="0" fontId="0" fillId="0" borderId="13" xfId="0" applyFill="1" applyBorder="1" applyAlignment="1">
      <alignment horizontal="left" indent="1"/>
    </xf>
    <xf numFmtId="0" fontId="0" fillId="0" borderId="5" xfId="0" applyFill="1" applyBorder="1" applyAlignment="1">
      <alignment horizontal="left" indent="1"/>
    </xf>
    <xf numFmtId="0" fontId="7" fillId="16" borderId="34" xfId="0" applyFont="1" applyFill="1" applyBorder="1" applyAlignment="1">
      <alignment horizontal="left" indent="1"/>
    </xf>
    <xf numFmtId="0" fontId="7" fillId="16" borderId="14" xfId="0" applyFont="1" applyFill="1" applyBorder="1" applyAlignment="1">
      <alignment horizontal="left" indent="1"/>
    </xf>
    <xf numFmtId="0" fontId="7" fillId="16" borderId="7" xfId="0" applyFont="1" applyFill="1" applyBorder="1" applyAlignment="1">
      <alignment horizontal="left" indent="1"/>
    </xf>
    <xf numFmtId="0" fontId="69" fillId="0" borderId="0" xfId="0" applyFont="1" applyAlignment="1">
      <alignment horizontal="center" vertical="center" wrapText="1"/>
    </xf>
    <xf numFmtId="0" fontId="0" fillId="0" borderId="21" xfId="0" applyFill="1" applyBorder="1" applyAlignment="1">
      <alignment horizontal="left" indent="1"/>
    </xf>
    <xf numFmtId="0" fontId="0" fillId="0" borderId="1" xfId="0" applyFill="1" applyBorder="1" applyAlignment="1">
      <alignment horizontal="left" indent="1"/>
    </xf>
    <xf numFmtId="0" fontId="0" fillId="0" borderId="3" xfId="0" applyFill="1" applyBorder="1" applyAlignment="1">
      <alignment horizontal="left" indent="1"/>
    </xf>
    <xf numFmtId="0" fontId="0" fillId="0" borderId="10" xfId="0" applyBorder="1" applyAlignment="1">
      <alignment horizontal="center" vertical="center" wrapText="1"/>
    </xf>
    <xf numFmtId="0" fontId="0" fillId="0" borderId="99" xfId="0" quotePrefix="1" applyBorder="1" applyAlignment="1">
      <alignment horizontal="center" vertical="center" wrapText="1"/>
    </xf>
    <xf numFmtId="0" fontId="0" fillId="0" borderId="83" xfId="0" quotePrefix="1" applyBorder="1" applyAlignment="1">
      <alignment horizontal="center" vertical="center" wrapText="1"/>
    </xf>
    <xf numFmtId="0" fontId="0" fillId="0" borderId="10" xfId="0" applyBorder="1" applyAlignment="1">
      <alignment horizontal="left" vertical="center" wrapText="1" indent="1"/>
    </xf>
    <xf numFmtId="0" fontId="0" fillId="0" borderId="99" xfId="0" applyBorder="1" applyAlignment="1">
      <alignment horizontal="left" vertical="center" wrapText="1" indent="1"/>
    </xf>
    <xf numFmtId="0" fontId="0" fillId="0" borderId="90" xfId="0" applyBorder="1" applyAlignment="1">
      <alignment horizontal="left" vertical="center" wrapText="1" indent="1"/>
    </xf>
    <xf numFmtId="0" fontId="0" fillId="0" borderId="27" xfId="0" applyBorder="1" applyAlignment="1">
      <alignment horizontal="left" vertical="center"/>
    </xf>
    <xf numFmtId="0" fontId="0" fillId="0" borderId="58" xfId="0" applyBorder="1" applyAlignment="1">
      <alignment horizontal="left" vertical="center"/>
    </xf>
    <xf numFmtId="0" fontId="7" fillId="3" borderId="86" xfId="0" applyFont="1" applyFill="1" applyBorder="1" applyAlignment="1">
      <alignment horizontal="center"/>
    </xf>
    <xf numFmtId="0" fontId="7" fillId="3" borderId="22" xfId="0" applyFont="1" applyFill="1" applyBorder="1" applyAlignment="1">
      <alignment horizontal="center"/>
    </xf>
    <xf numFmtId="0" fontId="0" fillId="0" borderId="60" xfId="0" applyFill="1" applyBorder="1" applyAlignment="1">
      <alignment horizontal="center"/>
    </xf>
    <xf numFmtId="0" fontId="0" fillId="0" borderId="21" xfId="0" applyFill="1" applyBorder="1" applyAlignment="1">
      <alignment horizontal="center"/>
    </xf>
    <xf numFmtId="9" fontId="0" fillId="0" borderId="84" xfId="0" applyNumberFormat="1" applyFill="1" applyBorder="1" applyAlignment="1">
      <alignment horizontal="center"/>
    </xf>
    <xf numFmtId="9" fontId="0" fillId="0" borderId="20" xfId="0" applyNumberFormat="1" applyFill="1" applyBorder="1" applyAlignment="1">
      <alignment horizontal="center"/>
    </xf>
    <xf numFmtId="9" fontId="0" fillId="17" borderId="86" xfId="0" applyNumberFormat="1" applyFill="1" applyBorder="1" applyAlignment="1">
      <alignment horizontal="center"/>
    </xf>
    <xf numFmtId="9" fontId="0" fillId="17" borderId="22" xfId="0" applyNumberFormat="1" applyFill="1" applyBorder="1" applyAlignment="1">
      <alignment horizontal="center"/>
    </xf>
    <xf numFmtId="0" fontId="0" fillId="17" borderId="60" xfId="0" applyFill="1" applyBorder="1" applyAlignment="1">
      <alignment horizontal="center"/>
    </xf>
    <xf numFmtId="0" fontId="0" fillId="17" borderId="21" xfId="0" applyFill="1" applyBorder="1" applyAlignment="1">
      <alignment horizontal="center"/>
    </xf>
    <xf numFmtId="0" fontId="7" fillId="3" borderId="45" xfId="0" applyFont="1" applyFill="1" applyBorder="1" applyAlignment="1">
      <alignment horizontal="center" vertical="center"/>
    </xf>
    <xf numFmtId="0" fontId="7" fillId="3" borderId="59" xfId="0" applyFont="1" applyFill="1" applyBorder="1" applyAlignment="1">
      <alignment horizontal="center" vertical="center"/>
    </xf>
    <xf numFmtId="0" fontId="89" fillId="0" borderId="0" xfId="0" applyFont="1" applyAlignment="1">
      <alignment horizontal="center" vertical="center" wrapText="1"/>
    </xf>
    <xf numFmtId="0" fontId="0" fillId="0" borderId="0" xfId="0" applyNumberFormat="1" applyAlignment="1">
      <alignment wrapText="1"/>
    </xf>
    <xf numFmtId="0" fontId="1" fillId="0" borderId="0" xfId="0" applyNumberFormat="1" applyFont="1" applyAlignment="1">
      <alignment wrapText="1"/>
    </xf>
    <xf numFmtId="0" fontId="7" fillId="0" borderId="0" xfId="0" applyNumberFormat="1" applyFont="1" applyAlignment="1">
      <alignment horizontal="left" wrapText="1"/>
    </xf>
    <xf numFmtId="0" fontId="7" fillId="0" borderId="0" xfId="0" applyNumberFormat="1" applyFont="1" applyAlignment="1">
      <alignment horizontal="left" vertical="center" wrapText="1"/>
    </xf>
    <xf numFmtId="0" fontId="16" fillId="0" borderId="1" xfId="0" applyFont="1" applyFill="1" applyBorder="1" applyAlignment="1">
      <alignment horizontal="left" vertical="center" wrapText="1" indent="1"/>
    </xf>
    <xf numFmtId="0" fontId="16" fillId="0" borderId="3" xfId="0" applyFont="1" applyFill="1" applyBorder="1" applyAlignment="1">
      <alignment horizontal="left" vertical="center" wrapText="1" indent="1"/>
    </xf>
    <xf numFmtId="0" fontId="16" fillId="17" borderId="1" xfId="0" applyFont="1" applyFill="1" applyBorder="1" applyAlignment="1">
      <alignment horizontal="left" vertical="center" wrapText="1" indent="1"/>
    </xf>
    <xf numFmtId="0" fontId="16" fillId="17" borderId="3" xfId="0" applyFont="1" applyFill="1" applyBorder="1" applyAlignment="1">
      <alignment horizontal="left" vertical="center" wrapText="1" indent="1"/>
    </xf>
    <xf numFmtId="0" fontId="16" fillId="0" borderId="13" xfId="0" applyFont="1" applyFill="1" applyBorder="1" applyAlignment="1">
      <alignment horizontal="left" vertical="center" wrapText="1" indent="1"/>
    </xf>
    <xf numFmtId="0" fontId="16" fillId="0" borderId="5" xfId="0" applyFont="1" applyFill="1" applyBorder="1" applyAlignment="1">
      <alignment horizontal="left" vertical="center" wrapText="1" indent="1"/>
    </xf>
    <xf numFmtId="0" fontId="16" fillId="0" borderId="1" xfId="0" quotePrefix="1" applyFont="1" applyFill="1" applyBorder="1" applyAlignment="1">
      <alignment horizontal="left" vertical="center" wrapText="1" indent="1"/>
    </xf>
    <xf numFmtId="0" fontId="32" fillId="17" borderId="2" xfId="0" applyFont="1" applyFill="1" applyBorder="1" applyAlignment="1">
      <alignment horizontal="center" vertical="center" wrapText="1"/>
    </xf>
    <xf numFmtId="0" fontId="32" fillId="17" borderId="1" xfId="0" applyFont="1" applyFill="1" applyBorder="1" applyAlignment="1">
      <alignment horizontal="center" vertical="center" wrapText="1"/>
    </xf>
    <xf numFmtId="0" fontId="32" fillId="17" borderId="3" xfId="0" applyFont="1" applyFill="1" applyBorder="1" applyAlignment="1">
      <alignment horizontal="center" vertical="center" wrapText="1"/>
    </xf>
    <xf numFmtId="0" fontId="5" fillId="0" borderId="1" xfId="0" applyFont="1" applyFill="1" applyBorder="1" applyAlignment="1">
      <alignment horizontal="left" wrapText="1" indent="1"/>
    </xf>
    <xf numFmtId="0" fontId="5" fillId="17" borderId="1" xfId="0" applyFont="1" applyFill="1" applyBorder="1" applyAlignment="1">
      <alignment horizontal="left" wrapText="1" indent="1"/>
    </xf>
    <xf numFmtId="0" fontId="5" fillId="17" borderId="3" xfId="0" applyFont="1" applyFill="1" applyBorder="1" applyAlignment="1">
      <alignment horizontal="left" wrapText="1" indent="1"/>
    </xf>
    <xf numFmtId="0" fontId="28" fillId="0" borderId="21" xfId="0" applyFont="1" applyFill="1" applyBorder="1" applyAlignment="1">
      <alignment horizontal="center" vertical="center" wrapText="1"/>
    </xf>
    <xf numFmtId="0" fontId="28" fillId="0" borderId="1" xfId="0" applyFont="1" applyFill="1" applyBorder="1" applyAlignment="1">
      <alignment horizontal="center" vertical="center" wrapText="1"/>
    </xf>
    <xf numFmtId="0" fontId="28" fillId="0" borderId="3" xfId="0" applyFont="1" applyFill="1" applyBorder="1" applyAlignment="1">
      <alignment horizontal="center" vertical="center" wrapText="1"/>
    </xf>
    <xf numFmtId="0" fontId="5" fillId="0" borderId="13" xfId="0" applyFont="1" applyFill="1" applyBorder="1" applyAlignment="1">
      <alignment horizontal="left" wrapText="1" indent="1"/>
    </xf>
    <xf numFmtId="0" fontId="5" fillId="0" borderId="5" xfId="0" applyFont="1" applyFill="1" applyBorder="1" applyAlignment="1">
      <alignment horizontal="left" wrapText="1" indent="1"/>
    </xf>
    <xf numFmtId="0" fontId="28" fillId="0" borderId="17" xfId="0" applyFont="1" applyBorder="1" applyAlignment="1">
      <alignment horizontal="left" vertical="center" indent="1"/>
    </xf>
    <xf numFmtId="0" fontId="28" fillId="0" borderId="18" xfId="0" applyFont="1" applyBorder="1" applyAlignment="1">
      <alignment horizontal="left" vertical="center" indent="1"/>
    </xf>
    <xf numFmtId="0" fontId="5" fillId="0" borderId="21" xfId="0" applyFont="1" applyBorder="1" applyAlignment="1">
      <alignment horizontal="center" vertical="center"/>
    </xf>
    <xf numFmtId="0" fontId="5" fillId="0" borderId="1" xfId="0" applyFont="1" applyBorder="1" applyAlignment="1">
      <alignment horizontal="center" vertical="center"/>
    </xf>
    <xf numFmtId="0" fontId="5" fillId="0" borderId="3" xfId="0" applyFont="1" applyBorder="1" applyAlignment="1">
      <alignment horizontal="center" vertical="center"/>
    </xf>
    <xf numFmtId="0" fontId="5" fillId="0" borderId="3" xfId="0" applyFont="1" applyFill="1" applyBorder="1" applyAlignment="1">
      <alignment horizontal="left" wrapText="1" indent="1"/>
    </xf>
    <xf numFmtId="0" fontId="28" fillId="0" borderId="19" xfId="0" applyFont="1" applyBorder="1" applyAlignment="1">
      <alignment horizontal="left" vertical="center" indent="1"/>
    </xf>
    <xf numFmtId="0" fontId="20" fillId="0" borderId="0" xfId="0" applyNumberFormat="1" applyFont="1" applyAlignment="1">
      <alignment horizontal="left" wrapText="1"/>
    </xf>
    <xf numFmtId="0" fontId="0" fillId="0" borderId="15" xfId="0" applyFill="1" applyBorder="1" applyAlignment="1">
      <alignment horizontal="center" wrapText="1"/>
    </xf>
    <xf numFmtId="0" fontId="0" fillId="0" borderId="8" xfId="0" applyFill="1" applyBorder="1" applyAlignment="1">
      <alignment horizontal="center" wrapText="1"/>
    </xf>
    <xf numFmtId="0" fontId="0" fillId="17" borderId="2" xfId="0" applyFill="1" applyBorder="1" applyAlignment="1">
      <alignment horizontal="center" wrapText="1"/>
    </xf>
    <xf numFmtId="0" fontId="0" fillId="17" borderId="1" xfId="0" applyFill="1" applyBorder="1" applyAlignment="1">
      <alignment horizontal="center" wrapText="1"/>
    </xf>
    <xf numFmtId="0" fontId="0" fillId="17" borderId="3" xfId="0" applyFill="1" applyBorder="1" applyAlignment="1">
      <alignment horizontal="center" wrapText="1"/>
    </xf>
    <xf numFmtId="0" fontId="0" fillId="0" borderId="2" xfId="0" applyFill="1" applyBorder="1" applyAlignment="1">
      <alignment horizontal="center" wrapText="1"/>
    </xf>
    <xf numFmtId="0" fontId="0" fillId="0" borderId="1" xfId="0" applyFill="1" applyBorder="1" applyAlignment="1">
      <alignment horizontal="center" wrapText="1"/>
    </xf>
    <xf numFmtId="0" fontId="0" fillId="0" borderId="3" xfId="0" applyFill="1" applyBorder="1" applyAlignment="1">
      <alignment horizontal="center" wrapText="1"/>
    </xf>
    <xf numFmtId="0" fontId="0" fillId="0" borderId="91" xfId="0" applyFill="1" applyBorder="1" applyAlignment="1">
      <alignment horizontal="left" vertical="center" wrapText="1"/>
    </xf>
    <xf numFmtId="0" fontId="0" fillId="0" borderId="0" xfId="0" applyFill="1" applyBorder="1" applyAlignment="1">
      <alignment horizontal="left" vertical="center" wrapText="1"/>
    </xf>
    <xf numFmtId="0" fontId="0" fillId="0" borderId="9" xfId="0" applyFill="1" applyBorder="1" applyAlignment="1">
      <alignment horizontal="center" wrapText="1"/>
    </xf>
    <xf numFmtId="0" fontId="0" fillId="0" borderId="4" xfId="0" applyFill="1" applyBorder="1" applyAlignment="1">
      <alignment horizontal="center" wrapText="1"/>
    </xf>
    <xf numFmtId="0" fontId="0" fillId="0" borderId="13" xfId="0" applyFill="1" applyBorder="1" applyAlignment="1">
      <alignment horizontal="center" wrapText="1"/>
    </xf>
    <xf numFmtId="0" fontId="0" fillId="0" borderId="5" xfId="0" applyFill="1" applyBorder="1" applyAlignment="1">
      <alignment horizontal="center" wrapText="1"/>
    </xf>
    <xf numFmtId="49" fontId="0" fillId="0" borderId="0" xfId="0" quotePrefix="1" applyNumberFormat="1" applyAlignment="1">
      <alignment horizontal="left"/>
    </xf>
    <xf numFmtId="0" fontId="7" fillId="0" borderId="0" xfId="0" applyFont="1" applyAlignment="1">
      <alignment horizontal="left"/>
    </xf>
    <xf numFmtId="0" fontId="0" fillId="0" borderId="0" xfId="0" quotePrefix="1" applyAlignment="1">
      <alignment horizontal="left"/>
    </xf>
    <xf numFmtId="0" fontId="0" fillId="0" borderId="0" xfId="0" quotePrefix="1" applyNumberFormat="1" applyAlignment="1">
      <alignment horizontal="left" wrapText="1"/>
    </xf>
    <xf numFmtId="0" fontId="0" fillId="0" borderId="0" xfId="0" applyFont="1" applyAlignment="1">
      <alignment horizontal="left"/>
    </xf>
    <xf numFmtId="0" fontId="11" fillId="0" borderId="0" xfId="0" applyNumberFormat="1" applyFont="1" applyAlignment="1">
      <alignment horizontal="left" wrapText="1"/>
    </xf>
    <xf numFmtId="0" fontId="0" fillId="0" borderId="0" xfId="0" applyNumberFormat="1" applyFont="1" applyAlignment="1">
      <alignment horizontal="left" wrapText="1"/>
    </xf>
    <xf numFmtId="0" fontId="7" fillId="16" borderId="2" xfId="0" applyFont="1" applyFill="1" applyBorder="1" applyAlignment="1">
      <alignment horizontal="center" wrapText="1"/>
    </xf>
    <xf numFmtId="0" fontId="7" fillId="16" borderId="4" xfId="0" applyFont="1" applyFill="1" applyBorder="1" applyAlignment="1">
      <alignment horizontal="center" wrapText="1"/>
    </xf>
    <xf numFmtId="0" fontId="0" fillId="0" borderId="2" xfId="0" applyBorder="1" applyAlignment="1">
      <alignment horizontal="center" vertical="center"/>
    </xf>
    <xf numFmtId="0" fontId="0" fillId="0" borderId="4" xfId="0" applyBorder="1" applyAlignment="1">
      <alignment horizontal="center" vertical="center"/>
    </xf>
    <xf numFmtId="0" fontId="7" fillId="16" borderId="3" xfId="0" applyFont="1" applyFill="1" applyBorder="1" applyAlignment="1">
      <alignment horizontal="center" vertical="center"/>
    </xf>
    <xf numFmtId="0" fontId="7" fillId="16" borderId="5" xfId="0" applyFont="1" applyFill="1" applyBorder="1" applyAlignment="1">
      <alignment horizontal="center" vertical="center"/>
    </xf>
    <xf numFmtId="0" fontId="7" fillId="16" borderId="42" xfId="0" applyFont="1" applyFill="1" applyBorder="1" applyAlignment="1">
      <alignment horizontal="center" vertical="center"/>
    </xf>
    <xf numFmtId="0" fontId="7" fillId="16" borderId="11" xfId="0" applyFont="1" applyFill="1" applyBorder="1" applyAlignment="1">
      <alignment horizontal="center"/>
    </xf>
    <xf numFmtId="0" fontId="7" fillId="16" borderId="24" xfId="0" applyFont="1" applyFill="1" applyBorder="1" applyAlignment="1">
      <alignment horizontal="center"/>
    </xf>
    <xf numFmtId="0" fontId="7" fillId="16" borderId="20" xfId="0" applyFont="1" applyFill="1" applyBorder="1" applyAlignment="1">
      <alignment horizontal="center"/>
    </xf>
    <xf numFmtId="0" fontId="7" fillId="16" borderId="12" xfId="0" applyFont="1" applyFill="1" applyBorder="1" applyAlignment="1">
      <alignment horizontal="center"/>
    </xf>
    <xf numFmtId="0" fontId="7" fillId="16" borderId="21" xfId="0" applyFont="1" applyFill="1" applyBorder="1" applyAlignment="1">
      <alignment horizontal="center" wrapText="1"/>
    </xf>
    <xf numFmtId="0" fontId="7" fillId="16" borderId="22" xfId="0" applyFont="1" applyFill="1" applyBorder="1" applyAlignment="1">
      <alignment horizontal="center" wrapText="1"/>
    </xf>
    <xf numFmtId="0" fontId="7" fillId="16" borderId="1" xfId="0" applyFont="1" applyFill="1" applyBorder="1" applyAlignment="1">
      <alignment horizontal="center" vertical="center"/>
    </xf>
    <xf numFmtId="0" fontId="7" fillId="16" borderId="13" xfId="0" applyFont="1" applyFill="1" applyBorder="1" applyAlignment="1">
      <alignment horizontal="center" vertical="center"/>
    </xf>
    <xf numFmtId="0" fontId="0" fillId="0" borderId="0" xfId="0" applyFill="1" applyBorder="1" applyAlignment="1">
      <alignment horizontal="left"/>
    </xf>
    <xf numFmtId="0" fontId="0" fillId="0" borderId="0" xfId="0" applyAlignment="1">
      <alignment horizontal="center" wrapText="1"/>
    </xf>
    <xf numFmtId="0" fontId="0" fillId="0" borderId="1" xfId="0" applyBorder="1" applyAlignment="1">
      <alignment horizontal="center"/>
    </xf>
    <xf numFmtId="0" fontId="0" fillId="0" borderId="3" xfId="0" applyBorder="1" applyAlignment="1">
      <alignment horizontal="center"/>
    </xf>
    <xf numFmtId="0" fontId="6" fillId="4" borderId="0" xfId="1" applyFont="1" applyFill="1" applyAlignment="1" applyProtection="1">
      <alignment horizontal="center" vertical="center" wrapText="1"/>
    </xf>
    <xf numFmtId="0" fontId="59" fillId="16" borderId="11" xfId="0" applyFont="1" applyFill="1" applyBorder="1" applyAlignment="1">
      <alignment horizontal="center" vertical="center" wrapText="1"/>
    </xf>
    <xf numFmtId="0" fontId="59" fillId="16" borderId="84" xfId="0" applyFont="1" applyFill="1" applyBorder="1" applyAlignment="1">
      <alignment horizontal="center" vertical="center" wrapText="1"/>
    </xf>
    <xf numFmtId="0" fontId="59" fillId="16" borderId="4" xfId="0" applyFont="1" applyFill="1" applyBorder="1" applyAlignment="1">
      <alignment horizontal="center" vertical="center" wrapText="1"/>
    </xf>
    <xf numFmtId="0" fontId="59" fillId="16" borderId="86" xfId="0" applyFont="1" applyFill="1" applyBorder="1" applyAlignment="1">
      <alignment horizontal="center" vertical="center" wrapText="1"/>
    </xf>
    <xf numFmtId="0" fontId="7" fillId="16" borderId="31" xfId="0" applyNumberFormat="1" applyFont="1" applyFill="1" applyBorder="1" applyAlignment="1">
      <alignment horizontal="center" vertical="center" wrapText="1"/>
    </xf>
    <xf numFmtId="0" fontId="7" fillId="16" borderId="33" xfId="0" applyNumberFormat="1" applyFont="1" applyFill="1" applyBorder="1" applyAlignment="1">
      <alignment horizontal="center" vertical="center" wrapText="1"/>
    </xf>
    <xf numFmtId="9" fontId="0" fillId="0" borderId="13" xfId="0" quotePrefix="1" applyNumberFormat="1" applyBorder="1" applyAlignment="1">
      <alignment horizontal="center"/>
    </xf>
    <xf numFmtId="9" fontId="0" fillId="0" borderId="5" xfId="0" quotePrefix="1" applyNumberFormat="1" applyBorder="1" applyAlignment="1">
      <alignment horizontal="center"/>
    </xf>
    <xf numFmtId="0" fontId="59" fillId="3" borderId="6" xfId="0" applyFont="1" applyFill="1" applyBorder="1" applyAlignment="1">
      <alignment horizontal="center"/>
    </xf>
    <xf numFmtId="0" fontId="59" fillId="3" borderId="14" xfId="0" applyFont="1" applyFill="1" applyBorder="1" applyAlignment="1">
      <alignment horizontal="center"/>
    </xf>
    <xf numFmtId="0" fontId="0" fillId="0" borderId="15" xfId="0" applyBorder="1" applyAlignment="1">
      <alignment horizontal="center"/>
    </xf>
    <xf numFmtId="0" fontId="0" fillId="17" borderId="1" xfId="0" applyFill="1" applyBorder="1" applyAlignment="1">
      <alignment horizontal="center"/>
    </xf>
    <xf numFmtId="0" fontId="59" fillId="3" borderId="7" xfId="0" applyFont="1" applyFill="1" applyBorder="1" applyAlignment="1">
      <alignment horizontal="center"/>
    </xf>
    <xf numFmtId="0" fontId="0" fillId="0" borderId="8" xfId="0" applyBorder="1" applyAlignment="1">
      <alignment horizontal="center"/>
    </xf>
    <xf numFmtId="0" fontId="0" fillId="17" borderId="3" xfId="0" applyFill="1" applyBorder="1" applyAlignment="1">
      <alignment horizontal="center"/>
    </xf>
    <xf numFmtId="0" fontId="0" fillId="0" borderId="0" xfId="0" quotePrefix="1" applyAlignment="1">
      <alignment horizontal="left" wrapText="1"/>
    </xf>
    <xf numFmtId="0" fontId="22" fillId="0" borderId="0" xfId="0" applyFont="1" applyAlignment="1">
      <alignment horizontal="left" wrapText="1"/>
    </xf>
    <xf numFmtId="0" fontId="22" fillId="0" borderId="0" xfId="0" applyFont="1" applyAlignment="1">
      <alignment horizontal="left" vertical="center" wrapText="1"/>
    </xf>
    <xf numFmtId="0" fontId="98" fillId="0" borderId="0" xfId="0" applyFont="1" applyAlignment="1">
      <alignment horizontal="left" vertical="center" wrapText="1"/>
    </xf>
    <xf numFmtId="0" fontId="28" fillId="16" borderId="0" xfId="0" applyFont="1" applyFill="1" applyAlignment="1">
      <alignment horizontal="center"/>
    </xf>
    <xf numFmtId="0" fontId="28" fillId="3" borderId="60" xfId="0" applyFont="1" applyFill="1" applyBorder="1" applyAlignment="1">
      <alignment horizontal="left" wrapText="1"/>
    </xf>
    <xf numFmtId="0" fontId="28" fillId="3" borderId="27" xfId="0" applyFont="1" applyFill="1" applyBorder="1" applyAlignment="1">
      <alignment horizontal="left" wrapText="1"/>
    </xf>
    <xf numFmtId="0" fontId="5" fillId="3" borderId="27" xfId="0" applyFont="1" applyFill="1" applyBorder="1" applyAlignment="1">
      <alignment horizontal="left" wrapText="1"/>
    </xf>
    <xf numFmtId="0" fontId="5" fillId="3" borderId="21" xfId="0" applyFont="1" applyFill="1" applyBorder="1" applyAlignment="1">
      <alignment horizontal="left" wrapText="1"/>
    </xf>
    <xf numFmtId="0" fontId="5" fillId="0" borderId="0" xfId="0" quotePrefix="1" applyFont="1" applyAlignment="1">
      <alignment horizontal="left"/>
    </xf>
    <xf numFmtId="0" fontId="119" fillId="0" borderId="0" xfId="0" applyFont="1" applyAlignment="1">
      <alignment horizontal="left" vertical="center" wrapText="1"/>
    </xf>
    <xf numFmtId="0" fontId="0" fillId="0" borderId="0" xfId="0" quotePrefix="1" applyAlignment="1">
      <alignment horizontal="left" vertical="center"/>
    </xf>
    <xf numFmtId="0" fontId="21" fillId="0" borderId="44" xfId="0" applyFont="1" applyBorder="1" applyAlignment="1">
      <alignment horizontal="left" vertical="center" wrapText="1"/>
    </xf>
    <xf numFmtId="0" fontId="21" fillId="0" borderId="42" xfId="0" applyFont="1" applyBorder="1" applyAlignment="1">
      <alignment horizontal="left" vertical="center" wrapText="1"/>
    </xf>
    <xf numFmtId="0" fontId="21" fillId="0" borderId="44" xfId="0" applyFont="1" applyBorder="1" applyAlignment="1">
      <alignment vertical="top" wrapText="1"/>
    </xf>
    <xf numFmtId="0" fontId="21" fillId="0" borderId="42" xfId="0" applyFont="1" applyBorder="1" applyAlignment="1">
      <alignment vertical="top" wrapText="1"/>
    </xf>
    <xf numFmtId="0" fontId="21" fillId="0" borderId="61" xfId="0" applyFont="1" applyBorder="1" applyAlignment="1">
      <alignment horizontal="left" vertical="center" wrapText="1"/>
    </xf>
    <xf numFmtId="0" fontId="21" fillId="0" borderId="54" xfId="0" applyFont="1" applyBorder="1" applyAlignment="1">
      <alignment horizontal="left" vertical="center" wrapText="1"/>
    </xf>
    <xf numFmtId="0" fontId="21" fillId="0" borderId="9" xfId="0" applyFont="1" applyBorder="1" applyAlignment="1">
      <alignment horizontal="left" vertical="center" wrapText="1"/>
    </xf>
    <xf numFmtId="0" fontId="21" fillId="0" borderId="91" xfId="0" applyFont="1" applyBorder="1" applyAlignment="1">
      <alignment horizontal="left" vertical="center" wrapText="1"/>
    </xf>
    <xf numFmtId="0" fontId="21" fillId="0" borderId="68" xfId="0" applyFont="1" applyBorder="1" applyAlignment="1">
      <alignment horizontal="left" vertical="center" wrapText="1"/>
    </xf>
    <xf numFmtId="0" fontId="21" fillId="0" borderId="92" xfId="0" applyFont="1" applyBorder="1" applyAlignment="1">
      <alignment horizontal="left" vertical="center" wrapText="1"/>
    </xf>
    <xf numFmtId="0" fontId="7" fillId="3" borderId="98" xfId="0" applyFont="1" applyFill="1" applyBorder="1" applyAlignment="1">
      <alignment horizontal="center" vertical="center"/>
    </xf>
    <xf numFmtId="0" fontId="7" fillId="3" borderId="97" xfId="0" applyFont="1" applyFill="1" applyBorder="1" applyAlignment="1">
      <alignment horizontal="center" vertical="center"/>
    </xf>
    <xf numFmtId="0" fontId="7" fillId="3" borderId="87" xfId="0" applyFont="1" applyFill="1" applyBorder="1" applyAlignment="1">
      <alignment horizontal="center" vertical="center"/>
    </xf>
    <xf numFmtId="0" fontId="7" fillId="3" borderId="88" xfId="0" applyFont="1" applyFill="1" applyBorder="1" applyAlignment="1">
      <alignment horizontal="center" vertical="center"/>
    </xf>
    <xf numFmtId="0" fontId="21" fillId="0" borderId="38" xfId="0" applyFont="1" applyBorder="1" applyAlignment="1">
      <alignment horizontal="left" vertical="center" wrapText="1"/>
    </xf>
    <xf numFmtId="0" fontId="21" fillId="0" borderId="10" xfId="0" applyFont="1" applyBorder="1" applyAlignment="1">
      <alignment horizontal="left" vertical="center" wrapText="1"/>
    </xf>
    <xf numFmtId="0" fontId="7" fillId="3" borderId="98" xfId="0" applyFont="1" applyFill="1" applyBorder="1" applyAlignment="1">
      <alignment horizontal="center"/>
    </xf>
    <xf numFmtId="0" fontId="7" fillId="3" borderId="44" xfId="0" applyFont="1" applyFill="1" applyBorder="1" applyAlignment="1">
      <alignment horizontal="center" vertical="center" wrapText="1"/>
    </xf>
    <xf numFmtId="0" fontId="7" fillId="3" borderId="92" xfId="0" applyFont="1" applyFill="1" applyBorder="1" applyAlignment="1">
      <alignment horizontal="center" vertical="center" wrapText="1"/>
    </xf>
    <xf numFmtId="0" fontId="7" fillId="3" borderId="24" xfId="0" applyFont="1" applyFill="1" applyBorder="1" applyAlignment="1">
      <alignment horizontal="center" vertical="center"/>
    </xf>
    <xf numFmtId="0" fontId="7" fillId="3" borderId="47" xfId="0" applyFont="1" applyFill="1" applyBorder="1" applyAlignment="1">
      <alignment horizontal="center" vertical="center"/>
    </xf>
    <xf numFmtId="0" fontId="7" fillId="3" borderId="26" xfId="0" applyFont="1" applyFill="1" applyBorder="1" applyAlignment="1">
      <alignment horizontal="center" vertical="center"/>
    </xf>
    <xf numFmtId="0" fontId="7" fillId="3" borderId="95" xfId="0" applyFont="1" applyFill="1" applyBorder="1" applyAlignment="1">
      <alignment horizontal="center" vertical="center"/>
    </xf>
    <xf numFmtId="0" fontId="7" fillId="3" borderId="44" xfId="0" applyFont="1" applyFill="1" applyBorder="1" applyAlignment="1">
      <alignment horizontal="center" vertical="center"/>
    </xf>
    <xf numFmtId="0" fontId="7" fillId="3" borderId="92" xfId="0" applyFont="1" applyFill="1" applyBorder="1" applyAlignment="1">
      <alignment horizontal="center" vertical="center"/>
    </xf>
    <xf numFmtId="49" fontId="0" fillId="0" borderId="0" xfId="0" applyNumberFormat="1" applyAlignment="1">
      <alignment horizontal="left" vertical="center" wrapText="1"/>
    </xf>
    <xf numFmtId="49" fontId="0" fillId="0" borderId="0" xfId="0" applyNumberFormat="1" applyFill="1" applyBorder="1" applyAlignment="1">
      <alignment horizontal="center" vertical="center" wrapText="1"/>
    </xf>
    <xf numFmtId="0" fontId="0" fillId="0" borderId="0" xfId="0" applyAlignment="1">
      <alignment horizontal="center" vertical="center" wrapText="1"/>
    </xf>
    <xf numFmtId="49" fontId="0" fillId="0" borderId="0" xfId="0" applyNumberFormat="1" applyFill="1" applyBorder="1" applyAlignment="1">
      <alignment horizontal="left" vertical="center" wrapText="1"/>
    </xf>
    <xf numFmtId="49" fontId="0" fillId="0" borderId="9" xfId="0" applyNumberFormat="1" applyBorder="1" applyAlignment="1">
      <alignment horizontal="center" vertical="center" wrapText="1"/>
    </xf>
    <xf numFmtId="49" fontId="0" fillId="0" borderId="8" xfId="0" applyNumberFormat="1" applyBorder="1" applyAlignment="1">
      <alignment horizontal="center" vertical="center" wrapText="1"/>
    </xf>
    <xf numFmtId="49" fontId="0" fillId="17" borderId="2" xfId="0" applyNumberFormat="1" applyFill="1" applyBorder="1" applyAlignment="1">
      <alignment horizontal="center" vertical="center" wrapText="1"/>
    </xf>
    <xf numFmtId="49" fontId="0" fillId="17" borderId="3" xfId="0" applyNumberFormat="1" applyFill="1" applyBorder="1" applyAlignment="1">
      <alignment horizontal="center" vertical="center" wrapText="1"/>
    </xf>
    <xf numFmtId="49" fontId="0" fillId="0" borderId="2" xfId="0" applyNumberFormat="1" applyBorder="1" applyAlignment="1">
      <alignment horizontal="center" vertical="center" wrapText="1"/>
    </xf>
    <xf numFmtId="49" fontId="0" fillId="0" borderId="3" xfId="0" applyNumberFormat="1" applyBorder="1" applyAlignment="1">
      <alignment horizontal="center" vertical="center" wrapText="1"/>
    </xf>
    <xf numFmtId="0" fontId="0" fillId="17" borderId="4" xfId="0" applyFill="1" applyBorder="1" applyAlignment="1">
      <alignment horizontal="center" vertical="center" wrapText="1"/>
    </xf>
    <xf numFmtId="49" fontId="0" fillId="17" borderId="4" xfId="0" applyNumberFormat="1" applyFill="1" applyBorder="1" applyAlignment="1">
      <alignment horizontal="center" vertical="center" wrapText="1"/>
    </xf>
    <xf numFmtId="49" fontId="0" fillId="17" borderId="5" xfId="0" applyNumberFormat="1" applyFill="1" applyBorder="1" applyAlignment="1">
      <alignment horizontal="center" vertical="center" wrapText="1"/>
    </xf>
    <xf numFmtId="49" fontId="7" fillId="0" borderId="0" xfId="0" applyNumberFormat="1" applyFont="1" applyFill="1" applyBorder="1" applyAlignment="1">
      <alignment horizontal="left" vertical="center" wrapText="1"/>
    </xf>
    <xf numFmtId="0" fontId="0" fillId="0" borderId="44" xfId="0" applyBorder="1" applyAlignment="1">
      <alignment horizontal="center" vertical="center" wrapText="1"/>
    </xf>
    <xf numFmtId="0" fontId="0" fillId="0" borderId="31" xfId="0" applyBorder="1" applyAlignment="1">
      <alignment horizontal="center" vertical="center" wrapText="1"/>
    </xf>
    <xf numFmtId="0" fontId="0" fillId="17" borderId="42" xfId="0" applyFill="1" applyBorder="1" applyAlignment="1">
      <alignment horizontal="center" vertical="center" wrapText="1"/>
    </xf>
    <xf numFmtId="0" fontId="0" fillId="17" borderId="32" xfId="0" applyFill="1" applyBorder="1" applyAlignment="1">
      <alignment horizontal="center" vertical="center" wrapText="1"/>
    </xf>
    <xf numFmtId="0" fontId="0" fillId="0" borderId="68" xfId="0" applyBorder="1" applyAlignment="1">
      <alignment horizontal="center" vertical="center" wrapText="1"/>
    </xf>
    <xf numFmtId="0" fontId="0" fillId="0" borderId="57" xfId="0" applyBorder="1" applyAlignment="1">
      <alignment horizontal="center" vertical="center" wrapText="1"/>
    </xf>
    <xf numFmtId="49" fontId="0" fillId="0" borderId="4" xfId="0" applyNumberFormat="1" applyBorder="1" applyAlignment="1">
      <alignment horizontal="center" vertical="center" wrapText="1"/>
    </xf>
    <xf numFmtId="49" fontId="0" fillId="0" borderId="5" xfId="0" applyNumberFormat="1" applyBorder="1" applyAlignment="1">
      <alignment horizontal="center" vertical="center" wrapText="1"/>
    </xf>
    <xf numFmtId="49" fontId="0" fillId="17" borderId="42" xfId="0" applyNumberFormat="1" applyFill="1" applyBorder="1" applyAlignment="1">
      <alignment horizontal="center" vertical="center" wrapText="1"/>
    </xf>
    <xf numFmtId="49" fontId="0" fillId="17" borderId="32" xfId="0" applyNumberFormat="1" applyFill="1" applyBorder="1" applyAlignment="1">
      <alignment horizontal="center" vertical="center" wrapText="1"/>
    </xf>
    <xf numFmtId="49" fontId="0" fillId="0" borderId="42" xfId="0" applyNumberFormat="1" applyBorder="1" applyAlignment="1">
      <alignment horizontal="center" vertical="center" wrapText="1"/>
    </xf>
    <xf numFmtId="49" fontId="0" fillId="0" borderId="32" xfId="0" applyNumberFormat="1" applyBorder="1" applyAlignment="1">
      <alignment horizontal="center" vertical="center" wrapText="1"/>
    </xf>
    <xf numFmtId="44" fontId="0" fillId="0" borderId="67" xfId="2" applyFont="1" applyBorder="1" applyAlignment="1">
      <alignment horizontal="left" vertical="center" wrapText="1"/>
    </xf>
    <xf numFmtId="0" fontId="98" fillId="0" borderId="0" xfId="0" applyFont="1" applyBorder="1" applyAlignment="1">
      <alignment horizontal="left" vertical="center" wrapText="1"/>
    </xf>
    <xf numFmtId="0" fontId="87" fillId="0" borderId="0" xfId="0" applyFont="1" applyBorder="1" applyAlignment="1">
      <alignment horizontal="left" vertical="center" wrapText="1"/>
    </xf>
    <xf numFmtId="0" fontId="7" fillId="3" borderId="25" xfId="0" applyFont="1" applyFill="1" applyBorder="1" applyAlignment="1">
      <alignment horizontal="center" vertical="center"/>
    </xf>
    <xf numFmtId="0" fontId="7" fillId="3" borderId="30" xfId="0" applyFont="1" applyFill="1" applyBorder="1" applyAlignment="1">
      <alignment horizontal="center" vertical="center"/>
    </xf>
    <xf numFmtId="0" fontId="0" fillId="0" borderId="68" xfId="0" applyBorder="1" applyAlignment="1">
      <alignment horizontal="center" vertical="center"/>
    </xf>
    <xf numFmtId="0" fontId="0" fillId="0" borderId="57" xfId="0" applyBorder="1" applyAlignment="1">
      <alignment horizontal="center" vertical="center"/>
    </xf>
    <xf numFmtId="0" fontId="0" fillId="17" borderId="87" xfId="0" applyFill="1" applyBorder="1" applyAlignment="1">
      <alignment horizontal="center" vertical="center"/>
    </xf>
    <xf numFmtId="0" fontId="0" fillId="17" borderId="88" xfId="0" applyFill="1" applyBorder="1" applyAlignment="1">
      <alignment horizontal="center" vertical="center"/>
    </xf>
    <xf numFmtId="0" fontId="28" fillId="0" borderId="0" xfId="0" applyFont="1" applyFill="1" applyBorder="1" applyAlignment="1">
      <alignment horizontal="left" vertical="top"/>
    </xf>
    <xf numFmtId="0" fontId="28" fillId="16" borderId="52" xfId="0" applyFont="1" applyFill="1" applyBorder="1" applyAlignment="1">
      <alignment horizontal="center"/>
    </xf>
    <xf numFmtId="0" fontId="28" fillId="16" borderId="53" xfId="0" applyFont="1" applyFill="1" applyBorder="1" applyAlignment="1">
      <alignment horizontal="center"/>
    </xf>
    <xf numFmtId="0" fontId="28" fillId="16" borderId="52" xfId="0" applyFont="1" applyFill="1" applyBorder="1" applyAlignment="1">
      <alignment horizontal="center" vertical="top"/>
    </xf>
    <xf numFmtId="0" fontId="28" fillId="16" borderId="53" xfId="0" applyFont="1" applyFill="1" applyBorder="1" applyAlignment="1">
      <alignment horizontal="center" vertical="top"/>
    </xf>
    <xf numFmtId="0" fontId="28" fillId="16" borderId="48" xfId="0" applyFont="1" applyFill="1" applyBorder="1" applyAlignment="1">
      <alignment horizontal="center" vertical="top"/>
    </xf>
    <xf numFmtId="0" fontId="5" fillId="0" borderId="9" xfId="0" applyFont="1" applyFill="1" applyBorder="1" applyAlignment="1">
      <alignment horizontal="left" vertical="top"/>
    </xf>
    <xf numFmtId="0" fontId="5" fillId="0" borderId="15" xfId="0" applyFont="1" applyFill="1" applyBorder="1" applyAlignment="1">
      <alignment horizontal="left" vertical="top"/>
    </xf>
    <xf numFmtId="0" fontId="5" fillId="17" borderId="2" xfId="0" applyFont="1" applyFill="1" applyBorder="1" applyAlignment="1">
      <alignment horizontal="left" vertical="top"/>
    </xf>
    <xf numFmtId="0" fontId="5" fillId="17" borderId="1" xfId="0" applyFont="1" applyFill="1" applyBorder="1" applyAlignment="1">
      <alignment horizontal="left" vertical="top"/>
    </xf>
    <xf numFmtId="0" fontId="5" fillId="0" borderId="2" xfId="0" applyFont="1" applyFill="1" applyBorder="1" applyAlignment="1">
      <alignment horizontal="left" vertical="top"/>
    </xf>
    <xf numFmtId="0" fontId="5" fillId="0" borderId="1" xfId="0" applyFont="1" applyFill="1" applyBorder="1" applyAlignment="1">
      <alignment horizontal="left" vertical="top"/>
    </xf>
    <xf numFmtId="0" fontId="51" fillId="0" borderId="0" xfId="0" applyFont="1" applyAlignment="1">
      <alignment horizontal="center" vertical="center" wrapText="1"/>
    </xf>
    <xf numFmtId="0" fontId="5" fillId="0" borderId="4" xfId="0" applyFont="1" applyFill="1" applyBorder="1" applyAlignment="1">
      <alignment horizontal="left" vertical="top"/>
    </xf>
    <xf numFmtId="0" fontId="5" fillId="0" borderId="13" xfId="0" applyFont="1" applyFill="1" applyBorder="1" applyAlignment="1">
      <alignment horizontal="left" vertical="top"/>
    </xf>
    <xf numFmtId="0" fontId="117" fillId="0" borderId="0" xfId="0" applyFont="1" applyFill="1" applyAlignment="1">
      <alignment horizontal="left" vertical="center" wrapText="1"/>
    </xf>
    <xf numFmtId="0" fontId="7" fillId="3" borderId="6" xfId="0" applyFont="1" applyFill="1" applyBorder="1" applyAlignment="1">
      <alignment horizontal="center"/>
    </xf>
    <xf numFmtId="0" fontId="7" fillId="3" borderId="7" xfId="0" applyFont="1" applyFill="1" applyBorder="1" applyAlignment="1">
      <alignment horizontal="center"/>
    </xf>
    <xf numFmtId="0" fontId="0" fillId="0" borderId="0" xfId="0" quotePrefix="1" applyFill="1" applyAlignment="1">
      <alignment horizontal="left" wrapText="1"/>
    </xf>
    <xf numFmtId="0" fontId="0" fillId="0" borderId="0" xfId="0" applyFill="1" applyAlignment="1">
      <alignment horizontal="left" wrapText="1"/>
    </xf>
    <xf numFmtId="0" fontId="0" fillId="0" borderId="0" xfId="0" applyFill="1" applyAlignment="1">
      <alignment horizontal="left" vertical="center" wrapText="1"/>
    </xf>
    <xf numFmtId="0" fontId="0" fillId="0" borderId="0" xfId="0" quotePrefix="1" applyFill="1" applyAlignment="1">
      <alignment horizontal="left" vertical="center" wrapText="1"/>
    </xf>
    <xf numFmtId="0" fontId="11" fillId="0" borderId="0" xfId="0" applyFont="1" applyAlignment="1">
      <alignment horizontal="left" wrapText="1"/>
    </xf>
    <xf numFmtId="0" fontId="7" fillId="15" borderId="1" xfId="0" applyFont="1" applyFill="1" applyBorder="1" applyAlignment="1">
      <alignment horizontal="center"/>
    </xf>
    <xf numFmtId="0" fontId="0" fillId="0" borderId="0" xfId="0" applyNumberFormat="1" applyFill="1" applyAlignment="1">
      <alignment horizontal="left" vertical="center" wrapText="1"/>
    </xf>
    <xf numFmtId="0" fontId="1" fillId="0" borderId="0" xfId="0" applyFont="1" applyFill="1" applyAlignment="1">
      <alignment horizontal="left" wrapText="1"/>
    </xf>
    <xf numFmtId="0" fontId="7" fillId="3" borderId="16" xfId="0" applyNumberFormat="1" applyFont="1" applyFill="1" applyBorder="1" applyAlignment="1">
      <alignment horizontal="center" vertical="center" wrapText="1"/>
    </xf>
    <xf numFmtId="0" fontId="7" fillId="3" borderId="18" xfId="0" applyNumberFormat="1" applyFont="1" applyFill="1" applyBorder="1" applyAlignment="1">
      <alignment horizontal="center" vertical="center" wrapText="1"/>
    </xf>
    <xf numFmtId="0" fontId="7" fillId="3" borderId="16" xfId="0" applyNumberFormat="1" applyFont="1" applyFill="1" applyBorder="1" applyAlignment="1">
      <alignment horizontal="center" vertical="center"/>
    </xf>
    <xf numFmtId="0" fontId="7" fillId="3" borderId="18" xfId="0" applyNumberFormat="1" applyFont="1" applyFill="1" applyBorder="1" applyAlignment="1">
      <alignment horizontal="center" vertical="center"/>
    </xf>
    <xf numFmtId="0" fontId="7" fillId="3" borderId="11" xfId="0" applyNumberFormat="1" applyFont="1" applyFill="1" applyBorder="1" applyAlignment="1">
      <alignment horizontal="center" vertical="center"/>
    </xf>
    <xf numFmtId="0" fontId="7" fillId="3" borderId="4" xfId="0" applyNumberFormat="1" applyFont="1" applyFill="1" applyBorder="1" applyAlignment="1">
      <alignment horizontal="center" vertical="center"/>
    </xf>
    <xf numFmtId="0" fontId="7" fillId="3" borderId="12" xfId="0" applyNumberFormat="1" applyFont="1" applyFill="1" applyBorder="1" applyAlignment="1">
      <alignment horizontal="center" vertical="center"/>
    </xf>
    <xf numFmtId="0" fontId="7" fillId="3" borderId="13" xfId="0" applyNumberFormat="1" applyFont="1" applyFill="1" applyBorder="1" applyAlignment="1">
      <alignment horizontal="center" vertical="center"/>
    </xf>
    <xf numFmtId="0" fontId="0" fillId="0" borderId="43" xfId="0" applyFill="1" applyBorder="1" applyAlignment="1">
      <alignment horizontal="center" vertical="center" wrapText="1"/>
    </xf>
    <xf numFmtId="0" fontId="0" fillId="0" borderId="28" xfId="0" applyFill="1" applyBorder="1" applyAlignment="1">
      <alignment horizontal="center" vertical="center" wrapText="1"/>
    </xf>
    <xf numFmtId="0" fontId="0" fillId="0" borderId="33" xfId="0" applyFill="1" applyBorder="1" applyAlignment="1">
      <alignment horizontal="center" vertical="center" wrapText="1"/>
    </xf>
    <xf numFmtId="0" fontId="7" fillId="3" borderId="44" xfId="0" applyNumberFormat="1" applyFont="1" applyFill="1" applyBorder="1" applyAlignment="1">
      <alignment horizontal="center" vertical="center"/>
    </xf>
    <xf numFmtId="0" fontId="7" fillId="3" borderId="43" xfId="0" applyNumberFormat="1" applyFont="1" applyFill="1" applyBorder="1" applyAlignment="1">
      <alignment horizontal="center" vertical="center"/>
    </xf>
    <xf numFmtId="0" fontId="7" fillId="0" borderId="0" xfId="0" applyFont="1" applyFill="1" applyAlignment="1">
      <alignment horizontal="left" wrapText="1"/>
    </xf>
    <xf numFmtId="0" fontId="7" fillId="3" borderId="39" xfId="0" applyFont="1" applyFill="1" applyBorder="1" applyAlignment="1">
      <alignment horizontal="center" vertical="center" wrapText="1"/>
    </xf>
    <xf numFmtId="0" fontId="7" fillId="3" borderId="83" xfId="0" applyFont="1" applyFill="1" applyBorder="1" applyAlignment="1">
      <alignment horizontal="center" vertical="center" wrapText="1"/>
    </xf>
    <xf numFmtId="0" fontId="117" fillId="0" borderId="0" xfId="1" applyFont="1" applyFill="1" applyAlignment="1" applyProtection="1">
      <alignment horizontal="left" vertical="center" wrapText="1"/>
    </xf>
    <xf numFmtId="0" fontId="0" fillId="0" borderId="0" xfId="0" applyFill="1" applyAlignment="1">
      <alignment horizontal="left" vertical="top" wrapText="1"/>
    </xf>
    <xf numFmtId="0" fontId="1" fillId="0" borderId="0" xfId="0" applyFont="1" applyFill="1" applyAlignment="1">
      <alignment horizontal="left" vertical="top" wrapText="1"/>
    </xf>
    <xf numFmtId="0" fontId="7" fillId="16" borderId="0" xfId="0" applyFont="1" applyFill="1" applyAlignment="1">
      <alignment horizontal="center"/>
    </xf>
    <xf numFmtId="0" fontId="0" fillId="0" borderId="0" xfId="0" applyFill="1" applyAlignment="1">
      <alignment horizontal="center" wrapText="1"/>
    </xf>
    <xf numFmtId="0" fontId="7" fillId="0" borderId="0" xfId="0" applyFont="1" applyFill="1" applyAlignment="1">
      <alignment horizontal="left" vertical="center" wrapText="1"/>
    </xf>
    <xf numFmtId="0" fontId="0" fillId="0" borderId="58" xfId="0" applyFill="1" applyBorder="1" applyAlignment="1">
      <alignment horizontal="left" vertical="center" wrapText="1"/>
    </xf>
    <xf numFmtId="0" fontId="0" fillId="0" borderId="57" xfId="0" applyFill="1" applyBorder="1" applyAlignment="1">
      <alignment horizontal="left" vertical="center" wrapText="1"/>
    </xf>
    <xf numFmtId="0" fontId="0" fillId="0" borderId="55" xfId="0" applyFill="1" applyBorder="1" applyAlignment="1">
      <alignment horizontal="left" vertical="center" wrapText="1"/>
    </xf>
    <xf numFmtId="0" fontId="0" fillId="0" borderId="91" xfId="0" applyFill="1" applyBorder="1" applyAlignment="1">
      <alignment horizontal="center" vertical="center" wrapText="1"/>
    </xf>
    <xf numFmtId="0" fontId="0" fillId="0" borderId="0" xfId="0" applyFill="1" applyBorder="1" applyAlignment="1">
      <alignment horizontal="center" vertical="center" wrapText="1"/>
    </xf>
    <xf numFmtId="0" fontId="0" fillId="0" borderId="96" xfId="0" applyFill="1" applyBorder="1" applyAlignment="1">
      <alignment horizontal="center" vertical="center" wrapText="1"/>
    </xf>
    <xf numFmtId="0" fontId="0" fillId="0" borderId="68" xfId="0" applyFill="1" applyBorder="1" applyAlignment="1">
      <alignment horizontal="center" vertical="center" wrapText="1"/>
    </xf>
    <xf numFmtId="0" fontId="0" fillId="0" borderId="58" xfId="0" applyFill="1" applyBorder="1" applyAlignment="1">
      <alignment horizontal="center" vertical="center" wrapText="1"/>
    </xf>
    <xf numFmtId="0" fontId="0" fillId="0" borderId="23" xfId="0" applyFill="1" applyBorder="1" applyAlignment="1">
      <alignment horizontal="center" vertical="center" wrapText="1"/>
    </xf>
    <xf numFmtId="0" fontId="0" fillId="0" borderId="57" xfId="0" applyFill="1" applyBorder="1" applyAlignment="1">
      <alignment horizontal="center" vertical="center" wrapText="1"/>
    </xf>
    <xf numFmtId="0" fontId="0" fillId="0" borderId="0" xfId="0" applyFont="1" applyFill="1" applyBorder="1" applyAlignment="1">
      <alignment horizontal="center" vertical="center" wrapText="1"/>
    </xf>
    <xf numFmtId="0" fontId="0" fillId="0" borderId="55" xfId="0" applyFont="1" applyFill="1" applyBorder="1" applyAlignment="1">
      <alignment horizontal="center" vertical="center" wrapText="1"/>
    </xf>
    <xf numFmtId="0" fontId="0" fillId="0" borderId="58" xfId="0" applyFont="1" applyFill="1" applyBorder="1" applyAlignment="1">
      <alignment horizontal="center" vertical="center" wrapText="1"/>
    </xf>
    <xf numFmtId="0" fontId="0" fillId="0" borderId="57" xfId="0" applyFont="1" applyFill="1" applyBorder="1" applyAlignment="1">
      <alignment horizontal="center" vertical="center" wrapText="1"/>
    </xf>
    <xf numFmtId="0" fontId="0" fillId="0" borderId="96" xfId="0" applyFill="1" applyBorder="1" applyAlignment="1">
      <alignment horizontal="left" vertical="center" wrapText="1"/>
    </xf>
    <xf numFmtId="0" fontId="0" fillId="0" borderId="87" xfId="0" applyFill="1" applyBorder="1" applyAlignment="1">
      <alignment horizontal="left" vertical="center" wrapText="1"/>
    </xf>
    <xf numFmtId="0" fontId="0" fillId="0" borderId="67" xfId="0" applyFill="1" applyBorder="1" applyAlignment="1">
      <alignment horizontal="left" vertical="center" wrapText="1"/>
    </xf>
    <xf numFmtId="0" fontId="0" fillId="0" borderId="100" xfId="0" applyFill="1" applyBorder="1" applyAlignment="1">
      <alignment horizontal="left" vertical="center" wrapText="1"/>
    </xf>
    <xf numFmtId="0" fontId="0" fillId="0" borderId="88" xfId="0" applyFill="1" applyBorder="1" applyAlignment="1">
      <alignment horizontal="left" vertical="center" wrapText="1"/>
    </xf>
    <xf numFmtId="0" fontId="0" fillId="0" borderId="68" xfId="0" applyFill="1" applyBorder="1" applyAlignment="1">
      <alignment horizontal="left" vertical="center" wrapText="1"/>
    </xf>
    <xf numFmtId="0" fontId="0" fillId="0" borderId="23" xfId="0" applyFill="1" applyBorder="1" applyAlignment="1">
      <alignment horizontal="left" vertical="center" wrapText="1"/>
    </xf>
    <xf numFmtId="0" fontId="0" fillId="0" borderId="0" xfId="0" applyFont="1" applyFill="1" applyBorder="1" applyAlignment="1">
      <alignment horizontal="left" vertical="center" wrapText="1"/>
    </xf>
    <xf numFmtId="0" fontId="0" fillId="0" borderId="55" xfId="0" applyFont="1" applyFill="1" applyBorder="1" applyAlignment="1">
      <alignment horizontal="left" vertical="center" wrapText="1"/>
    </xf>
    <xf numFmtId="0" fontId="7" fillId="16" borderId="34" xfId="0" applyFont="1" applyFill="1" applyBorder="1" applyAlignment="1">
      <alignment horizontal="center" vertical="center" wrapText="1"/>
    </xf>
    <xf numFmtId="0" fontId="7" fillId="0" borderId="91" xfId="0" applyFont="1" applyFill="1" applyBorder="1" applyAlignment="1">
      <alignment horizontal="center" vertical="center" wrapText="1"/>
    </xf>
    <xf numFmtId="0" fontId="7" fillId="0" borderId="0" xfId="0" applyFont="1" applyFill="1" applyBorder="1" applyAlignment="1">
      <alignment horizontal="center" vertical="center" wrapText="1"/>
    </xf>
    <xf numFmtId="0" fontId="7" fillId="0" borderId="96" xfId="0" applyFont="1" applyFill="1" applyBorder="1" applyAlignment="1">
      <alignment horizontal="center" vertical="center" wrapText="1"/>
    </xf>
    <xf numFmtId="0" fontId="0" fillId="0" borderId="0" xfId="0" applyFont="1" applyFill="1" applyAlignment="1">
      <alignment horizontal="left" wrapText="1"/>
    </xf>
    <xf numFmtId="49" fontId="0" fillId="0" borderId="21" xfId="0" applyNumberFormat="1" applyFill="1" applyBorder="1" applyAlignment="1">
      <alignment horizontal="left" wrapText="1" indent="1"/>
    </xf>
    <xf numFmtId="49" fontId="0" fillId="0" borderId="1" xfId="0" applyNumberFormat="1" applyFill="1" applyBorder="1" applyAlignment="1">
      <alignment horizontal="left" wrapText="1" indent="1"/>
    </xf>
    <xf numFmtId="49" fontId="0" fillId="0" borderId="3" xfId="0" applyNumberFormat="1" applyFill="1" applyBorder="1" applyAlignment="1">
      <alignment horizontal="left" wrapText="1" indent="1"/>
    </xf>
    <xf numFmtId="49" fontId="0" fillId="17" borderId="21" xfId="0" applyNumberFormat="1" applyFill="1" applyBorder="1" applyAlignment="1">
      <alignment horizontal="left" wrapText="1" indent="1"/>
    </xf>
    <xf numFmtId="49" fontId="0" fillId="17" borderId="1" xfId="0" applyNumberFormat="1" applyFill="1" applyBorder="1" applyAlignment="1">
      <alignment horizontal="left" wrapText="1" indent="1"/>
    </xf>
    <xf numFmtId="49" fontId="0" fillId="17" borderId="3" xfId="0" applyNumberFormat="1" applyFill="1" applyBorder="1" applyAlignment="1">
      <alignment horizontal="left" wrapText="1" indent="1"/>
    </xf>
    <xf numFmtId="0" fontId="0" fillId="0" borderId="11" xfId="0" applyFill="1" applyBorder="1" applyAlignment="1">
      <alignment horizontal="center" vertical="top" wrapText="1"/>
    </xf>
    <xf numFmtId="0" fontId="0" fillId="0" borderId="84" xfId="0" applyFill="1" applyBorder="1" applyAlignment="1">
      <alignment horizontal="center" vertical="top" wrapText="1"/>
    </xf>
    <xf numFmtId="0" fontId="0" fillId="0" borderId="2" xfId="0" applyFill="1" applyBorder="1" applyAlignment="1">
      <alignment horizontal="center" vertical="top" wrapText="1"/>
    </xf>
    <xf numFmtId="0" fontId="0" fillId="0" borderId="60" xfId="0" applyFill="1" applyBorder="1" applyAlignment="1">
      <alignment horizontal="center" vertical="top" wrapText="1"/>
    </xf>
    <xf numFmtId="0" fontId="0" fillId="0" borderId="4" xfId="0" applyFill="1" applyBorder="1" applyAlignment="1">
      <alignment horizontal="center" vertical="top" wrapText="1"/>
    </xf>
    <xf numFmtId="0" fontId="0" fillId="0" borderId="86" xfId="0" applyFill="1" applyBorder="1" applyAlignment="1">
      <alignment horizontal="center" vertical="top" wrapText="1"/>
    </xf>
    <xf numFmtId="49" fontId="0" fillId="17" borderId="22" xfId="0" applyNumberFormat="1" applyFill="1" applyBorder="1" applyAlignment="1">
      <alignment horizontal="left" wrapText="1" indent="1"/>
    </xf>
    <xf numFmtId="49" fontId="0" fillId="17" borderId="13" xfId="0" applyNumberFormat="1" applyFill="1" applyBorder="1" applyAlignment="1">
      <alignment horizontal="left" wrapText="1" indent="1"/>
    </xf>
    <xf numFmtId="49" fontId="0" fillId="17" borderId="5" xfId="0" applyNumberFormat="1" applyFill="1" applyBorder="1" applyAlignment="1">
      <alignment horizontal="left" wrapText="1" indent="1"/>
    </xf>
    <xf numFmtId="0" fontId="0" fillId="0" borderId="65" xfId="0" applyFill="1" applyBorder="1" applyAlignment="1">
      <alignment horizontal="left" wrapText="1"/>
    </xf>
    <xf numFmtId="0" fontId="7" fillId="16" borderId="93" xfId="0" applyFont="1" applyFill="1" applyBorder="1" applyAlignment="1">
      <alignment horizontal="center" vertical="center" wrapText="1"/>
    </xf>
    <xf numFmtId="0" fontId="0" fillId="0" borderId="20" xfId="0" applyFill="1" applyBorder="1" applyAlignment="1">
      <alignment horizontal="left" wrapText="1" indent="1"/>
    </xf>
    <xf numFmtId="0" fontId="0" fillId="0" borderId="12" xfId="0" applyFill="1" applyBorder="1" applyAlignment="1">
      <alignment horizontal="left" wrapText="1" indent="1"/>
    </xf>
    <xf numFmtId="0" fontId="0" fillId="0" borderId="24" xfId="0" applyFill="1" applyBorder="1" applyAlignment="1">
      <alignment horizontal="left" wrapText="1" indent="1"/>
    </xf>
    <xf numFmtId="0" fontId="0" fillId="0" borderId="23" xfId="0" applyFill="1" applyBorder="1" applyAlignment="1">
      <alignment horizontal="center" wrapText="1"/>
    </xf>
    <xf numFmtId="0" fontId="0" fillId="0" borderId="21" xfId="0" applyFill="1" applyBorder="1" applyAlignment="1">
      <alignment horizontal="center" wrapText="1"/>
    </xf>
    <xf numFmtId="0" fontId="0" fillId="0" borderId="22" xfId="0" applyFill="1" applyBorder="1" applyAlignment="1">
      <alignment horizontal="center" wrapText="1"/>
    </xf>
    <xf numFmtId="49" fontId="0" fillId="0" borderId="22" xfId="0" applyNumberFormat="1" applyFill="1" applyBorder="1" applyAlignment="1">
      <alignment horizontal="left" wrapText="1" indent="1"/>
    </xf>
    <xf numFmtId="49" fontId="0" fillId="0" borderId="13" xfId="0" applyNumberFormat="1" applyFill="1" applyBorder="1" applyAlignment="1">
      <alignment horizontal="left" wrapText="1" indent="1"/>
    </xf>
    <xf numFmtId="49" fontId="0" fillId="0" borderId="5" xfId="0" applyNumberFormat="1" applyFill="1" applyBorder="1" applyAlignment="1">
      <alignment horizontal="left" wrapText="1" indent="1"/>
    </xf>
    <xf numFmtId="49" fontId="0" fillId="17" borderId="20" xfId="0" applyNumberFormat="1" applyFill="1" applyBorder="1" applyAlignment="1">
      <alignment horizontal="left" wrapText="1" indent="1"/>
    </xf>
    <xf numFmtId="49" fontId="0" fillId="17" borderId="12" xfId="0" applyNumberFormat="1" applyFill="1" applyBorder="1" applyAlignment="1">
      <alignment horizontal="left" wrapText="1" indent="1"/>
    </xf>
    <xf numFmtId="49" fontId="0" fillId="17" borderId="24" xfId="0" applyNumberFormat="1" applyFill="1" applyBorder="1" applyAlignment="1">
      <alignment horizontal="left" wrapText="1" indent="1"/>
    </xf>
    <xf numFmtId="0" fontId="89" fillId="0" borderId="0" xfId="0" applyFont="1" applyFill="1" applyAlignment="1">
      <alignment horizontal="center" vertical="center" wrapText="1"/>
    </xf>
  </cellXfs>
  <cellStyles count="3">
    <cellStyle name="Гиперссылка" xfId="1" builtinId="8"/>
    <cellStyle name="Денежный" xfId="2" builtinId="4"/>
    <cellStyle name="Обычный" xfId="0" builtinId="0"/>
  </cellStyles>
  <dxfs count="0"/>
  <tableStyles count="0" defaultTableStyle="TableStyleMedium9" defaultPivotStyle="PivotStyleLight16"/>
  <colors>
    <mruColors>
      <color rgb="FF0033CC"/>
      <color rgb="FF0066FF"/>
    </mruColors>
  </colors>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worksheet" Target="worksheets/sheet63.xml"/><Relationship Id="rId68" Type="http://schemas.openxmlformats.org/officeDocument/2006/relationships/worksheet" Target="worksheets/sheet68.xml"/><Relationship Id="rId76" Type="http://schemas.openxmlformats.org/officeDocument/2006/relationships/worksheet" Target="worksheets/sheet76.xml"/><Relationship Id="rId84" Type="http://schemas.openxmlformats.org/officeDocument/2006/relationships/worksheet" Target="worksheets/sheet84.xml"/><Relationship Id="rId89" Type="http://schemas.openxmlformats.org/officeDocument/2006/relationships/worksheet" Target="worksheets/sheet89.xml"/><Relationship Id="rId7" Type="http://schemas.openxmlformats.org/officeDocument/2006/relationships/worksheet" Target="worksheets/sheet7.xml"/><Relationship Id="rId71" Type="http://schemas.openxmlformats.org/officeDocument/2006/relationships/worksheet" Target="worksheets/sheet71.xml"/><Relationship Id="rId92"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worksheet" Target="worksheets/sheet66.xml"/><Relationship Id="rId74" Type="http://schemas.openxmlformats.org/officeDocument/2006/relationships/worksheet" Target="worksheets/sheet74.xml"/><Relationship Id="rId79" Type="http://schemas.openxmlformats.org/officeDocument/2006/relationships/worksheet" Target="worksheets/sheet79.xml"/><Relationship Id="rId87" Type="http://schemas.openxmlformats.org/officeDocument/2006/relationships/worksheet" Target="worksheets/sheet87.xml"/><Relationship Id="rId5" Type="http://schemas.openxmlformats.org/officeDocument/2006/relationships/worksheet" Target="worksheets/sheet5.xml"/><Relationship Id="rId61" Type="http://schemas.openxmlformats.org/officeDocument/2006/relationships/worksheet" Target="worksheets/sheet61.xml"/><Relationship Id="rId82" Type="http://schemas.openxmlformats.org/officeDocument/2006/relationships/worksheet" Target="worksheets/sheet82.xml"/><Relationship Id="rId90" Type="http://schemas.openxmlformats.org/officeDocument/2006/relationships/theme" Target="theme/theme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worksheet" Target="worksheets/sheet85.xml"/><Relationship Id="rId93" Type="http://schemas.openxmlformats.org/officeDocument/2006/relationships/calcChain" Target="calcChain.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worksheet" Target="worksheets/sheet83.xml"/><Relationship Id="rId88" Type="http://schemas.openxmlformats.org/officeDocument/2006/relationships/worksheet" Target="worksheets/sheet88.xml"/><Relationship Id="rId91"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worksheet" Target="worksheets/sheet86.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337.gif"/><Relationship Id="rId13" Type="http://schemas.openxmlformats.org/officeDocument/2006/relationships/image" Target="../media/image342.gif"/><Relationship Id="rId18" Type="http://schemas.openxmlformats.org/officeDocument/2006/relationships/image" Target="../media/image347.gif"/><Relationship Id="rId26" Type="http://schemas.openxmlformats.org/officeDocument/2006/relationships/image" Target="../media/image355.gif"/><Relationship Id="rId39" Type="http://schemas.openxmlformats.org/officeDocument/2006/relationships/image" Target="../media/image368.png"/><Relationship Id="rId3" Type="http://schemas.openxmlformats.org/officeDocument/2006/relationships/image" Target="../media/image332.gif"/><Relationship Id="rId21" Type="http://schemas.openxmlformats.org/officeDocument/2006/relationships/image" Target="../media/image350.gif"/><Relationship Id="rId34" Type="http://schemas.openxmlformats.org/officeDocument/2006/relationships/image" Target="../media/image363.png"/><Relationship Id="rId7" Type="http://schemas.openxmlformats.org/officeDocument/2006/relationships/image" Target="../media/image336.gif"/><Relationship Id="rId12" Type="http://schemas.openxmlformats.org/officeDocument/2006/relationships/image" Target="../media/image341.gif"/><Relationship Id="rId17" Type="http://schemas.openxmlformats.org/officeDocument/2006/relationships/image" Target="../media/image346.gif"/><Relationship Id="rId25" Type="http://schemas.openxmlformats.org/officeDocument/2006/relationships/image" Target="../media/image354.gif"/><Relationship Id="rId33" Type="http://schemas.openxmlformats.org/officeDocument/2006/relationships/image" Target="../media/image362.png"/><Relationship Id="rId38" Type="http://schemas.openxmlformats.org/officeDocument/2006/relationships/image" Target="../media/image367.png"/><Relationship Id="rId2" Type="http://schemas.openxmlformats.org/officeDocument/2006/relationships/image" Target="../media/image331.gif"/><Relationship Id="rId16" Type="http://schemas.openxmlformats.org/officeDocument/2006/relationships/image" Target="../media/image345.gif"/><Relationship Id="rId20" Type="http://schemas.openxmlformats.org/officeDocument/2006/relationships/image" Target="../media/image349.gif"/><Relationship Id="rId29" Type="http://schemas.openxmlformats.org/officeDocument/2006/relationships/image" Target="../media/image358.gif"/><Relationship Id="rId1" Type="http://schemas.openxmlformats.org/officeDocument/2006/relationships/image" Target="../media/image330.gif"/><Relationship Id="rId6" Type="http://schemas.openxmlformats.org/officeDocument/2006/relationships/image" Target="../media/image335.gif"/><Relationship Id="rId11" Type="http://schemas.openxmlformats.org/officeDocument/2006/relationships/image" Target="../media/image340.gif"/><Relationship Id="rId24" Type="http://schemas.openxmlformats.org/officeDocument/2006/relationships/image" Target="../media/image353.gif"/><Relationship Id="rId32" Type="http://schemas.openxmlformats.org/officeDocument/2006/relationships/image" Target="../media/image361.png"/><Relationship Id="rId37" Type="http://schemas.openxmlformats.org/officeDocument/2006/relationships/image" Target="../media/image366.png"/><Relationship Id="rId40" Type="http://schemas.openxmlformats.org/officeDocument/2006/relationships/image" Target="../media/image369.png"/><Relationship Id="rId5" Type="http://schemas.openxmlformats.org/officeDocument/2006/relationships/image" Target="../media/image334.gif"/><Relationship Id="rId15" Type="http://schemas.openxmlformats.org/officeDocument/2006/relationships/image" Target="../media/image344.gif"/><Relationship Id="rId23" Type="http://schemas.openxmlformats.org/officeDocument/2006/relationships/image" Target="../media/image352.gif"/><Relationship Id="rId28" Type="http://schemas.openxmlformats.org/officeDocument/2006/relationships/image" Target="../media/image357.gif"/><Relationship Id="rId36" Type="http://schemas.openxmlformats.org/officeDocument/2006/relationships/image" Target="../media/image365.png"/><Relationship Id="rId10" Type="http://schemas.openxmlformats.org/officeDocument/2006/relationships/image" Target="../media/image339.gif"/><Relationship Id="rId19" Type="http://schemas.openxmlformats.org/officeDocument/2006/relationships/image" Target="../media/image348.gif"/><Relationship Id="rId31" Type="http://schemas.openxmlformats.org/officeDocument/2006/relationships/image" Target="../media/image360.png"/><Relationship Id="rId4" Type="http://schemas.openxmlformats.org/officeDocument/2006/relationships/image" Target="../media/image333.gif"/><Relationship Id="rId9" Type="http://schemas.openxmlformats.org/officeDocument/2006/relationships/image" Target="../media/image338.gif"/><Relationship Id="rId14" Type="http://schemas.openxmlformats.org/officeDocument/2006/relationships/image" Target="../media/image343.gif"/><Relationship Id="rId22" Type="http://schemas.openxmlformats.org/officeDocument/2006/relationships/image" Target="../media/image351.png"/><Relationship Id="rId27" Type="http://schemas.openxmlformats.org/officeDocument/2006/relationships/image" Target="../media/image356.gif"/><Relationship Id="rId30" Type="http://schemas.openxmlformats.org/officeDocument/2006/relationships/image" Target="../media/image359.png"/><Relationship Id="rId35" Type="http://schemas.openxmlformats.org/officeDocument/2006/relationships/image" Target="../media/image364.png"/></Relationships>
</file>

<file path=xl/drawings/_rels/drawing11.xml.rels><?xml version="1.0" encoding="UTF-8" standalone="yes"?>
<Relationships xmlns="http://schemas.openxmlformats.org/package/2006/relationships"><Relationship Id="rId8" Type="http://schemas.openxmlformats.org/officeDocument/2006/relationships/image" Target="../media/image377.png"/><Relationship Id="rId13" Type="http://schemas.openxmlformats.org/officeDocument/2006/relationships/image" Target="../media/image382.png"/><Relationship Id="rId18" Type="http://schemas.openxmlformats.org/officeDocument/2006/relationships/image" Target="../media/image387.png"/><Relationship Id="rId3" Type="http://schemas.openxmlformats.org/officeDocument/2006/relationships/image" Target="../media/image372.png"/><Relationship Id="rId21" Type="http://schemas.openxmlformats.org/officeDocument/2006/relationships/image" Target="../media/image390.png"/><Relationship Id="rId7" Type="http://schemas.openxmlformats.org/officeDocument/2006/relationships/image" Target="../media/image376.gif"/><Relationship Id="rId12" Type="http://schemas.openxmlformats.org/officeDocument/2006/relationships/image" Target="../media/image381.png"/><Relationship Id="rId17" Type="http://schemas.openxmlformats.org/officeDocument/2006/relationships/image" Target="../media/image386.png"/><Relationship Id="rId2" Type="http://schemas.openxmlformats.org/officeDocument/2006/relationships/image" Target="../media/image371.png"/><Relationship Id="rId16" Type="http://schemas.openxmlformats.org/officeDocument/2006/relationships/image" Target="../media/image385.png"/><Relationship Id="rId20" Type="http://schemas.openxmlformats.org/officeDocument/2006/relationships/image" Target="../media/image389.png"/><Relationship Id="rId1" Type="http://schemas.openxmlformats.org/officeDocument/2006/relationships/image" Target="../media/image370.png"/><Relationship Id="rId6" Type="http://schemas.openxmlformats.org/officeDocument/2006/relationships/image" Target="../media/image375.gif"/><Relationship Id="rId11" Type="http://schemas.openxmlformats.org/officeDocument/2006/relationships/image" Target="../media/image380.png"/><Relationship Id="rId5" Type="http://schemas.openxmlformats.org/officeDocument/2006/relationships/image" Target="../media/image374.gif"/><Relationship Id="rId15" Type="http://schemas.openxmlformats.org/officeDocument/2006/relationships/image" Target="../media/image384.png"/><Relationship Id="rId23" Type="http://schemas.openxmlformats.org/officeDocument/2006/relationships/image" Target="../media/image392.png"/><Relationship Id="rId10" Type="http://schemas.openxmlformats.org/officeDocument/2006/relationships/image" Target="../media/image379.png"/><Relationship Id="rId19" Type="http://schemas.openxmlformats.org/officeDocument/2006/relationships/image" Target="../media/image388.png"/><Relationship Id="rId4" Type="http://schemas.openxmlformats.org/officeDocument/2006/relationships/image" Target="../media/image373.png"/><Relationship Id="rId9" Type="http://schemas.openxmlformats.org/officeDocument/2006/relationships/image" Target="../media/image378.png"/><Relationship Id="rId14" Type="http://schemas.openxmlformats.org/officeDocument/2006/relationships/image" Target="../media/image383.png"/><Relationship Id="rId22" Type="http://schemas.openxmlformats.org/officeDocument/2006/relationships/image" Target="../media/image391.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94.gif"/><Relationship Id="rId2" Type="http://schemas.openxmlformats.org/officeDocument/2006/relationships/image" Target="../media/image393.gif"/><Relationship Id="rId1" Type="http://schemas.openxmlformats.org/officeDocument/2006/relationships/image" Target="../media/image296.gif"/><Relationship Id="rId5" Type="http://schemas.openxmlformats.org/officeDocument/2006/relationships/image" Target="../media/image396.gif"/><Relationship Id="rId4" Type="http://schemas.openxmlformats.org/officeDocument/2006/relationships/image" Target="../media/image395.gif"/></Relationships>
</file>

<file path=xl/drawings/_rels/drawing13.xml.rels><?xml version="1.0" encoding="UTF-8" standalone="yes"?>
<Relationships xmlns="http://schemas.openxmlformats.org/package/2006/relationships"><Relationship Id="rId3" Type="http://schemas.openxmlformats.org/officeDocument/2006/relationships/image" Target="../media/image399.gif"/><Relationship Id="rId7" Type="http://schemas.openxmlformats.org/officeDocument/2006/relationships/image" Target="../media/image403.png"/><Relationship Id="rId2" Type="http://schemas.openxmlformats.org/officeDocument/2006/relationships/image" Target="../media/image398.gif"/><Relationship Id="rId1" Type="http://schemas.openxmlformats.org/officeDocument/2006/relationships/image" Target="../media/image397.png"/><Relationship Id="rId6" Type="http://schemas.openxmlformats.org/officeDocument/2006/relationships/image" Target="../media/image402.png"/><Relationship Id="rId5" Type="http://schemas.openxmlformats.org/officeDocument/2006/relationships/image" Target="../media/image401.gif"/><Relationship Id="rId4" Type="http://schemas.openxmlformats.org/officeDocument/2006/relationships/image" Target="../media/image400.gif"/></Relationships>
</file>

<file path=xl/drawings/_rels/drawing14.xml.rels><?xml version="1.0" encoding="UTF-8" standalone="yes"?>
<Relationships xmlns="http://schemas.openxmlformats.org/package/2006/relationships"><Relationship Id="rId26" Type="http://schemas.openxmlformats.org/officeDocument/2006/relationships/image" Target="../media/image429.png"/><Relationship Id="rId117" Type="http://schemas.openxmlformats.org/officeDocument/2006/relationships/image" Target="../media/image520.png"/><Relationship Id="rId21" Type="http://schemas.openxmlformats.org/officeDocument/2006/relationships/image" Target="../media/image424.png"/><Relationship Id="rId42" Type="http://schemas.openxmlformats.org/officeDocument/2006/relationships/image" Target="../media/image445.png"/><Relationship Id="rId47" Type="http://schemas.openxmlformats.org/officeDocument/2006/relationships/image" Target="../media/image450.png"/><Relationship Id="rId63" Type="http://schemas.openxmlformats.org/officeDocument/2006/relationships/image" Target="../media/image466.png"/><Relationship Id="rId68" Type="http://schemas.openxmlformats.org/officeDocument/2006/relationships/image" Target="../media/image471.png"/><Relationship Id="rId84" Type="http://schemas.openxmlformats.org/officeDocument/2006/relationships/image" Target="../media/image487.png"/><Relationship Id="rId89" Type="http://schemas.openxmlformats.org/officeDocument/2006/relationships/image" Target="../media/image492.png"/><Relationship Id="rId112" Type="http://schemas.openxmlformats.org/officeDocument/2006/relationships/image" Target="../media/image515.png"/><Relationship Id="rId133" Type="http://schemas.openxmlformats.org/officeDocument/2006/relationships/image" Target="../media/image536.png"/><Relationship Id="rId138" Type="http://schemas.openxmlformats.org/officeDocument/2006/relationships/image" Target="../media/image541.png"/><Relationship Id="rId16" Type="http://schemas.openxmlformats.org/officeDocument/2006/relationships/image" Target="../media/image419.png"/><Relationship Id="rId107" Type="http://schemas.openxmlformats.org/officeDocument/2006/relationships/image" Target="../media/image510.png"/><Relationship Id="rId11" Type="http://schemas.openxmlformats.org/officeDocument/2006/relationships/image" Target="../media/image414.png"/><Relationship Id="rId32" Type="http://schemas.openxmlformats.org/officeDocument/2006/relationships/image" Target="../media/image435.png"/><Relationship Id="rId37" Type="http://schemas.openxmlformats.org/officeDocument/2006/relationships/image" Target="../media/image440.png"/><Relationship Id="rId53" Type="http://schemas.openxmlformats.org/officeDocument/2006/relationships/image" Target="../media/image456.png"/><Relationship Id="rId58" Type="http://schemas.openxmlformats.org/officeDocument/2006/relationships/image" Target="../media/image461.png"/><Relationship Id="rId74" Type="http://schemas.openxmlformats.org/officeDocument/2006/relationships/image" Target="../media/image477.png"/><Relationship Id="rId79" Type="http://schemas.openxmlformats.org/officeDocument/2006/relationships/image" Target="../media/image482.png"/><Relationship Id="rId102" Type="http://schemas.openxmlformats.org/officeDocument/2006/relationships/image" Target="../media/image505.png"/><Relationship Id="rId123" Type="http://schemas.openxmlformats.org/officeDocument/2006/relationships/image" Target="../media/image526.png"/><Relationship Id="rId128" Type="http://schemas.openxmlformats.org/officeDocument/2006/relationships/image" Target="../media/image531.png"/><Relationship Id="rId5" Type="http://schemas.openxmlformats.org/officeDocument/2006/relationships/image" Target="../media/image408.png"/><Relationship Id="rId90" Type="http://schemas.openxmlformats.org/officeDocument/2006/relationships/image" Target="../media/image493.png"/><Relationship Id="rId95" Type="http://schemas.openxmlformats.org/officeDocument/2006/relationships/image" Target="../media/image498.png"/><Relationship Id="rId22" Type="http://schemas.openxmlformats.org/officeDocument/2006/relationships/image" Target="../media/image425.png"/><Relationship Id="rId27" Type="http://schemas.openxmlformats.org/officeDocument/2006/relationships/image" Target="../media/image430.png"/><Relationship Id="rId43" Type="http://schemas.openxmlformats.org/officeDocument/2006/relationships/image" Target="../media/image446.png"/><Relationship Id="rId48" Type="http://schemas.openxmlformats.org/officeDocument/2006/relationships/image" Target="../media/image451.png"/><Relationship Id="rId64" Type="http://schemas.openxmlformats.org/officeDocument/2006/relationships/image" Target="../media/image467.png"/><Relationship Id="rId69" Type="http://schemas.openxmlformats.org/officeDocument/2006/relationships/image" Target="../media/image472.png"/><Relationship Id="rId113" Type="http://schemas.openxmlformats.org/officeDocument/2006/relationships/image" Target="../media/image516.png"/><Relationship Id="rId118" Type="http://schemas.openxmlformats.org/officeDocument/2006/relationships/image" Target="../media/image521.png"/><Relationship Id="rId134" Type="http://schemas.openxmlformats.org/officeDocument/2006/relationships/image" Target="../media/image537.png"/><Relationship Id="rId139" Type="http://schemas.openxmlformats.org/officeDocument/2006/relationships/image" Target="../media/image542.png"/><Relationship Id="rId8" Type="http://schemas.openxmlformats.org/officeDocument/2006/relationships/image" Target="../media/image411.png"/><Relationship Id="rId51" Type="http://schemas.openxmlformats.org/officeDocument/2006/relationships/image" Target="../media/image454.png"/><Relationship Id="rId72" Type="http://schemas.openxmlformats.org/officeDocument/2006/relationships/image" Target="../media/image475.png"/><Relationship Id="rId80" Type="http://schemas.openxmlformats.org/officeDocument/2006/relationships/image" Target="../media/image483.png"/><Relationship Id="rId85" Type="http://schemas.openxmlformats.org/officeDocument/2006/relationships/image" Target="../media/image488.png"/><Relationship Id="rId93" Type="http://schemas.openxmlformats.org/officeDocument/2006/relationships/image" Target="../media/image496.png"/><Relationship Id="rId98" Type="http://schemas.openxmlformats.org/officeDocument/2006/relationships/image" Target="../media/image501.png"/><Relationship Id="rId121" Type="http://schemas.openxmlformats.org/officeDocument/2006/relationships/image" Target="../media/image524.png"/><Relationship Id="rId142" Type="http://schemas.openxmlformats.org/officeDocument/2006/relationships/image" Target="../media/image545.png"/><Relationship Id="rId3" Type="http://schemas.openxmlformats.org/officeDocument/2006/relationships/image" Target="../media/image406.png"/><Relationship Id="rId12" Type="http://schemas.openxmlformats.org/officeDocument/2006/relationships/image" Target="../media/image415.png"/><Relationship Id="rId17" Type="http://schemas.openxmlformats.org/officeDocument/2006/relationships/image" Target="../media/image420.png"/><Relationship Id="rId25" Type="http://schemas.openxmlformats.org/officeDocument/2006/relationships/image" Target="../media/image428.png"/><Relationship Id="rId33" Type="http://schemas.openxmlformats.org/officeDocument/2006/relationships/image" Target="../media/image436.png"/><Relationship Id="rId38" Type="http://schemas.openxmlformats.org/officeDocument/2006/relationships/image" Target="../media/image441.png"/><Relationship Id="rId46" Type="http://schemas.openxmlformats.org/officeDocument/2006/relationships/image" Target="../media/image449.png"/><Relationship Id="rId59" Type="http://schemas.openxmlformats.org/officeDocument/2006/relationships/image" Target="../media/image462.png"/><Relationship Id="rId67" Type="http://schemas.openxmlformats.org/officeDocument/2006/relationships/image" Target="../media/image470.png"/><Relationship Id="rId103" Type="http://schemas.openxmlformats.org/officeDocument/2006/relationships/image" Target="../media/image506.png"/><Relationship Id="rId108" Type="http://schemas.openxmlformats.org/officeDocument/2006/relationships/image" Target="../media/image511.png"/><Relationship Id="rId116" Type="http://schemas.openxmlformats.org/officeDocument/2006/relationships/image" Target="../media/image519.png"/><Relationship Id="rId124" Type="http://schemas.openxmlformats.org/officeDocument/2006/relationships/image" Target="../media/image527.png"/><Relationship Id="rId129" Type="http://schemas.openxmlformats.org/officeDocument/2006/relationships/image" Target="../media/image532.png"/><Relationship Id="rId137" Type="http://schemas.openxmlformats.org/officeDocument/2006/relationships/image" Target="../media/image540.png"/><Relationship Id="rId20" Type="http://schemas.openxmlformats.org/officeDocument/2006/relationships/image" Target="../media/image423.png"/><Relationship Id="rId41" Type="http://schemas.openxmlformats.org/officeDocument/2006/relationships/image" Target="../media/image444.png"/><Relationship Id="rId54" Type="http://schemas.openxmlformats.org/officeDocument/2006/relationships/image" Target="../media/image457.png"/><Relationship Id="rId62" Type="http://schemas.openxmlformats.org/officeDocument/2006/relationships/image" Target="../media/image465.png"/><Relationship Id="rId70" Type="http://schemas.openxmlformats.org/officeDocument/2006/relationships/image" Target="../media/image473.png"/><Relationship Id="rId75" Type="http://schemas.openxmlformats.org/officeDocument/2006/relationships/image" Target="../media/image478.png"/><Relationship Id="rId83" Type="http://schemas.openxmlformats.org/officeDocument/2006/relationships/image" Target="../media/image486.png"/><Relationship Id="rId88" Type="http://schemas.openxmlformats.org/officeDocument/2006/relationships/image" Target="../media/image491.png"/><Relationship Id="rId91" Type="http://schemas.openxmlformats.org/officeDocument/2006/relationships/image" Target="../media/image494.png"/><Relationship Id="rId96" Type="http://schemas.openxmlformats.org/officeDocument/2006/relationships/image" Target="../media/image499.png"/><Relationship Id="rId111" Type="http://schemas.openxmlformats.org/officeDocument/2006/relationships/image" Target="../media/image514.png"/><Relationship Id="rId132" Type="http://schemas.openxmlformats.org/officeDocument/2006/relationships/image" Target="../media/image535.png"/><Relationship Id="rId140" Type="http://schemas.openxmlformats.org/officeDocument/2006/relationships/image" Target="../media/image543.png"/><Relationship Id="rId1" Type="http://schemas.openxmlformats.org/officeDocument/2006/relationships/image" Target="../media/image404.png"/><Relationship Id="rId6" Type="http://schemas.openxmlformats.org/officeDocument/2006/relationships/image" Target="../media/image409.png"/><Relationship Id="rId15" Type="http://schemas.openxmlformats.org/officeDocument/2006/relationships/image" Target="../media/image418.png"/><Relationship Id="rId23" Type="http://schemas.openxmlformats.org/officeDocument/2006/relationships/image" Target="../media/image426.png"/><Relationship Id="rId28" Type="http://schemas.openxmlformats.org/officeDocument/2006/relationships/image" Target="../media/image431.png"/><Relationship Id="rId36" Type="http://schemas.openxmlformats.org/officeDocument/2006/relationships/image" Target="../media/image439.png"/><Relationship Id="rId49" Type="http://schemas.openxmlformats.org/officeDocument/2006/relationships/image" Target="../media/image452.png"/><Relationship Id="rId57" Type="http://schemas.openxmlformats.org/officeDocument/2006/relationships/image" Target="../media/image460.png"/><Relationship Id="rId106" Type="http://schemas.openxmlformats.org/officeDocument/2006/relationships/image" Target="../media/image509.png"/><Relationship Id="rId114" Type="http://schemas.openxmlformats.org/officeDocument/2006/relationships/image" Target="../media/image517.png"/><Relationship Id="rId119" Type="http://schemas.openxmlformats.org/officeDocument/2006/relationships/image" Target="../media/image522.png"/><Relationship Id="rId127" Type="http://schemas.openxmlformats.org/officeDocument/2006/relationships/image" Target="../media/image530.png"/><Relationship Id="rId10" Type="http://schemas.openxmlformats.org/officeDocument/2006/relationships/image" Target="../media/image413.png"/><Relationship Id="rId31" Type="http://schemas.openxmlformats.org/officeDocument/2006/relationships/image" Target="../media/image434.png"/><Relationship Id="rId44" Type="http://schemas.openxmlformats.org/officeDocument/2006/relationships/image" Target="../media/image447.png"/><Relationship Id="rId52" Type="http://schemas.openxmlformats.org/officeDocument/2006/relationships/image" Target="../media/image455.png"/><Relationship Id="rId60" Type="http://schemas.openxmlformats.org/officeDocument/2006/relationships/image" Target="../media/image463.png"/><Relationship Id="rId65" Type="http://schemas.openxmlformats.org/officeDocument/2006/relationships/image" Target="../media/image468.png"/><Relationship Id="rId73" Type="http://schemas.openxmlformats.org/officeDocument/2006/relationships/image" Target="../media/image476.png"/><Relationship Id="rId78" Type="http://schemas.openxmlformats.org/officeDocument/2006/relationships/image" Target="../media/image481.png"/><Relationship Id="rId81" Type="http://schemas.openxmlformats.org/officeDocument/2006/relationships/image" Target="../media/image484.png"/><Relationship Id="rId86" Type="http://schemas.openxmlformats.org/officeDocument/2006/relationships/image" Target="../media/image489.png"/><Relationship Id="rId94" Type="http://schemas.openxmlformats.org/officeDocument/2006/relationships/image" Target="../media/image497.png"/><Relationship Id="rId99" Type="http://schemas.openxmlformats.org/officeDocument/2006/relationships/image" Target="../media/image502.png"/><Relationship Id="rId101" Type="http://schemas.openxmlformats.org/officeDocument/2006/relationships/image" Target="../media/image504.png"/><Relationship Id="rId122" Type="http://schemas.openxmlformats.org/officeDocument/2006/relationships/image" Target="../media/image525.png"/><Relationship Id="rId130" Type="http://schemas.openxmlformats.org/officeDocument/2006/relationships/image" Target="../media/image533.png"/><Relationship Id="rId135" Type="http://schemas.openxmlformats.org/officeDocument/2006/relationships/image" Target="../media/image538.png"/><Relationship Id="rId143" Type="http://schemas.openxmlformats.org/officeDocument/2006/relationships/image" Target="../media/image546.png"/><Relationship Id="rId4" Type="http://schemas.openxmlformats.org/officeDocument/2006/relationships/image" Target="../media/image407.png"/><Relationship Id="rId9" Type="http://schemas.openxmlformats.org/officeDocument/2006/relationships/image" Target="../media/image412.png"/><Relationship Id="rId13" Type="http://schemas.openxmlformats.org/officeDocument/2006/relationships/image" Target="../media/image416.png"/><Relationship Id="rId18" Type="http://schemas.openxmlformats.org/officeDocument/2006/relationships/image" Target="../media/image421.png"/><Relationship Id="rId39" Type="http://schemas.openxmlformats.org/officeDocument/2006/relationships/image" Target="../media/image442.png"/><Relationship Id="rId109" Type="http://schemas.openxmlformats.org/officeDocument/2006/relationships/image" Target="../media/image512.png"/><Relationship Id="rId34" Type="http://schemas.openxmlformats.org/officeDocument/2006/relationships/image" Target="../media/image437.png"/><Relationship Id="rId50" Type="http://schemas.openxmlformats.org/officeDocument/2006/relationships/image" Target="../media/image453.png"/><Relationship Id="rId55" Type="http://schemas.openxmlformats.org/officeDocument/2006/relationships/image" Target="../media/image458.png"/><Relationship Id="rId76" Type="http://schemas.openxmlformats.org/officeDocument/2006/relationships/image" Target="../media/image479.png"/><Relationship Id="rId97" Type="http://schemas.openxmlformats.org/officeDocument/2006/relationships/image" Target="../media/image500.png"/><Relationship Id="rId104" Type="http://schemas.openxmlformats.org/officeDocument/2006/relationships/image" Target="../media/image507.png"/><Relationship Id="rId120" Type="http://schemas.openxmlformats.org/officeDocument/2006/relationships/image" Target="../media/image523.png"/><Relationship Id="rId125" Type="http://schemas.openxmlformats.org/officeDocument/2006/relationships/image" Target="../media/image528.png"/><Relationship Id="rId141" Type="http://schemas.openxmlformats.org/officeDocument/2006/relationships/image" Target="../media/image544.png"/><Relationship Id="rId7" Type="http://schemas.openxmlformats.org/officeDocument/2006/relationships/image" Target="../media/image410.png"/><Relationship Id="rId71" Type="http://schemas.openxmlformats.org/officeDocument/2006/relationships/image" Target="../media/image474.png"/><Relationship Id="rId92" Type="http://schemas.openxmlformats.org/officeDocument/2006/relationships/image" Target="../media/image495.png"/><Relationship Id="rId2" Type="http://schemas.openxmlformats.org/officeDocument/2006/relationships/image" Target="../media/image405.png"/><Relationship Id="rId29" Type="http://schemas.openxmlformats.org/officeDocument/2006/relationships/image" Target="../media/image432.png"/><Relationship Id="rId24" Type="http://schemas.openxmlformats.org/officeDocument/2006/relationships/image" Target="../media/image427.png"/><Relationship Id="rId40" Type="http://schemas.openxmlformats.org/officeDocument/2006/relationships/image" Target="../media/image443.png"/><Relationship Id="rId45" Type="http://schemas.openxmlformats.org/officeDocument/2006/relationships/image" Target="../media/image448.png"/><Relationship Id="rId66" Type="http://schemas.openxmlformats.org/officeDocument/2006/relationships/image" Target="../media/image469.png"/><Relationship Id="rId87" Type="http://schemas.openxmlformats.org/officeDocument/2006/relationships/image" Target="../media/image490.png"/><Relationship Id="rId110" Type="http://schemas.openxmlformats.org/officeDocument/2006/relationships/image" Target="../media/image513.png"/><Relationship Id="rId115" Type="http://schemas.openxmlformats.org/officeDocument/2006/relationships/image" Target="../media/image518.png"/><Relationship Id="rId131" Type="http://schemas.openxmlformats.org/officeDocument/2006/relationships/image" Target="../media/image534.png"/><Relationship Id="rId136" Type="http://schemas.openxmlformats.org/officeDocument/2006/relationships/image" Target="../media/image539.png"/><Relationship Id="rId61" Type="http://schemas.openxmlformats.org/officeDocument/2006/relationships/image" Target="../media/image464.png"/><Relationship Id="rId82" Type="http://schemas.openxmlformats.org/officeDocument/2006/relationships/image" Target="../media/image485.png"/><Relationship Id="rId19" Type="http://schemas.openxmlformats.org/officeDocument/2006/relationships/image" Target="../media/image422.png"/><Relationship Id="rId14" Type="http://schemas.openxmlformats.org/officeDocument/2006/relationships/image" Target="../media/image417.png"/><Relationship Id="rId30" Type="http://schemas.openxmlformats.org/officeDocument/2006/relationships/image" Target="../media/image433.png"/><Relationship Id="rId35" Type="http://schemas.openxmlformats.org/officeDocument/2006/relationships/image" Target="../media/image438.png"/><Relationship Id="rId56" Type="http://schemas.openxmlformats.org/officeDocument/2006/relationships/image" Target="../media/image459.png"/><Relationship Id="rId77" Type="http://schemas.openxmlformats.org/officeDocument/2006/relationships/image" Target="../media/image480.png"/><Relationship Id="rId100" Type="http://schemas.openxmlformats.org/officeDocument/2006/relationships/image" Target="../media/image503.png"/><Relationship Id="rId105" Type="http://schemas.openxmlformats.org/officeDocument/2006/relationships/image" Target="../media/image508.png"/><Relationship Id="rId126" Type="http://schemas.openxmlformats.org/officeDocument/2006/relationships/image" Target="../media/image529.png"/></Relationships>
</file>

<file path=xl/drawings/_rels/drawing15.xml.rels><?xml version="1.0" encoding="UTF-8" standalone="yes"?>
<Relationships xmlns="http://schemas.openxmlformats.org/package/2006/relationships"><Relationship Id="rId1" Type="http://schemas.openxmlformats.org/officeDocument/2006/relationships/image" Target="../media/image540.png"/></Relationships>
</file>

<file path=xl/drawings/_rels/drawing16.xml.rels><?xml version="1.0" encoding="UTF-8" standalone="yes"?>
<Relationships xmlns="http://schemas.openxmlformats.org/package/2006/relationships"><Relationship Id="rId1" Type="http://schemas.openxmlformats.org/officeDocument/2006/relationships/image" Target="../media/image54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555.png"/><Relationship Id="rId3" Type="http://schemas.openxmlformats.org/officeDocument/2006/relationships/image" Target="../media/image550.png"/><Relationship Id="rId7" Type="http://schemas.openxmlformats.org/officeDocument/2006/relationships/image" Target="../media/image554.png"/><Relationship Id="rId2" Type="http://schemas.openxmlformats.org/officeDocument/2006/relationships/image" Target="../media/image549.png"/><Relationship Id="rId1" Type="http://schemas.openxmlformats.org/officeDocument/2006/relationships/image" Target="../media/image548.png"/><Relationship Id="rId6" Type="http://schemas.openxmlformats.org/officeDocument/2006/relationships/image" Target="../media/image553.png"/><Relationship Id="rId5" Type="http://schemas.openxmlformats.org/officeDocument/2006/relationships/image" Target="../media/image552.png"/><Relationship Id="rId4" Type="http://schemas.openxmlformats.org/officeDocument/2006/relationships/image" Target="../media/image551.png"/><Relationship Id="rId9" Type="http://schemas.openxmlformats.org/officeDocument/2006/relationships/image" Target="../media/image556.png"/></Relationships>
</file>

<file path=xl/drawings/_rels/drawing18.xml.rels><?xml version="1.0" encoding="UTF-8" standalone="yes"?>
<Relationships xmlns="http://schemas.openxmlformats.org/package/2006/relationships"><Relationship Id="rId1" Type="http://schemas.openxmlformats.org/officeDocument/2006/relationships/image" Target="../media/image557.png"/></Relationships>
</file>

<file path=xl/drawings/_rels/drawing19.xml.rels><?xml version="1.0" encoding="UTF-8" standalone="yes"?>
<Relationships xmlns="http://schemas.openxmlformats.org/package/2006/relationships"><Relationship Id="rId2" Type="http://schemas.openxmlformats.org/officeDocument/2006/relationships/image" Target="http://www.artifactheroes.narod.ru/image1/nwcgrail.jpg" TargetMode="External"/><Relationship Id="rId1" Type="http://schemas.openxmlformats.org/officeDocument/2006/relationships/image" Target="../media/image558.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14.png"/><Relationship Id="rId18" Type="http://schemas.openxmlformats.org/officeDocument/2006/relationships/image" Target="../media/image19.png"/><Relationship Id="rId26" Type="http://schemas.openxmlformats.org/officeDocument/2006/relationships/image" Target="../media/image27.png"/><Relationship Id="rId39" Type="http://schemas.openxmlformats.org/officeDocument/2006/relationships/image" Target="../media/image40.png"/><Relationship Id="rId21" Type="http://schemas.openxmlformats.org/officeDocument/2006/relationships/image" Target="../media/image22.png"/><Relationship Id="rId34" Type="http://schemas.openxmlformats.org/officeDocument/2006/relationships/image" Target="../media/image35.png"/><Relationship Id="rId42" Type="http://schemas.openxmlformats.org/officeDocument/2006/relationships/image" Target="../media/image43.png"/><Relationship Id="rId47" Type="http://schemas.openxmlformats.org/officeDocument/2006/relationships/image" Target="../media/image48.png"/><Relationship Id="rId50" Type="http://schemas.openxmlformats.org/officeDocument/2006/relationships/image" Target="../media/image51.png"/><Relationship Id="rId55" Type="http://schemas.openxmlformats.org/officeDocument/2006/relationships/image" Target="../media/image56.png"/><Relationship Id="rId63" Type="http://schemas.openxmlformats.org/officeDocument/2006/relationships/image" Target="../media/image64.png"/><Relationship Id="rId68" Type="http://schemas.openxmlformats.org/officeDocument/2006/relationships/image" Target="../media/image69.png"/><Relationship Id="rId7" Type="http://schemas.openxmlformats.org/officeDocument/2006/relationships/image" Target="../media/image8.png"/><Relationship Id="rId2" Type="http://schemas.openxmlformats.org/officeDocument/2006/relationships/image" Target="../media/image3.png"/><Relationship Id="rId16" Type="http://schemas.openxmlformats.org/officeDocument/2006/relationships/image" Target="../media/image17.png"/><Relationship Id="rId29" Type="http://schemas.openxmlformats.org/officeDocument/2006/relationships/image" Target="../media/image30.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png"/><Relationship Id="rId32" Type="http://schemas.openxmlformats.org/officeDocument/2006/relationships/image" Target="../media/image33.png"/><Relationship Id="rId37" Type="http://schemas.openxmlformats.org/officeDocument/2006/relationships/image" Target="../media/image38.png"/><Relationship Id="rId40" Type="http://schemas.openxmlformats.org/officeDocument/2006/relationships/image" Target="../media/image41.png"/><Relationship Id="rId45" Type="http://schemas.openxmlformats.org/officeDocument/2006/relationships/image" Target="../media/image46.png"/><Relationship Id="rId53" Type="http://schemas.openxmlformats.org/officeDocument/2006/relationships/image" Target="../media/image54.png"/><Relationship Id="rId58" Type="http://schemas.openxmlformats.org/officeDocument/2006/relationships/image" Target="../media/image59.png"/><Relationship Id="rId66" Type="http://schemas.openxmlformats.org/officeDocument/2006/relationships/image" Target="../media/image67.png"/><Relationship Id="rId5" Type="http://schemas.openxmlformats.org/officeDocument/2006/relationships/image" Target="../media/image6.png"/><Relationship Id="rId15" Type="http://schemas.openxmlformats.org/officeDocument/2006/relationships/image" Target="../media/image16.png"/><Relationship Id="rId23" Type="http://schemas.openxmlformats.org/officeDocument/2006/relationships/image" Target="../media/image24.png"/><Relationship Id="rId28" Type="http://schemas.openxmlformats.org/officeDocument/2006/relationships/image" Target="../media/image29.png"/><Relationship Id="rId36" Type="http://schemas.openxmlformats.org/officeDocument/2006/relationships/image" Target="../media/image37.png"/><Relationship Id="rId49" Type="http://schemas.openxmlformats.org/officeDocument/2006/relationships/image" Target="../media/image50.png"/><Relationship Id="rId57" Type="http://schemas.openxmlformats.org/officeDocument/2006/relationships/image" Target="../media/image58.png"/><Relationship Id="rId61" Type="http://schemas.openxmlformats.org/officeDocument/2006/relationships/image" Target="../media/image62.png"/><Relationship Id="rId10" Type="http://schemas.openxmlformats.org/officeDocument/2006/relationships/image" Target="../media/image11.png"/><Relationship Id="rId19" Type="http://schemas.openxmlformats.org/officeDocument/2006/relationships/image" Target="../media/image20.png"/><Relationship Id="rId31" Type="http://schemas.openxmlformats.org/officeDocument/2006/relationships/image" Target="../media/image32.png"/><Relationship Id="rId44" Type="http://schemas.openxmlformats.org/officeDocument/2006/relationships/image" Target="../media/image45.png"/><Relationship Id="rId52" Type="http://schemas.openxmlformats.org/officeDocument/2006/relationships/image" Target="../media/image53.png"/><Relationship Id="rId60" Type="http://schemas.openxmlformats.org/officeDocument/2006/relationships/image" Target="../media/image61.png"/><Relationship Id="rId65" Type="http://schemas.openxmlformats.org/officeDocument/2006/relationships/image" Target="../media/image66.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 Id="rId35" Type="http://schemas.openxmlformats.org/officeDocument/2006/relationships/image" Target="../media/image36.png"/><Relationship Id="rId43" Type="http://schemas.openxmlformats.org/officeDocument/2006/relationships/image" Target="../media/image44.png"/><Relationship Id="rId48" Type="http://schemas.openxmlformats.org/officeDocument/2006/relationships/image" Target="../media/image49.png"/><Relationship Id="rId56" Type="http://schemas.openxmlformats.org/officeDocument/2006/relationships/image" Target="../media/image57.png"/><Relationship Id="rId64" Type="http://schemas.openxmlformats.org/officeDocument/2006/relationships/image" Target="../media/image65.png"/><Relationship Id="rId69" Type="http://schemas.openxmlformats.org/officeDocument/2006/relationships/image" Target="../media/image70.png"/><Relationship Id="rId8" Type="http://schemas.openxmlformats.org/officeDocument/2006/relationships/image" Target="../media/image9.png"/><Relationship Id="rId51" Type="http://schemas.openxmlformats.org/officeDocument/2006/relationships/image" Target="../media/image52.png"/><Relationship Id="rId3" Type="http://schemas.openxmlformats.org/officeDocument/2006/relationships/image" Target="../media/image4.png"/><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33" Type="http://schemas.openxmlformats.org/officeDocument/2006/relationships/image" Target="../media/image34.png"/><Relationship Id="rId38" Type="http://schemas.openxmlformats.org/officeDocument/2006/relationships/image" Target="../media/image39.png"/><Relationship Id="rId46" Type="http://schemas.openxmlformats.org/officeDocument/2006/relationships/image" Target="../media/image47.png"/><Relationship Id="rId59" Type="http://schemas.openxmlformats.org/officeDocument/2006/relationships/image" Target="../media/image60.png"/><Relationship Id="rId67" Type="http://schemas.openxmlformats.org/officeDocument/2006/relationships/image" Target="../media/image68.png"/><Relationship Id="rId20" Type="http://schemas.openxmlformats.org/officeDocument/2006/relationships/image" Target="../media/image21.png"/><Relationship Id="rId41" Type="http://schemas.openxmlformats.org/officeDocument/2006/relationships/image" Target="../media/image42.png"/><Relationship Id="rId54" Type="http://schemas.openxmlformats.org/officeDocument/2006/relationships/image" Target="../media/image55.png"/><Relationship Id="rId62" Type="http://schemas.openxmlformats.org/officeDocument/2006/relationships/image" Target="../media/image63.png"/></Relationships>
</file>

<file path=xl/drawings/_rels/drawing20.xml.rels><?xml version="1.0" encoding="UTF-8" standalone="yes"?>
<Relationships xmlns="http://schemas.openxmlformats.org/package/2006/relationships"><Relationship Id="rId8" Type="http://schemas.openxmlformats.org/officeDocument/2006/relationships/image" Target="../media/image566.jpeg"/><Relationship Id="rId13" Type="http://schemas.openxmlformats.org/officeDocument/2006/relationships/image" Target="../media/image571.png"/><Relationship Id="rId18" Type="http://schemas.openxmlformats.org/officeDocument/2006/relationships/image" Target="../media/image576.jpeg"/><Relationship Id="rId3" Type="http://schemas.openxmlformats.org/officeDocument/2006/relationships/image" Target="../media/image561.jpeg"/><Relationship Id="rId21" Type="http://schemas.openxmlformats.org/officeDocument/2006/relationships/image" Target="../media/image579.jpeg"/><Relationship Id="rId7" Type="http://schemas.openxmlformats.org/officeDocument/2006/relationships/image" Target="../media/image565.jpeg"/><Relationship Id="rId12" Type="http://schemas.openxmlformats.org/officeDocument/2006/relationships/image" Target="../media/image570.png"/><Relationship Id="rId17" Type="http://schemas.openxmlformats.org/officeDocument/2006/relationships/image" Target="../media/image575.png"/><Relationship Id="rId2" Type="http://schemas.openxmlformats.org/officeDocument/2006/relationships/image" Target="../media/image560.jpeg"/><Relationship Id="rId16" Type="http://schemas.openxmlformats.org/officeDocument/2006/relationships/image" Target="../media/image574.png"/><Relationship Id="rId20" Type="http://schemas.openxmlformats.org/officeDocument/2006/relationships/image" Target="../media/image578.jpeg"/><Relationship Id="rId1" Type="http://schemas.openxmlformats.org/officeDocument/2006/relationships/image" Target="../media/image559.jpeg"/><Relationship Id="rId6" Type="http://schemas.openxmlformats.org/officeDocument/2006/relationships/image" Target="../media/image564.jpeg"/><Relationship Id="rId11" Type="http://schemas.openxmlformats.org/officeDocument/2006/relationships/image" Target="../media/image569.jpeg"/><Relationship Id="rId5" Type="http://schemas.openxmlformats.org/officeDocument/2006/relationships/image" Target="../media/image563.jpeg"/><Relationship Id="rId15" Type="http://schemas.openxmlformats.org/officeDocument/2006/relationships/image" Target="../media/image573.png"/><Relationship Id="rId10" Type="http://schemas.openxmlformats.org/officeDocument/2006/relationships/image" Target="../media/image568.jpeg"/><Relationship Id="rId19" Type="http://schemas.openxmlformats.org/officeDocument/2006/relationships/image" Target="../media/image577.jpeg"/><Relationship Id="rId4" Type="http://schemas.openxmlformats.org/officeDocument/2006/relationships/image" Target="../media/image562.jpeg"/><Relationship Id="rId9" Type="http://schemas.openxmlformats.org/officeDocument/2006/relationships/image" Target="../media/image567.jpeg"/><Relationship Id="rId14" Type="http://schemas.openxmlformats.org/officeDocument/2006/relationships/image" Target="../media/image572.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80.png"/></Relationships>
</file>

<file path=xl/drawings/_rels/drawing22.xml.rels><?xml version="1.0" encoding="UTF-8" standalone="yes"?>
<Relationships xmlns="http://schemas.openxmlformats.org/package/2006/relationships"><Relationship Id="rId117" Type="http://schemas.openxmlformats.org/officeDocument/2006/relationships/image" Target="../media/image639.jpeg"/><Relationship Id="rId21" Type="http://schemas.openxmlformats.org/officeDocument/2006/relationships/image" Target="../media/image591.jpeg"/><Relationship Id="rId42" Type="http://schemas.openxmlformats.org/officeDocument/2006/relationships/image" Target="http://maximusx.nm.ru/templates/Units/Rampart/4.jpg" TargetMode="External"/><Relationship Id="rId63" Type="http://schemas.openxmlformats.org/officeDocument/2006/relationships/image" Target="../media/image612.jpeg"/><Relationship Id="rId84" Type="http://schemas.openxmlformats.org/officeDocument/2006/relationships/image" Target="http://maximusx.nm.ru/templates/Units/Tower/7u.jpg" TargetMode="External"/><Relationship Id="rId138" Type="http://schemas.openxmlformats.org/officeDocument/2006/relationships/image" Target="http://maximusx.nm.ru/templates/Units/Dungeon/7.jpg" TargetMode="External"/><Relationship Id="rId159" Type="http://schemas.openxmlformats.org/officeDocument/2006/relationships/image" Target="../media/image660.jpeg"/><Relationship Id="rId170" Type="http://schemas.openxmlformats.org/officeDocument/2006/relationships/image" Target="http://maximusx.nm.ru/templates/Units/Fortress/1.jpg" TargetMode="External"/><Relationship Id="rId191" Type="http://schemas.openxmlformats.org/officeDocument/2006/relationships/image" Target="../media/image676.jpeg"/><Relationship Id="rId205" Type="http://schemas.openxmlformats.org/officeDocument/2006/relationships/image" Target="../media/image683.jpeg"/><Relationship Id="rId226" Type="http://schemas.openxmlformats.org/officeDocument/2006/relationships/image" Target="http://maximusx.nm.ru/templates/Units/Conflux/1.jpg" TargetMode="External"/><Relationship Id="rId247" Type="http://schemas.openxmlformats.org/officeDocument/2006/relationships/image" Target="../media/image704.jpeg"/><Relationship Id="rId107" Type="http://schemas.openxmlformats.org/officeDocument/2006/relationships/image" Target="../media/image634.jpeg"/><Relationship Id="rId268" Type="http://schemas.openxmlformats.org/officeDocument/2006/relationships/image" Target="http://maximusx.nm.ru/templates/Units/Neutral/GoldGolem.jpg" TargetMode="External"/><Relationship Id="rId11" Type="http://schemas.openxmlformats.org/officeDocument/2006/relationships/image" Target="../media/image586.jpeg"/><Relationship Id="rId32" Type="http://schemas.openxmlformats.org/officeDocument/2006/relationships/image" Target="http://maximusx.nm.ru/templates/Units/Rampart/1u.jpg" TargetMode="External"/><Relationship Id="rId53" Type="http://schemas.openxmlformats.org/officeDocument/2006/relationships/image" Target="../media/image607.jpeg"/><Relationship Id="rId74" Type="http://schemas.openxmlformats.org/officeDocument/2006/relationships/image" Target="http://maximusx.nm.ru/templates/Units/Tower/5.jpg" TargetMode="External"/><Relationship Id="rId128" Type="http://schemas.openxmlformats.org/officeDocument/2006/relationships/image" Target="http://maximusx.nm.ru/templates/Units/Dungeon/4u.jpg" TargetMode="External"/><Relationship Id="rId149" Type="http://schemas.openxmlformats.org/officeDocument/2006/relationships/image" Target="../media/image655.jpeg"/><Relationship Id="rId5" Type="http://schemas.openxmlformats.org/officeDocument/2006/relationships/image" Target="../media/image583.jpeg"/><Relationship Id="rId95" Type="http://schemas.openxmlformats.org/officeDocument/2006/relationships/image" Target="../media/image628.jpeg"/><Relationship Id="rId160" Type="http://schemas.openxmlformats.org/officeDocument/2006/relationships/image" Target="http://maximusx.nm.ru/templates/Units/Inferno/5u.jpg" TargetMode="External"/><Relationship Id="rId181" Type="http://schemas.openxmlformats.org/officeDocument/2006/relationships/image" Target="../media/image671.jpeg"/><Relationship Id="rId216" Type="http://schemas.openxmlformats.org/officeDocument/2006/relationships/image" Target="http://maximusx.nm.ru/templates/Units/Stronghold/5u.jpg" TargetMode="External"/><Relationship Id="rId237" Type="http://schemas.openxmlformats.org/officeDocument/2006/relationships/image" Target="../media/image699.jpeg"/><Relationship Id="rId258" Type="http://schemas.openxmlformats.org/officeDocument/2006/relationships/image" Target="http://maximusx.nm.ru/templates/Units/Neutral/Rogue.jpg" TargetMode="External"/><Relationship Id="rId279" Type="http://schemas.openxmlformats.org/officeDocument/2006/relationships/image" Target="../media/image720.jpeg"/><Relationship Id="rId22" Type="http://schemas.openxmlformats.org/officeDocument/2006/relationships/image" Target="http://maximusx.nm.ru/templates/Units/Castle/6.jpg" TargetMode="External"/><Relationship Id="rId43" Type="http://schemas.openxmlformats.org/officeDocument/2006/relationships/image" Target="../media/image602.jpeg"/><Relationship Id="rId64" Type="http://schemas.openxmlformats.org/officeDocument/2006/relationships/image" Target="http://maximusx.nm.ru/templates/Units/Tower/2u.jpg" TargetMode="External"/><Relationship Id="rId118" Type="http://schemas.openxmlformats.org/officeDocument/2006/relationships/image" Target="http://maximusx.nm.ru/templates/Units/Dungeon/2.jpg" TargetMode="External"/><Relationship Id="rId139" Type="http://schemas.openxmlformats.org/officeDocument/2006/relationships/image" Target="../media/image650.jpeg"/><Relationship Id="rId85" Type="http://schemas.openxmlformats.org/officeDocument/2006/relationships/image" Target="../media/image623.jpeg"/><Relationship Id="rId150" Type="http://schemas.openxmlformats.org/officeDocument/2006/relationships/image" Target="http://maximusx.nm.ru/templates/Units/Inferno/3.jpg" TargetMode="External"/><Relationship Id="rId171" Type="http://schemas.openxmlformats.org/officeDocument/2006/relationships/image" Target="../media/image666.jpeg"/><Relationship Id="rId192" Type="http://schemas.openxmlformats.org/officeDocument/2006/relationships/image" Target="http://maximusx.nm.ru/templates/Units/Fortress/6u.jpg" TargetMode="External"/><Relationship Id="rId206" Type="http://schemas.openxmlformats.org/officeDocument/2006/relationships/image" Target="http://maximusx.nm.ru/templates/Units/Stronghold/3.jpg" TargetMode="External"/><Relationship Id="rId227" Type="http://schemas.openxmlformats.org/officeDocument/2006/relationships/image" Target="../media/image694.jpeg"/><Relationship Id="rId248" Type="http://schemas.openxmlformats.org/officeDocument/2006/relationships/image" Target="http://maximusx.nm.ru/templates/Units/Conflux/6u.jpg" TargetMode="External"/><Relationship Id="rId269" Type="http://schemas.openxmlformats.org/officeDocument/2006/relationships/image" Target="../media/image715.jpeg"/><Relationship Id="rId12" Type="http://schemas.openxmlformats.org/officeDocument/2006/relationships/image" Target="http://maximusx.nm.ru/templates/Units/Castle/3u.jpg" TargetMode="External"/><Relationship Id="rId33" Type="http://schemas.openxmlformats.org/officeDocument/2006/relationships/image" Target="../media/image597.jpeg"/><Relationship Id="rId108" Type="http://schemas.openxmlformats.org/officeDocument/2006/relationships/image" Target="http://maximusx.nm.ru/templates/Units/Necropolis/6u.jpg" TargetMode="External"/><Relationship Id="rId129" Type="http://schemas.openxmlformats.org/officeDocument/2006/relationships/image" Target="../media/image645.jpeg"/><Relationship Id="rId280" Type="http://schemas.openxmlformats.org/officeDocument/2006/relationships/image" Target="http://maximusx.nm.ru/templates/Units/Neutral/CrystalDragon.jpg" TargetMode="External"/><Relationship Id="rId54" Type="http://schemas.openxmlformats.org/officeDocument/2006/relationships/image" Target="http://maximusx.nm.ru/templates/Units/Rampart/7.jpg" TargetMode="External"/><Relationship Id="rId75" Type="http://schemas.openxmlformats.org/officeDocument/2006/relationships/image" Target="../media/image618.jpeg"/><Relationship Id="rId96" Type="http://schemas.openxmlformats.org/officeDocument/2006/relationships/image" Target="http://maximusx.nm.ru/templates/Units/Necropolis/3u.jpg" TargetMode="External"/><Relationship Id="rId140" Type="http://schemas.openxmlformats.org/officeDocument/2006/relationships/image" Target="http://maximusx.nm.ru/templates/Units/Dungeon/7u.jpg" TargetMode="External"/><Relationship Id="rId161" Type="http://schemas.openxmlformats.org/officeDocument/2006/relationships/image" Target="../media/image661.jpeg"/><Relationship Id="rId182" Type="http://schemas.openxmlformats.org/officeDocument/2006/relationships/image" Target="http://maximusx.nm.ru/templates/Units/Fortress/4.jpg" TargetMode="External"/><Relationship Id="rId217" Type="http://schemas.openxmlformats.org/officeDocument/2006/relationships/image" Target="../media/image689.jpeg"/><Relationship Id="rId6" Type="http://schemas.openxmlformats.org/officeDocument/2006/relationships/image" Target="http://maximusx.nm.ru/templates/Units/Castle/2.jpg" TargetMode="External"/><Relationship Id="rId238" Type="http://schemas.openxmlformats.org/officeDocument/2006/relationships/image" Target="http://maximusx.nm.ru/templates/Units/Conflux/4.jpg" TargetMode="External"/><Relationship Id="rId259" Type="http://schemas.openxmlformats.org/officeDocument/2006/relationships/image" Target="../media/image710.jpeg"/><Relationship Id="rId23" Type="http://schemas.openxmlformats.org/officeDocument/2006/relationships/image" Target="../media/image592.jpeg"/><Relationship Id="rId119" Type="http://schemas.openxmlformats.org/officeDocument/2006/relationships/image" Target="../media/image640.jpeg"/><Relationship Id="rId270" Type="http://schemas.openxmlformats.org/officeDocument/2006/relationships/image" Target="http://maximusx.nm.ru/templates/Units/Neutral/DiamondGolem.jpg" TargetMode="External"/><Relationship Id="rId44" Type="http://schemas.openxmlformats.org/officeDocument/2006/relationships/image" Target="http://maximusx.nm.ru/templates/Units/Rampart/4u.jpg" TargetMode="External"/><Relationship Id="rId65" Type="http://schemas.openxmlformats.org/officeDocument/2006/relationships/image" Target="../media/image613.jpeg"/><Relationship Id="rId86" Type="http://schemas.openxmlformats.org/officeDocument/2006/relationships/image" Target="http://maximusx.nm.ru/templates/Units/Necropolis/1.jpg" TargetMode="External"/><Relationship Id="rId130" Type="http://schemas.openxmlformats.org/officeDocument/2006/relationships/image" Target="http://maximusx.nm.ru/templates/Units/Dungeon/5.jpg" TargetMode="External"/><Relationship Id="rId151" Type="http://schemas.openxmlformats.org/officeDocument/2006/relationships/image" Target="../media/image656.jpeg"/><Relationship Id="rId172" Type="http://schemas.openxmlformats.org/officeDocument/2006/relationships/image" Target="http://maximusx.nm.ru/templates/Units/Fortress/1u.jpg" TargetMode="External"/><Relationship Id="rId193" Type="http://schemas.openxmlformats.org/officeDocument/2006/relationships/image" Target="../media/image677.jpeg"/><Relationship Id="rId202" Type="http://schemas.openxmlformats.org/officeDocument/2006/relationships/image" Target="http://maximusx.nm.ru/templates/Units/Stronghold/2.jpg" TargetMode="External"/><Relationship Id="rId207" Type="http://schemas.openxmlformats.org/officeDocument/2006/relationships/image" Target="../media/image684.jpeg"/><Relationship Id="rId223" Type="http://schemas.openxmlformats.org/officeDocument/2006/relationships/image" Target="../media/image692.jpeg"/><Relationship Id="rId228" Type="http://schemas.openxmlformats.org/officeDocument/2006/relationships/image" Target="http://maximusx.nm.ru/templates/Units/Conflux/1u.jpg" TargetMode="External"/><Relationship Id="rId244" Type="http://schemas.openxmlformats.org/officeDocument/2006/relationships/image" Target="http://maximusx.nm.ru/templates/Units/Conflux/5u.jpg" TargetMode="External"/><Relationship Id="rId249" Type="http://schemas.openxmlformats.org/officeDocument/2006/relationships/image" Target="../media/image705.jpeg"/><Relationship Id="rId13" Type="http://schemas.openxmlformats.org/officeDocument/2006/relationships/image" Target="../media/image587.jpeg"/><Relationship Id="rId18" Type="http://schemas.openxmlformats.org/officeDocument/2006/relationships/image" Target="http://maximusx.nm.ru/templates/Units/Castle/5.jpg" TargetMode="External"/><Relationship Id="rId39" Type="http://schemas.openxmlformats.org/officeDocument/2006/relationships/image" Target="../media/image600.jpeg"/><Relationship Id="rId109" Type="http://schemas.openxmlformats.org/officeDocument/2006/relationships/image" Target="../media/image635.jpeg"/><Relationship Id="rId260" Type="http://schemas.openxmlformats.org/officeDocument/2006/relationships/image" Target="http://maximusx.nm.ru/templates/Units/Neutral/Boar.jpg" TargetMode="External"/><Relationship Id="rId265" Type="http://schemas.openxmlformats.org/officeDocument/2006/relationships/image" Target="../media/image713.jpeg"/><Relationship Id="rId281" Type="http://schemas.openxmlformats.org/officeDocument/2006/relationships/image" Target="../media/image721.jpeg"/><Relationship Id="rId34" Type="http://schemas.openxmlformats.org/officeDocument/2006/relationships/image" Target="http://maximusx.nm.ru/templates/Units/Rampart/2.jpg" TargetMode="External"/><Relationship Id="rId50" Type="http://schemas.openxmlformats.org/officeDocument/2006/relationships/image" Target="http://maximusx.nm.ru/templates/Units/Rampart/6.jpg" TargetMode="External"/><Relationship Id="rId55" Type="http://schemas.openxmlformats.org/officeDocument/2006/relationships/image" Target="../media/image608.jpeg"/><Relationship Id="rId76" Type="http://schemas.openxmlformats.org/officeDocument/2006/relationships/image" Target="http://maximusx.nm.ru/templates/Units/Tower/5u.jpg" TargetMode="External"/><Relationship Id="rId97" Type="http://schemas.openxmlformats.org/officeDocument/2006/relationships/image" Target="../media/image629.jpeg"/><Relationship Id="rId104" Type="http://schemas.openxmlformats.org/officeDocument/2006/relationships/image" Target="http://maximusx.nm.ru/templates/Units/Necropolis/5u.jpg" TargetMode="External"/><Relationship Id="rId120" Type="http://schemas.openxmlformats.org/officeDocument/2006/relationships/image" Target="http://maximusx.nm.ru/templates/Units/Dungeon/2u.jpg" TargetMode="External"/><Relationship Id="rId125" Type="http://schemas.openxmlformats.org/officeDocument/2006/relationships/image" Target="../media/image643.jpeg"/><Relationship Id="rId141" Type="http://schemas.openxmlformats.org/officeDocument/2006/relationships/image" Target="../media/image651.jpeg"/><Relationship Id="rId146" Type="http://schemas.openxmlformats.org/officeDocument/2006/relationships/image" Target="http://maximusx.nm.ru/templates/Units/Inferno/2.jpg" TargetMode="External"/><Relationship Id="rId167" Type="http://schemas.openxmlformats.org/officeDocument/2006/relationships/image" Target="../media/image664.jpeg"/><Relationship Id="rId188" Type="http://schemas.openxmlformats.org/officeDocument/2006/relationships/image" Target="http://maximusx.nm.ru/templates/Units/Fortress/5u.jpg" TargetMode="External"/><Relationship Id="rId7" Type="http://schemas.openxmlformats.org/officeDocument/2006/relationships/image" Target="../media/image584.jpeg"/><Relationship Id="rId71" Type="http://schemas.openxmlformats.org/officeDocument/2006/relationships/image" Target="../media/image616.jpeg"/><Relationship Id="rId92" Type="http://schemas.openxmlformats.org/officeDocument/2006/relationships/image" Target="http://maximusx.nm.ru/templates/Units/Necropolis/2u.jpg" TargetMode="External"/><Relationship Id="rId162" Type="http://schemas.openxmlformats.org/officeDocument/2006/relationships/image" Target="http://maximusx.nm.ru/templates/Units/Inferno/6.jpg" TargetMode="External"/><Relationship Id="rId183" Type="http://schemas.openxmlformats.org/officeDocument/2006/relationships/image" Target="../media/image672.jpeg"/><Relationship Id="rId213" Type="http://schemas.openxmlformats.org/officeDocument/2006/relationships/image" Target="../media/image687.jpeg"/><Relationship Id="rId218" Type="http://schemas.openxmlformats.org/officeDocument/2006/relationships/image" Target="http://maximusx.nm.ru/templates/Units/Stronghold/6.jpg" TargetMode="External"/><Relationship Id="rId234" Type="http://schemas.openxmlformats.org/officeDocument/2006/relationships/image" Target="http://maximusx.nm.ru/templates/Units/Conflux/3.jpg" TargetMode="External"/><Relationship Id="rId239" Type="http://schemas.openxmlformats.org/officeDocument/2006/relationships/image" Target="../media/image700.jpeg"/><Relationship Id="rId2" Type="http://schemas.openxmlformats.org/officeDocument/2006/relationships/image" Target="http://maximusx.nm.ru/templates/Units/Castle/1.jpg" TargetMode="External"/><Relationship Id="rId29" Type="http://schemas.openxmlformats.org/officeDocument/2006/relationships/image" Target="../media/image595.jpeg"/><Relationship Id="rId250" Type="http://schemas.openxmlformats.org/officeDocument/2006/relationships/image" Target="http://maximusx.nm.ru/templates/Units/Conflux/7.jpg" TargetMode="External"/><Relationship Id="rId255" Type="http://schemas.openxmlformats.org/officeDocument/2006/relationships/image" Target="../media/image708.jpeg"/><Relationship Id="rId271" Type="http://schemas.openxmlformats.org/officeDocument/2006/relationships/image" Target="../media/image716.jpeg"/><Relationship Id="rId276" Type="http://schemas.openxmlformats.org/officeDocument/2006/relationships/image" Target="http://maximusx.nm.ru/templates/Units/Neutral/FaerieDragon.jpg" TargetMode="External"/><Relationship Id="rId24" Type="http://schemas.openxmlformats.org/officeDocument/2006/relationships/image" Target="http://maximusx.nm.ru/templates/Units/Castle/6u.jpg" TargetMode="External"/><Relationship Id="rId40" Type="http://schemas.openxmlformats.org/officeDocument/2006/relationships/image" Target="http://maximusx.nm.ru/templates/Units/Rampart/3u.jpg" TargetMode="External"/><Relationship Id="rId45" Type="http://schemas.openxmlformats.org/officeDocument/2006/relationships/image" Target="../media/image603.jpeg"/><Relationship Id="rId66" Type="http://schemas.openxmlformats.org/officeDocument/2006/relationships/image" Target="http://maximusx.nm.ru/templates/Units/Tower/3.jpg" TargetMode="External"/><Relationship Id="rId87" Type="http://schemas.openxmlformats.org/officeDocument/2006/relationships/image" Target="../media/image624.jpeg"/><Relationship Id="rId110" Type="http://schemas.openxmlformats.org/officeDocument/2006/relationships/image" Target="http://maximusx.nm.ru/templates/Units/Necropolis/7.jpg" TargetMode="External"/><Relationship Id="rId115" Type="http://schemas.openxmlformats.org/officeDocument/2006/relationships/image" Target="../media/image638.jpeg"/><Relationship Id="rId131" Type="http://schemas.openxmlformats.org/officeDocument/2006/relationships/image" Target="../media/image646.jpeg"/><Relationship Id="rId136" Type="http://schemas.openxmlformats.org/officeDocument/2006/relationships/image" Target="http://maximusx.nm.ru/templates/Units/Dungeon/6u.jpg" TargetMode="External"/><Relationship Id="rId157" Type="http://schemas.openxmlformats.org/officeDocument/2006/relationships/image" Target="../media/image659.jpeg"/><Relationship Id="rId178" Type="http://schemas.openxmlformats.org/officeDocument/2006/relationships/image" Target="http://maximusx.nm.ru/templates/Units/Fortress/3.jpg" TargetMode="External"/><Relationship Id="rId61" Type="http://schemas.openxmlformats.org/officeDocument/2006/relationships/image" Target="../media/image611.jpeg"/><Relationship Id="rId82" Type="http://schemas.openxmlformats.org/officeDocument/2006/relationships/image" Target="http://maximusx.nm.ru/templates/Units/Tower/7.jpg" TargetMode="External"/><Relationship Id="rId152" Type="http://schemas.openxmlformats.org/officeDocument/2006/relationships/image" Target="http://maximusx.nm.ru/templates/Units/Inferno/3u.jpg" TargetMode="External"/><Relationship Id="rId173" Type="http://schemas.openxmlformats.org/officeDocument/2006/relationships/image" Target="../media/image667.jpeg"/><Relationship Id="rId194" Type="http://schemas.openxmlformats.org/officeDocument/2006/relationships/image" Target="http://maximusx.nm.ru/templates/Units/Fortress/7.jpg" TargetMode="External"/><Relationship Id="rId199" Type="http://schemas.openxmlformats.org/officeDocument/2006/relationships/image" Target="../media/image680.jpeg"/><Relationship Id="rId203" Type="http://schemas.openxmlformats.org/officeDocument/2006/relationships/image" Target="../media/image682.jpeg"/><Relationship Id="rId208" Type="http://schemas.openxmlformats.org/officeDocument/2006/relationships/image" Target="http://maximusx.nm.ru/templates/Units/Stronghold/3u.jpg" TargetMode="External"/><Relationship Id="rId229" Type="http://schemas.openxmlformats.org/officeDocument/2006/relationships/image" Target="../media/image695.jpeg"/><Relationship Id="rId19" Type="http://schemas.openxmlformats.org/officeDocument/2006/relationships/image" Target="../media/image590.jpeg"/><Relationship Id="rId224" Type="http://schemas.openxmlformats.org/officeDocument/2006/relationships/image" Target="http://maximusx.nm.ru/templates/Units/Stronghold/7u.jpg" TargetMode="External"/><Relationship Id="rId240" Type="http://schemas.openxmlformats.org/officeDocument/2006/relationships/image" Target="http://maximusx.nm.ru/templates/Units/Conflux/4u.jpg" TargetMode="External"/><Relationship Id="rId245" Type="http://schemas.openxmlformats.org/officeDocument/2006/relationships/image" Target="../media/image703.jpeg"/><Relationship Id="rId261" Type="http://schemas.openxmlformats.org/officeDocument/2006/relationships/image" Target="../media/image711.jpeg"/><Relationship Id="rId266" Type="http://schemas.openxmlformats.org/officeDocument/2006/relationships/image" Target="http://maximusx.nm.ru/templates/Units/Neutral/Sharpshooter.jpg" TargetMode="External"/><Relationship Id="rId14" Type="http://schemas.openxmlformats.org/officeDocument/2006/relationships/image" Target="http://maximusx.nm.ru/templates/Units/Castle/4.jpg" TargetMode="External"/><Relationship Id="rId30" Type="http://schemas.openxmlformats.org/officeDocument/2006/relationships/image" Target="http://maximusx.nm.ru/templates/Units/Rampart/1.jpg" TargetMode="External"/><Relationship Id="rId35" Type="http://schemas.openxmlformats.org/officeDocument/2006/relationships/image" Target="../media/image598.jpeg"/><Relationship Id="rId56" Type="http://schemas.openxmlformats.org/officeDocument/2006/relationships/image" Target="http://maximusx.nm.ru/templates/Units/Rampart/7u.jpg" TargetMode="External"/><Relationship Id="rId77" Type="http://schemas.openxmlformats.org/officeDocument/2006/relationships/image" Target="../media/image619.jpeg"/><Relationship Id="rId100" Type="http://schemas.openxmlformats.org/officeDocument/2006/relationships/image" Target="http://maximusx.nm.ru/templates/Units/Necropolis/4u.jpg" TargetMode="External"/><Relationship Id="rId105" Type="http://schemas.openxmlformats.org/officeDocument/2006/relationships/image" Target="../media/image633.jpeg"/><Relationship Id="rId126" Type="http://schemas.openxmlformats.org/officeDocument/2006/relationships/image" Target="http://maximusx.nm.ru/templates/Units/Dungeon/4.jpg" TargetMode="External"/><Relationship Id="rId147" Type="http://schemas.openxmlformats.org/officeDocument/2006/relationships/image" Target="../media/image654.jpeg"/><Relationship Id="rId168" Type="http://schemas.openxmlformats.org/officeDocument/2006/relationships/image" Target="http://maximusx.nm.ru/templates/Units/Inferno/7u.jpg" TargetMode="External"/><Relationship Id="rId282" Type="http://schemas.openxmlformats.org/officeDocument/2006/relationships/image" Target="http://maximusx.nm.ru/templates/Units/Neutral/AzureDragon.jpg" TargetMode="External"/><Relationship Id="rId8" Type="http://schemas.openxmlformats.org/officeDocument/2006/relationships/image" Target="http://maximusx.nm.ru/templates/Units/Castle/2u.jpg" TargetMode="External"/><Relationship Id="rId51" Type="http://schemas.openxmlformats.org/officeDocument/2006/relationships/image" Target="../media/image606.jpeg"/><Relationship Id="rId72" Type="http://schemas.openxmlformats.org/officeDocument/2006/relationships/image" Target="http://maximusx.nm.ru/templates/Units/Tower/4u.jpg" TargetMode="External"/><Relationship Id="rId93" Type="http://schemas.openxmlformats.org/officeDocument/2006/relationships/image" Target="../media/image627.jpeg"/><Relationship Id="rId98" Type="http://schemas.openxmlformats.org/officeDocument/2006/relationships/image" Target="http://maximusx.nm.ru/templates/Units/Necropolis/4.jpg" TargetMode="External"/><Relationship Id="rId121" Type="http://schemas.openxmlformats.org/officeDocument/2006/relationships/image" Target="../media/image641.jpeg"/><Relationship Id="rId142" Type="http://schemas.openxmlformats.org/officeDocument/2006/relationships/image" Target="http://maximusx.nm.ru/templates/Units/Inferno/1.jpg" TargetMode="External"/><Relationship Id="rId163" Type="http://schemas.openxmlformats.org/officeDocument/2006/relationships/image" Target="../media/image662.jpeg"/><Relationship Id="rId184" Type="http://schemas.openxmlformats.org/officeDocument/2006/relationships/image" Target="http://maximusx.nm.ru/templates/Units/Fortress/4u.jpg" TargetMode="External"/><Relationship Id="rId189" Type="http://schemas.openxmlformats.org/officeDocument/2006/relationships/image" Target="../media/image675.jpeg"/><Relationship Id="rId219" Type="http://schemas.openxmlformats.org/officeDocument/2006/relationships/image" Target="../media/image690.jpeg"/><Relationship Id="rId3" Type="http://schemas.openxmlformats.org/officeDocument/2006/relationships/image" Target="../media/image582.jpeg"/><Relationship Id="rId214" Type="http://schemas.openxmlformats.org/officeDocument/2006/relationships/image" Target="http://maximusx.nm.ru/templates/Units/Stronghold/5.jpg" TargetMode="External"/><Relationship Id="rId230" Type="http://schemas.openxmlformats.org/officeDocument/2006/relationships/image" Target="http://maximusx.nm.ru/templates/Units/Conflux/2.jpg" TargetMode="External"/><Relationship Id="rId235" Type="http://schemas.openxmlformats.org/officeDocument/2006/relationships/image" Target="../media/image698.jpeg"/><Relationship Id="rId251" Type="http://schemas.openxmlformats.org/officeDocument/2006/relationships/image" Target="../media/image706.jpeg"/><Relationship Id="rId256" Type="http://schemas.openxmlformats.org/officeDocument/2006/relationships/image" Target="http://maximusx.nm.ru/templates/Units/Neutral/Halfling.jpg" TargetMode="External"/><Relationship Id="rId277" Type="http://schemas.openxmlformats.org/officeDocument/2006/relationships/image" Target="../media/image719.jpeg"/><Relationship Id="rId25" Type="http://schemas.openxmlformats.org/officeDocument/2006/relationships/image" Target="../media/image593.jpeg"/><Relationship Id="rId46" Type="http://schemas.openxmlformats.org/officeDocument/2006/relationships/image" Target="http://maximusx.nm.ru/templates/Units/Rampart/5.jpg" TargetMode="External"/><Relationship Id="rId67" Type="http://schemas.openxmlformats.org/officeDocument/2006/relationships/image" Target="../media/image614.jpeg"/><Relationship Id="rId116" Type="http://schemas.openxmlformats.org/officeDocument/2006/relationships/image" Target="http://maximusx.nm.ru/templates/Units/Dungeon/1u.jpg" TargetMode="External"/><Relationship Id="rId137" Type="http://schemas.openxmlformats.org/officeDocument/2006/relationships/image" Target="../media/image649.jpeg"/><Relationship Id="rId158" Type="http://schemas.openxmlformats.org/officeDocument/2006/relationships/image" Target="http://maximusx.nm.ru/templates/Units/Inferno/5.jpg" TargetMode="External"/><Relationship Id="rId272" Type="http://schemas.openxmlformats.org/officeDocument/2006/relationships/image" Target="http://maximusx.nm.ru/templates/Units/Neutral/Troll.jpg" TargetMode="External"/><Relationship Id="rId20" Type="http://schemas.openxmlformats.org/officeDocument/2006/relationships/image" Target="http://maximusx.nm.ru/templates/Units/Castle/5u.jpg" TargetMode="External"/><Relationship Id="rId41" Type="http://schemas.openxmlformats.org/officeDocument/2006/relationships/image" Target="../media/image601.jpeg"/><Relationship Id="rId62" Type="http://schemas.openxmlformats.org/officeDocument/2006/relationships/image" Target="http://maximusx.nm.ru/templates/Units/Tower/2.jpg" TargetMode="External"/><Relationship Id="rId83" Type="http://schemas.openxmlformats.org/officeDocument/2006/relationships/image" Target="../media/image622.jpeg"/><Relationship Id="rId88" Type="http://schemas.openxmlformats.org/officeDocument/2006/relationships/image" Target="http://maximusx.nm.ru/templates/Units/Necropolis/1u.jpg" TargetMode="External"/><Relationship Id="rId111" Type="http://schemas.openxmlformats.org/officeDocument/2006/relationships/image" Target="../media/image636.jpeg"/><Relationship Id="rId132" Type="http://schemas.openxmlformats.org/officeDocument/2006/relationships/image" Target="http://maximusx.nm.ru/templates/Units/Dungeon/5u.jpg" TargetMode="External"/><Relationship Id="rId153" Type="http://schemas.openxmlformats.org/officeDocument/2006/relationships/image" Target="../media/image657.jpeg"/><Relationship Id="rId174" Type="http://schemas.openxmlformats.org/officeDocument/2006/relationships/image" Target="http://maximusx.nm.ru/templates/Units/Fortress/2.jpg" TargetMode="External"/><Relationship Id="rId179" Type="http://schemas.openxmlformats.org/officeDocument/2006/relationships/image" Target="../media/image670.jpeg"/><Relationship Id="rId195" Type="http://schemas.openxmlformats.org/officeDocument/2006/relationships/image" Target="../media/image678.jpeg"/><Relationship Id="rId209" Type="http://schemas.openxmlformats.org/officeDocument/2006/relationships/image" Target="../media/image685.jpeg"/><Relationship Id="rId190" Type="http://schemas.openxmlformats.org/officeDocument/2006/relationships/image" Target="http://maximusx.nm.ru/templates/Units/Fortress/6.jpg" TargetMode="External"/><Relationship Id="rId204" Type="http://schemas.openxmlformats.org/officeDocument/2006/relationships/image" Target="http://maximusx.nm.ru/templates/Units/Stronghold/2u.jpg" TargetMode="External"/><Relationship Id="rId220" Type="http://schemas.openxmlformats.org/officeDocument/2006/relationships/image" Target="http://maximusx.nm.ru/templates/Units/Stronghold/6u.jpg" TargetMode="External"/><Relationship Id="rId225" Type="http://schemas.openxmlformats.org/officeDocument/2006/relationships/image" Target="../media/image693.jpeg"/><Relationship Id="rId241" Type="http://schemas.openxmlformats.org/officeDocument/2006/relationships/image" Target="../media/image701.jpeg"/><Relationship Id="rId246" Type="http://schemas.openxmlformats.org/officeDocument/2006/relationships/image" Target="http://maximusx.nm.ru/templates/Units/Conflux/6.jpg" TargetMode="External"/><Relationship Id="rId267" Type="http://schemas.openxmlformats.org/officeDocument/2006/relationships/image" Target="../media/image714.jpeg"/><Relationship Id="rId15" Type="http://schemas.openxmlformats.org/officeDocument/2006/relationships/image" Target="../media/image588.jpeg"/><Relationship Id="rId36" Type="http://schemas.openxmlformats.org/officeDocument/2006/relationships/image" Target="http://maximusx.nm.ru/templates/Units/Rampart/2u.jpg" TargetMode="External"/><Relationship Id="rId57" Type="http://schemas.openxmlformats.org/officeDocument/2006/relationships/image" Target="../media/image609.jpeg"/><Relationship Id="rId106" Type="http://schemas.openxmlformats.org/officeDocument/2006/relationships/image" Target="http://maximusx.nm.ru/templates/Units/Necropolis/6.jpg" TargetMode="External"/><Relationship Id="rId127" Type="http://schemas.openxmlformats.org/officeDocument/2006/relationships/image" Target="../media/image644.jpeg"/><Relationship Id="rId262" Type="http://schemas.openxmlformats.org/officeDocument/2006/relationships/image" Target="http://maximusx.nm.ru/templates/Units/Neutral/Mummy.jpg" TargetMode="External"/><Relationship Id="rId10" Type="http://schemas.openxmlformats.org/officeDocument/2006/relationships/image" Target="http://maximusx.nm.ru/templates/Units/Castle/3.jpg" TargetMode="External"/><Relationship Id="rId31" Type="http://schemas.openxmlformats.org/officeDocument/2006/relationships/image" Target="../media/image596.jpeg"/><Relationship Id="rId52" Type="http://schemas.openxmlformats.org/officeDocument/2006/relationships/image" Target="http://maximusx.nm.ru/templates/Units/Rampart/6u.jpg" TargetMode="External"/><Relationship Id="rId73" Type="http://schemas.openxmlformats.org/officeDocument/2006/relationships/image" Target="../media/image617.jpeg"/><Relationship Id="rId78" Type="http://schemas.openxmlformats.org/officeDocument/2006/relationships/image" Target="http://maximusx.nm.ru/templates/Units/Tower/6.jpg" TargetMode="External"/><Relationship Id="rId94" Type="http://schemas.openxmlformats.org/officeDocument/2006/relationships/image" Target="http://maximusx.nm.ru/templates/Units/Necropolis/3.jpg" TargetMode="External"/><Relationship Id="rId99" Type="http://schemas.openxmlformats.org/officeDocument/2006/relationships/image" Target="../media/image630.jpeg"/><Relationship Id="rId101" Type="http://schemas.openxmlformats.org/officeDocument/2006/relationships/image" Target="../media/image631.jpeg"/><Relationship Id="rId122" Type="http://schemas.openxmlformats.org/officeDocument/2006/relationships/image" Target="http://maximusx.nm.ru/templates/Units/Dungeon/3.jpg" TargetMode="External"/><Relationship Id="rId143" Type="http://schemas.openxmlformats.org/officeDocument/2006/relationships/image" Target="../media/image652.jpeg"/><Relationship Id="rId148" Type="http://schemas.openxmlformats.org/officeDocument/2006/relationships/image" Target="http://maximusx.nm.ru/templates/Units/Inferno/2u.jpg" TargetMode="External"/><Relationship Id="rId164" Type="http://schemas.openxmlformats.org/officeDocument/2006/relationships/image" Target="http://maximusx.nm.ru/templates/Units/Inferno/6u.jpg" TargetMode="External"/><Relationship Id="rId169" Type="http://schemas.openxmlformats.org/officeDocument/2006/relationships/image" Target="../media/image665.jpeg"/><Relationship Id="rId185" Type="http://schemas.openxmlformats.org/officeDocument/2006/relationships/image" Target="../media/image673.jpeg"/><Relationship Id="rId4" Type="http://schemas.openxmlformats.org/officeDocument/2006/relationships/image" Target="http://maximusx.nm.ru/templates/Units/Castle/1u.jpg" TargetMode="External"/><Relationship Id="rId9" Type="http://schemas.openxmlformats.org/officeDocument/2006/relationships/image" Target="../media/image585.jpeg"/><Relationship Id="rId180" Type="http://schemas.openxmlformats.org/officeDocument/2006/relationships/image" Target="http://maximusx.nm.ru/templates/Units/Fortress/3u.jpg" TargetMode="External"/><Relationship Id="rId210" Type="http://schemas.openxmlformats.org/officeDocument/2006/relationships/image" Target="http://maximusx.nm.ru/templates/Units/Stronghold/4.jpg" TargetMode="External"/><Relationship Id="rId215" Type="http://schemas.openxmlformats.org/officeDocument/2006/relationships/image" Target="../media/image688.jpeg"/><Relationship Id="rId236" Type="http://schemas.openxmlformats.org/officeDocument/2006/relationships/image" Target="http://maximusx.nm.ru/templates/Units/Conflux/3u.jpg" TargetMode="External"/><Relationship Id="rId257" Type="http://schemas.openxmlformats.org/officeDocument/2006/relationships/image" Target="../media/image709.jpeg"/><Relationship Id="rId278" Type="http://schemas.openxmlformats.org/officeDocument/2006/relationships/image" Target="http://maximusx.nm.ru/templates/Units/Neutral/RustDragon.jpg" TargetMode="External"/><Relationship Id="rId26" Type="http://schemas.openxmlformats.org/officeDocument/2006/relationships/image" Target="http://maximusx.nm.ru/templates/Units/Castle/7.jpg" TargetMode="External"/><Relationship Id="rId231" Type="http://schemas.openxmlformats.org/officeDocument/2006/relationships/image" Target="../media/image696.jpeg"/><Relationship Id="rId252" Type="http://schemas.openxmlformats.org/officeDocument/2006/relationships/image" Target="http://maximusx.nm.ru/templates/Units/Conflux/7u.jpg" TargetMode="External"/><Relationship Id="rId273" Type="http://schemas.openxmlformats.org/officeDocument/2006/relationships/image" Target="../media/image717.jpeg"/><Relationship Id="rId47" Type="http://schemas.openxmlformats.org/officeDocument/2006/relationships/image" Target="../media/image604.jpeg"/><Relationship Id="rId68" Type="http://schemas.openxmlformats.org/officeDocument/2006/relationships/image" Target="http://maximusx.nm.ru/templates/Units/Tower/3u.jpg" TargetMode="External"/><Relationship Id="rId89" Type="http://schemas.openxmlformats.org/officeDocument/2006/relationships/image" Target="../media/image625.jpeg"/><Relationship Id="rId112" Type="http://schemas.openxmlformats.org/officeDocument/2006/relationships/image" Target="http://maximusx.nm.ru/templates/Units/Necropolis/7u.jpg" TargetMode="External"/><Relationship Id="rId133" Type="http://schemas.openxmlformats.org/officeDocument/2006/relationships/image" Target="../media/image647.jpeg"/><Relationship Id="rId154" Type="http://schemas.openxmlformats.org/officeDocument/2006/relationships/image" Target="http://maximusx.nm.ru/templates/Units/Inferno/4.jpg" TargetMode="External"/><Relationship Id="rId175" Type="http://schemas.openxmlformats.org/officeDocument/2006/relationships/image" Target="../media/image668.jpeg"/><Relationship Id="rId196" Type="http://schemas.openxmlformats.org/officeDocument/2006/relationships/image" Target="http://maximusx.nm.ru/templates/Units/Fortress/7u.jpg" TargetMode="External"/><Relationship Id="rId200" Type="http://schemas.openxmlformats.org/officeDocument/2006/relationships/image" Target="http://maximusx.nm.ru/templates/Units/Stronghold/1u.jpg" TargetMode="External"/><Relationship Id="rId16" Type="http://schemas.openxmlformats.org/officeDocument/2006/relationships/image" Target="http://maximusx.nm.ru/templates/Units/Castle/4u.jpg" TargetMode="External"/><Relationship Id="rId221" Type="http://schemas.openxmlformats.org/officeDocument/2006/relationships/image" Target="../media/image691.jpeg"/><Relationship Id="rId242" Type="http://schemas.openxmlformats.org/officeDocument/2006/relationships/image" Target="http://maximusx.nm.ru/templates/Units/Conflux/5.jpg" TargetMode="External"/><Relationship Id="rId263" Type="http://schemas.openxmlformats.org/officeDocument/2006/relationships/image" Target="../media/image712.jpeg"/><Relationship Id="rId37" Type="http://schemas.openxmlformats.org/officeDocument/2006/relationships/image" Target="../media/image599.jpeg"/><Relationship Id="rId58" Type="http://schemas.openxmlformats.org/officeDocument/2006/relationships/image" Target="http://maximusx.nm.ru/templates/Units/Tower/1.jpg" TargetMode="External"/><Relationship Id="rId79" Type="http://schemas.openxmlformats.org/officeDocument/2006/relationships/image" Target="../media/image620.jpeg"/><Relationship Id="rId102" Type="http://schemas.openxmlformats.org/officeDocument/2006/relationships/image" Target="http://maximusx.nm.ru/templates/Units/Necropolis/5.jpg" TargetMode="External"/><Relationship Id="rId123" Type="http://schemas.openxmlformats.org/officeDocument/2006/relationships/image" Target="../media/image642.jpeg"/><Relationship Id="rId144" Type="http://schemas.openxmlformats.org/officeDocument/2006/relationships/image" Target="http://maximusx.nm.ru/templates/Units/Inferno/1u.jpg" TargetMode="External"/><Relationship Id="rId90" Type="http://schemas.openxmlformats.org/officeDocument/2006/relationships/image" Target="http://maximusx.nm.ru/templates/Units/Necropolis/2.jpg" TargetMode="External"/><Relationship Id="rId165" Type="http://schemas.openxmlformats.org/officeDocument/2006/relationships/image" Target="../media/image663.jpeg"/><Relationship Id="rId186" Type="http://schemas.openxmlformats.org/officeDocument/2006/relationships/image" Target="http://maximusx.nm.ru/templates/Units/Fortress/5.jpg" TargetMode="External"/><Relationship Id="rId211" Type="http://schemas.openxmlformats.org/officeDocument/2006/relationships/image" Target="../media/image686.jpeg"/><Relationship Id="rId232" Type="http://schemas.openxmlformats.org/officeDocument/2006/relationships/image" Target="http://maximusx.nm.ru/templates/Units/Conflux/2u.jpg" TargetMode="External"/><Relationship Id="rId253" Type="http://schemas.openxmlformats.org/officeDocument/2006/relationships/image" Target="../media/image707.jpeg"/><Relationship Id="rId274" Type="http://schemas.openxmlformats.org/officeDocument/2006/relationships/image" Target="http://maximusx.nm.ru/templates/Units/Neutral/Enchanter.jpg" TargetMode="External"/><Relationship Id="rId27" Type="http://schemas.openxmlformats.org/officeDocument/2006/relationships/image" Target="../media/image594.jpeg"/><Relationship Id="rId48" Type="http://schemas.openxmlformats.org/officeDocument/2006/relationships/image" Target="http://maximusx.nm.ru/templates/Units/Rampart/5u.jpg" TargetMode="External"/><Relationship Id="rId69" Type="http://schemas.openxmlformats.org/officeDocument/2006/relationships/image" Target="../media/image615.jpeg"/><Relationship Id="rId113" Type="http://schemas.openxmlformats.org/officeDocument/2006/relationships/image" Target="../media/image637.jpeg"/><Relationship Id="rId134" Type="http://schemas.openxmlformats.org/officeDocument/2006/relationships/image" Target="http://maximusx.nm.ru/templates/Units/Dungeon/6.jpg" TargetMode="External"/><Relationship Id="rId80" Type="http://schemas.openxmlformats.org/officeDocument/2006/relationships/image" Target="http://maximusx.nm.ru/templates/Units/Tower/6u.jpg" TargetMode="External"/><Relationship Id="rId155" Type="http://schemas.openxmlformats.org/officeDocument/2006/relationships/image" Target="../media/image658.jpeg"/><Relationship Id="rId176" Type="http://schemas.openxmlformats.org/officeDocument/2006/relationships/image" Target="http://maximusx.nm.ru/templates/Units/Fortress/2u.jpg" TargetMode="External"/><Relationship Id="rId197" Type="http://schemas.openxmlformats.org/officeDocument/2006/relationships/image" Target="../media/image679.jpeg"/><Relationship Id="rId201" Type="http://schemas.openxmlformats.org/officeDocument/2006/relationships/image" Target="../media/image681.jpeg"/><Relationship Id="rId222" Type="http://schemas.openxmlformats.org/officeDocument/2006/relationships/image" Target="http://maximusx.nm.ru/templates/Units/Stronghold/7.jpg" TargetMode="External"/><Relationship Id="rId243" Type="http://schemas.openxmlformats.org/officeDocument/2006/relationships/image" Target="../media/image702.jpeg"/><Relationship Id="rId264" Type="http://schemas.openxmlformats.org/officeDocument/2006/relationships/image" Target="http://maximusx.nm.ru/templates/Units/Neutral/Nomad.jpg" TargetMode="External"/><Relationship Id="rId17" Type="http://schemas.openxmlformats.org/officeDocument/2006/relationships/image" Target="../media/image589.jpeg"/><Relationship Id="rId38" Type="http://schemas.openxmlformats.org/officeDocument/2006/relationships/image" Target="http://maximusx.nm.ru/templates/Units/Rampart/3.jpg" TargetMode="External"/><Relationship Id="rId59" Type="http://schemas.openxmlformats.org/officeDocument/2006/relationships/image" Target="../media/image610.jpeg"/><Relationship Id="rId103" Type="http://schemas.openxmlformats.org/officeDocument/2006/relationships/image" Target="../media/image632.jpeg"/><Relationship Id="rId124" Type="http://schemas.openxmlformats.org/officeDocument/2006/relationships/image" Target="http://maximusx.nm.ru/templates/Units/Dungeon/3u.jpg" TargetMode="External"/><Relationship Id="rId70" Type="http://schemas.openxmlformats.org/officeDocument/2006/relationships/image" Target="http://maximusx.nm.ru/templates/Units/Tower/4.jpg" TargetMode="External"/><Relationship Id="rId91" Type="http://schemas.openxmlformats.org/officeDocument/2006/relationships/image" Target="../media/image626.jpeg"/><Relationship Id="rId145" Type="http://schemas.openxmlformats.org/officeDocument/2006/relationships/image" Target="../media/image653.jpeg"/><Relationship Id="rId166" Type="http://schemas.openxmlformats.org/officeDocument/2006/relationships/image" Target="http://maximusx.nm.ru/templates/Units/Inferno/7.jpg" TargetMode="External"/><Relationship Id="rId187" Type="http://schemas.openxmlformats.org/officeDocument/2006/relationships/image" Target="../media/image674.jpeg"/><Relationship Id="rId1" Type="http://schemas.openxmlformats.org/officeDocument/2006/relationships/image" Target="../media/image581.jpeg"/><Relationship Id="rId212" Type="http://schemas.openxmlformats.org/officeDocument/2006/relationships/image" Target="http://maximusx.nm.ru/templates/Units/Stronghold/4u.jpg" TargetMode="External"/><Relationship Id="rId233" Type="http://schemas.openxmlformats.org/officeDocument/2006/relationships/image" Target="../media/image697.jpeg"/><Relationship Id="rId254" Type="http://schemas.openxmlformats.org/officeDocument/2006/relationships/image" Target="http://maximusx.nm.ru/templates/Units/Neutral/Peasant.jpg" TargetMode="External"/><Relationship Id="rId28" Type="http://schemas.openxmlformats.org/officeDocument/2006/relationships/image" Target="http://maximusx.nm.ru/templates/Units/Castle/7u.jpg" TargetMode="External"/><Relationship Id="rId49" Type="http://schemas.openxmlformats.org/officeDocument/2006/relationships/image" Target="../media/image605.jpeg"/><Relationship Id="rId114" Type="http://schemas.openxmlformats.org/officeDocument/2006/relationships/image" Target="http://maximusx.nm.ru/templates/Units/Dungeon/1.jpg" TargetMode="External"/><Relationship Id="rId275" Type="http://schemas.openxmlformats.org/officeDocument/2006/relationships/image" Target="../media/image718.jpeg"/><Relationship Id="rId60" Type="http://schemas.openxmlformats.org/officeDocument/2006/relationships/image" Target="http://maximusx.nm.ru/templates/Units/Tower/1u.jpg" TargetMode="External"/><Relationship Id="rId81" Type="http://schemas.openxmlformats.org/officeDocument/2006/relationships/image" Target="../media/image621.jpeg"/><Relationship Id="rId135" Type="http://schemas.openxmlformats.org/officeDocument/2006/relationships/image" Target="../media/image648.jpeg"/><Relationship Id="rId156" Type="http://schemas.openxmlformats.org/officeDocument/2006/relationships/image" Target="http://maximusx.nm.ru/templates/Units/Inferno/4u.jpg" TargetMode="External"/><Relationship Id="rId177" Type="http://schemas.openxmlformats.org/officeDocument/2006/relationships/image" Target="../media/image669.jpeg"/><Relationship Id="rId198" Type="http://schemas.openxmlformats.org/officeDocument/2006/relationships/image" Target="http://maximusx.nm.ru/templates/Units/Stronghold/1.jpg" TargetMode="External"/></Relationships>
</file>

<file path=xl/drawings/_rels/drawing23.xml.rels><?xml version="1.0" encoding="UTF-8" standalone="yes"?>
<Relationships xmlns="http://schemas.openxmlformats.org/package/2006/relationships"><Relationship Id="rId1" Type="http://schemas.openxmlformats.org/officeDocument/2006/relationships/image" Target="../media/image540.png"/></Relationships>
</file>

<file path=xl/drawings/_rels/drawing3.xml.rels><?xml version="1.0" encoding="UTF-8" standalone="yes"?>
<Relationships xmlns="http://schemas.openxmlformats.org/package/2006/relationships"><Relationship Id="rId8" Type="http://schemas.openxmlformats.org/officeDocument/2006/relationships/image" Target="../media/image79.png"/><Relationship Id="rId13" Type="http://schemas.openxmlformats.org/officeDocument/2006/relationships/image" Target="../media/image84.png"/><Relationship Id="rId18" Type="http://schemas.openxmlformats.org/officeDocument/2006/relationships/image" Target="../media/image89.png"/><Relationship Id="rId26" Type="http://schemas.openxmlformats.org/officeDocument/2006/relationships/image" Target="../media/image97.png"/><Relationship Id="rId3" Type="http://schemas.openxmlformats.org/officeDocument/2006/relationships/image" Target="../media/image74.png"/><Relationship Id="rId21" Type="http://schemas.openxmlformats.org/officeDocument/2006/relationships/image" Target="../media/image92.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png"/><Relationship Id="rId25" Type="http://schemas.openxmlformats.org/officeDocument/2006/relationships/image" Target="../media/image96.png"/><Relationship Id="rId2" Type="http://schemas.openxmlformats.org/officeDocument/2006/relationships/image" Target="../media/image73.png"/><Relationship Id="rId16" Type="http://schemas.openxmlformats.org/officeDocument/2006/relationships/image" Target="../media/image87.png"/><Relationship Id="rId20" Type="http://schemas.openxmlformats.org/officeDocument/2006/relationships/image" Target="../media/image91.png"/><Relationship Id="rId1" Type="http://schemas.openxmlformats.org/officeDocument/2006/relationships/image" Target="../media/image72.png"/><Relationship Id="rId6" Type="http://schemas.openxmlformats.org/officeDocument/2006/relationships/image" Target="../media/image77.png"/><Relationship Id="rId11" Type="http://schemas.openxmlformats.org/officeDocument/2006/relationships/image" Target="../media/image82.png"/><Relationship Id="rId24" Type="http://schemas.openxmlformats.org/officeDocument/2006/relationships/image" Target="../media/image95.png"/><Relationship Id="rId5" Type="http://schemas.openxmlformats.org/officeDocument/2006/relationships/image" Target="../media/image76.png"/><Relationship Id="rId15" Type="http://schemas.openxmlformats.org/officeDocument/2006/relationships/image" Target="../media/image86.png"/><Relationship Id="rId23" Type="http://schemas.openxmlformats.org/officeDocument/2006/relationships/image" Target="../media/image94.png"/><Relationship Id="rId28" Type="http://schemas.openxmlformats.org/officeDocument/2006/relationships/image" Target="../media/image99.png"/><Relationship Id="rId10" Type="http://schemas.openxmlformats.org/officeDocument/2006/relationships/image" Target="../media/image81.png"/><Relationship Id="rId19" Type="http://schemas.openxmlformats.org/officeDocument/2006/relationships/image" Target="../media/image90.png"/><Relationship Id="rId4" Type="http://schemas.openxmlformats.org/officeDocument/2006/relationships/image" Target="../media/image75.png"/><Relationship Id="rId9" Type="http://schemas.openxmlformats.org/officeDocument/2006/relationships/image" Target="../media/image80.png"/><Relationship Id="rId14" Type="http://schemas.openxmlformats.org/officeDocument/2006/relationships/image" Target="../media/image85.png"/><Relationship Id="rId22" Type="http://schemas.openxmlformats.org/officeDocument/2006/relationships/image" Target="../media/image93.png"/><Relationship Id="rId27" Type="http://schemas.openxmlformats.org/officeDocument/2006/relationships/image" Target="../media/image98.png"/></Relationships>
</file>

<file path=xl/drawings/_rels/drawing33.xml.rels><?xml version="1.0" encoding="UTF-8" standalone="yes"?>
<Relationships xmlns="http://schemas.openxmlformats.org/package/2006/relationships"><Relationship Id="rId3" Type="http://schemas.openxmlformats.org/officeDocument/2006/relationships/image" Target="../media/image724.gif"/><Relationship Id="rId2" Type="http://schemas.openxmlformats.org/officeDocument/2006/relationships/image" Target="../media/image723.gif"/><Relationship Id="rId1" Type="http://schemas.openxmlformats.org/officeDocument/2006/relationships/image" Target="../media/image722.gif"/><Relationship Id="rId4" Type="http://schemas.openxmlformats.org/officeDocument/2006/relationships/image" Target="../media/image725.gif"/></Relationships>
</file>

<file path=xl/drawings/_rels/drawing34.xml.rels><?xml version="1.0" encoding="UTF-8" standalone="yes"?>
<Relationships xmlns="http://schemas.openxmlformats.org/package/2006/relationships"><Relationship Id="rId2" Type="http://schemas.openxmlformats.org/officeDocument/2006/relationships/image" Target="http://maximusx.nm.ru/templates/Units/Castle/castle.jpg" TargetMode="External"/><Relationship Id="rId1" Type="http://schemas.openxmlformats.org/officeDocument/2006/relationships/image" Target="../media/image726.jpeg"/></Relationships>
</file>

<file path=xl/drawings/_rels/drawing35.xml.rels><?xml version="1.0" encoding="UTF-8" standalone="yes"?>
<Relationships xmlns="http://schemas.openxmlformats.org/package/2006/relationships"><Relationship Id="rId2" Type="http://schemas.openxmlformats.org/officeDocument/2006/relationships/image" Target="../media/image728.png"/><Relationship Id="rId1" Type="http://schemas.openxmlformats.org/officeDocument/2006/relationships/image" Target="../media/image727.png"/></Relationships>
</file>

<file path=xl/drawings/_rels/drawing36.xml.rels><?xml version="1.0" encoding="UTF-8" standalone="yes"?>
<Relationships xmlns="http://schemas.openxmlformats.org/package/2006/relationships"><Relationship Id="rId1" Type="http://schemas.openxmlformats.org/officeDocument/2006/relationships/image" Target="../media/image729.png"/></Relationships>
</file>

<file path=xl/drawings/_rels/drawing37.xml.rels><?xml version="1.0" encoding="UTF-8" standalone="yes"?>
<Relationships xmlns="http://schemas.openxmlformats.org/package/2006/relationships"><Relationship Id="rId2" Type="http://schemas.openxmlformats.org/officeDocument/2006/relationships/image" Target="http://maximusx.nm.ru/templates/Units/Rampart/castle.jpg" TargetMode="External"/><Relationship Id="rId1" Type="http://schemas.openxmlformats.org/officeDocument/2006/relationships/image" Target="../media/image730.jpeg"/></Relationships>
</file>

<file path=xl/drawings/_rels/drawing38.xml.rels><?xml version="1.0" encoding="UTF-8" standalone="yes"?>
<Relationships xmlns="http://schemas.openxmlformats.org/package/2006/relationships"><Relationship Id="rId2" Type="http://schemas.openxmlformats.org/officeDocument/2006/relationships/image" Target="http://maximusx.nm.ru/templates/Units/Tower/castle.jpg" TargetMode="External"/><Relationship Id="rId1" Type="http://schemas.openxmlformats.org/officeDocument/2006/relationships/image" Target="../media/image731.jpeg"/></Relationships>
</file>

<file path=xl/drawings/_rels/drawing39.xml.rels><?xml version="1.0" encoding="UTF-8" standalone="yes"?>
<Relationships xmlns="http://schemas.openxmlformats.org/package/2006/relationships"><Relationship Id="rId2" Type="http://schemas.openxmlformats.org/officeDocument/2006/relationships/image" Target="http://maximusx.nm.ru/templates/Units/Necropolis/castle.jpg" TargetMode="External"/><Relationship Id="rId1" Type="http://schemas.openxmlformats.org/officeDocument/2006/relationships/image" Target="../media/image732.jpeg"/></Relationships>
</file>

<file path=xl/drawings/_rels/drawing4.xml.rels><?xml version="1.0" encoding="UTF-8" standalone="yes"?>
<Relationships xmlns="http://schemas.openxmlformats.org/package/2006/relationships"><Relationship Id="rId8" Type="http://schemas.openxmlformats.org/officeDocument/2006/relationships/image" Target="../media/image107.jpeg"/><Relationship Id="rId13" Type="http://schemas.openxmlformats.org/officeDocument/2006/relationships/image" Target="../media/image112.jpeg"/><Relationship Id="rId18" Type="http://schemas.openxmlformats.org/officeDocument/2006/relationships/image" Target="../media/image117.jpeg"/><Relationship Id="rId3" Type="http://schemas.openxmlformats.org/officeDocument/2006/relationships/image" Target="../media/image102.jpeg"/><Relationship Id="rId21" Type="http://schemas.openxmlformats.org/officeDocument/2006/relationships/image" Target="../media/image120.jpeg"/><Relationship Id="rId7" Type="http://schemas.openxmlformats.org/officeDocument/2006/relationships/image" Target="../media/image106.jpeg"/><Relationship Id="rId12" Type="http://schemas.openxmlformats.org/officeDocument/2006/relationships/image" Target="../media/image111.jpeg"/><Relationship Id="rId17" Type="http://schemas.openxmlformats.org/officeDocument/2006/relationships/image" Target="../media/image116.jpeg"/><Relationship Id="rId2" Type="http://schemas.openxmlformats.org/officeDocument/2006/relationships/image" Target="../media/image101.jpeg"/><Relationship Id="rId16" Type="http://schemas.openxmlformats.org/officeDocument/2006/relationships/image" Target="../media/image115.jpeg"/><Relationship Id="rId20" Type="http://schemas.openxmlformats.org/officeDocument/2006/relationships/image" Target="../media/image119.jpeg"/><Relationship Id="rId1" Type="http://schemas.openxmlformats.org/officeDocument/2006/relationships/image" Target="../media/image100.jpeg"/><Relationship Id="rId6" Type="http://schemas.openxmlformats.org/officeDocument/2006/relationships/image" Target="../media/image105.jpeg"/><Relationship Id="rId11" Type="http://schemas.openxmlformats.org/officeDocument/2006/relationships/image" Target="../media/image110.jpeg"/><Relationship Id="rId5" Type="http://schemas.openxmlformats.org/officeDocument/2006/relationships/image" Target="../media/image104.jpeg"/><Relationship Id="rId15" Type="http://schemas.openxmlformats.org/officeDocument/2006/relationships/image" Target="../media/image114.jpeg"/><Relationship Id="rId10" Type="http://schemas.openxmlformats.org/officeDocument/2006/relationships/image" Target="../media/image109.jpeg"/><Relationship Id="rId19" Type="http://schemas.openxmlformats.org/officeDocument/2006/relationships/image" Target="../media/image118.jpeg"/><Relationship Id="rId4" Type="http://schemas.openxmlformats.org/officeDocument/2006/relationships/image" Target="../media/image103.jpeg"/><Relationship Id="rId9" Type="http://schemas.openxmlformats.org/officeDocument/2006/relationships/image" Target="../media/image108.jpeg"/><Relationship Id="rId14" Type="http://schemas.openxmlformats.org/officeDocument/2006/relationships/image" Target="../media/image113.jpeg"/></Relationships>
</file>

<file path=xl/drawings/_rels/drawing40.xml.rels><?xml version="1.0" encoding="UTF-8" standalone="yes"?>
<Relationships xmlns="http://schemas.openxmlformats.org/package/2006/relationships"><Relationship Id="rId2" Type="http://schemas.openxmlformats.org/officeDocument/2006/relationships/image" Target="http://maximusx.nm.ru/templates/Units/Dungeon/castle.jpg" TargetMode="External"/><Relationship Id="rId1" Type="http://schemas.openxmlformats.org/officeDocument/2006/relationships/image" Target="../media/image733.jpeg"/></Relationships>
</file>

<file path=xl/drawings/_rels/drawing41.xml.rels><?xml version="1.0" encoding="UTF-8" standalone="yes"?>
<Relationships xmlns="http://schemas.openxmlformats.org/package/2006/relationships"><Relationship Id="rId2" Type="http://schemas.openxmlformats.org/officeDocument/2006/relationships/image" Target="http://maximusx.nm.ru/templates/Units/Inferno/castle.jpg" TargetMode="External"/><Relationship Id="rId1" Type="http://schemas.openxmlformats.org/officeDocument/2006/relationships/image" Target="../media/image734.jpeg"/></Relationships>
</file>

<file path=xl/drawings/_rels/drawing42.xml.rels><?xml version="1.0" encoding="UTF-8" standalone="yes"?>
<Relationships xmlns="http://schemas.openxmlformats.org/package/2006/relationships"><Relationship Id="rId2" Type="http://schemas.openxmlformats.org/officeDocument/2006/relationships/image" Target="http://maximusx.nm.ru/templates/Units/Fortress/castle.jpg" TargetMode="External"/><Relationship Id="rId1" Type="http://schemas.openxmlformats.org/officeDocument/2006/relationships/image" Target="../media/image735.jpeg"/></Relationships>
</file>

<file path=xl/drawings/_rels/drawing43.xml.rels><?xml version="1.0" encoding="UTF-8" standalone="yes"?>
<Relationships xmlns="http://schemas.openxmlformats.org/package/2006/relationships"><Relationship Id="rId2" Type="http://schemas.openxmlformats.org/officeDocument/2006/relationships/image" Target="http://maximusx.nm.ru/templates/Units/Stronghold/castle.jpg" TargetMode="External"/><Relationship Id="rId1" Type="http://schemas.openxmlformats.org/officeDocument/2006/relationships/image" Target="../media/image736.jpeg"/></Relationships>
</file>

<file path=xl/drawings/_rels/drawing44.xml.rels><?xml version="1.0" encoding="UTF-8" standalone="yes"?>
<Relationships xmlns="http://schemas.openxmlformats.org/package/2006/relationships"><Relationship Id="rId2" Type="http://schemas.openxmlformats.org/officeDocument/2006/relationships/image" Target="http://maximusx.nm.ru/templates/Units/Conflux/castle.jpg" TargetMode="External"/><Relationship Id="rId1" Type="http://schemas.openxmlformats.org/officeDocument/2006/relationships/image" Target="../media/image737.jpeg"/></Relationships>
</file>

<file path=xl/drawings/_rels/drawing45.xml.rels><?xml version="1.0" encoding="UTF-8" standalone="yes"?>
<Relationships xmlns="http://schemas.openxmlformats.org/package/2006/relationships"><Relationship Id="rId2" Type="http://schemas.openxmlformats.org/officeDocument/2006/relationships/image" Target="../media/image739.jpeg"/><Relationship Id="rId1" Type="http://schemas.openxmlformats.org/officeDocument/2006/relationships/image" Target="../media/image738.jpeg"/></Relationships>
</file>

<file path=xl/drawings/_rels/drawing46.xml.rels><?xml version="1.0" encoding="UTF-8" standalone="yes"?>
<Relationships xmlns="http://schemas.openxmlformats.org/package/2006/relationships"><Relationship Id="rId3" Type="http://schemas.openxmlformats.org/officeDocument/2006/relationships/image" Target="../media/image742.png"/><Relationship Id="rId2" Type="http://schemas.openxmlformats.org/officeDocument/2006/relationships/image" Target="../media/image741.png"/><Relationship Id="rId1" Type="http://schemas.openxmlformats.org/officeDocument/2006/relationships/image" Target="../media/image740.png"/><Relationship Id="rId4" Type="http://schemas.openxmlformats.org/officeDocument/2006/relationships/image" Target="../media/image743.png"/></Relationships>
</file>

<file path=xl/drawings/_rels/drawing47.xml.rels><?xml version="1.0" encoding="UTF-8" standalone="yes"?>
<Relationships xmlns="http://schemas.openxmlformats.org/package/2006/relationships"><Relationship Id="rId1" Type="http://schemas.openxmlformats.org/officeDocument/2006/relationships/image" Target="../media/image744.png"/></Relationships>
</file>

<file path=xl/drawings/_rels/drawing48.xml.rels><?xml version="1.0" encoding="UTF-8" standalone="yes"?>
<Relationships xmlns="http://schemas.openxmlformats.org/package/2006/relationships"><Relationship Id="rId1" Type="http://schemas.openxmlformats.org/officeDocument/2006/relationships/image" Target="../media/image745.png"/></Relationships>
</file>

<file path=xl/drawings/_rels/drawing49.xml.rels><?xml version="1.0" encoding="UTF-8" standalone="yes"?>
<Relationships xmlns="http://schemas.openxmlformats.org/package/2006/relationships"><Relationship Id="rId3" Type="http://schemas.openxmlformats.org/officeDocument/2006/relationships/image" Target="../media/image748.png"/><Relationship Id="rId2" Type="http://schemas.openxmlformats.org/officeDocument/2006/relationships/image" Target="../media/image747.png"/><Relationship Id="rId1" Type="http://schemas.openxmlformats.org/officeDocument/2006/relationships/image" Target="../media/image746.png"/><Relationship Id="rId5" Type="http://schemas.openxmlformats.org/officeDocument/2006/relationships/image" Target="../media/image750.png"/><Relationship Id="rId4" Type="http://schemas.openxmlformats.org/officeDocument/2006/relationships/image" Target="../media/image749.png"/></Relationships>
</file>

<file path=xl/drawings/_rels/drawing5.xml.rels><?xml version="1.0" encoding="UTF-8" standalone="yes"?>
<Relationships xmlns="http://schemas.openxmlformats.org/package/2006/relationships"><Relationship Id="rId26" Type="http://schemas.openxmlformats.org/officeDocument/2006/relationships/image" Target="../media/image146.png"/><Relationship Id="rId117" Type="http://schemas.openxmlformats.org/officeDocument/2006/relationships/image" Target="../media/image237.png"/><Relationship Id="rId21" Type="http://schemas.openxmlformats.org/officeDocument/2006/relationships/image" Target="../media/image141.png"/><Relationship Id="rId42" Type="http://schemas.openxmlformats.org/officeDocument/2006/relationships/image" Target="../media/image162.png"/><Relationship Id="rId47" Type="http://schemas.openxmlformats.org/officeDocument/2006/relationships/image" Target="../media/image167.png"/><Relationship Id="rId63" Type="http://schemas.openxmlformats.org/officeDocument/2006/relationships/image" Target="../media/image183.png"/><Relationship Id="rId68" Type="http://schemas.openxmlformats.org/officeDocument/2006/relationships/image" Target="../media/image188.png"/><Relationship Id="rId84" Type="http://schemas.openxmlformats.org/officeDocument/2006/relationships/image" Target="../media/image204.png"/><Relationship Id="rId89" Type="http://schemas.openxmlformats.org/officeDocument/2006/relationships/image" Target="../media/image209.png"/><Relationship Id="rId112" Type="http://schemas.openxmlformats.org/officeDocument/2006/relationships/image" Target="../media/image232.png"/><Relationship Id="rId133" Type="http://schemas.openxmlformats.org/officeDocument/2006/relationships/image" Target="../media/image253.png"/><Relationship Id="rId138" Type="http://schemas.openxmlformats.org/officeDocument/2006/relationships/image" Target="../media/image258.png"/><Relationship Id="rId154" Type="http://schemas.openxmlformats.org/officeDocument/2006/relationships/image" Target="../media/image274.png"/><Relationship Id="rId159" Type="http://schemas.openxmlformats.org/officeDocument/2006/relationships/image" Target="../media/image279.png"/><Relationship Id="rId16" Type="http://schemas.openxmlformats.org/officeDocument/2006/relationships/image" Target="../media/image136.png"/><Relationship Id="rId107" Type="http://schemas.openxmlformats.org/officeDocument/2006/relationships/image" Target="../media/image227.png"/><Relationship Id="rId11" Type="http://schemas.openxmlformats.org/officeDocument/2006/relationships/image" Target="../media/image131.png"/><Relationship Id="rId32" Type="http://schemas.openxmlformats.org/officeDocument/2006/relationships/image" Target="../media/image152.png"/><Relationship Id="rId37" Type="http://schemas.openxmlformats.org/officeDocument/2006/relationships/image" Target="../media/image157.png"/><Relationship Id="rId53" Type="http://schemas.openxmlformats.org/officeDocument/2006/relationships/image" Target="../media/image173.png"/><Relationship Id="rId58" Type="http://schemas.openxmlformats.org/officeDocument/2006/relationships/image" Target="../media/image178.png"/><Relationship Id="rId74" Type="http://schemas.openxmlformats.org/officeDocument/2006/relationships/image" Target="../media/image194.png"/><Relationship Id="rId79" Type="http://schemas.openxmlformats.org/officeDocument/2006/relationships/image" Target="../media/image199.png"/><Relationship Id="rId102" Type="http://schemas.openxmlformats.org/officeDocument/2006/relationships/image" Target="../media/image222.png"/><Relationship Id="rId123" Type="http://schemas.openxmlformats.org/officeDocument/2006/relationships/image" Target="../media/image243.png"/><Relationship Id="rId128" Type="http://schemas.openxmlformats.org/officeDocument/2006/relationships/image" Target="../media/image248.png"/><Relationship Id="rId144" Type="http://schemas.openxmlformats.org/officeDocument/2006/relationships/image" Target="../media/image264.png"/><Relationship Id="rId149" Type="http://schemas.openxmlformats.org/officeDocument/2006/relationships/image" Target="../media/image269.png"/><Relationship Id="rId5" Type="http://schemas.openxmlformats.org/officeDocument/2006/relationships/image" Target="../media/image125.png"/><Relationship Id="rId90" Type="http://schemas.openxmlformats.org/officeDocument/2006/relationships/image" Target="../media/image210.png"/><Relationship Id="rId95" Type="http://schemas.openxmlformats.org/officeDocument/2006/relationships/image" Target="../media/image215.png"/><Relationship Id="rId160" Type="http://schemas.openxmlformats.org/officeDocument/2006/relationships/image" Target="../media/image280.png"/><Relationship Id="rId165" Type="http://schemas.openxmlformats.org/officeDocument/2006/relationships/image" Target="../media/image285.png"/><Relationship Id="rId22" Type="http://schemas.openxmlformats.org/officeDocument/2006/relationships/image" Target="../media/image142.png"/><Relationship Id="rId27" Type="http://schemas.openxmlformats.org/officeDocument/2006/relationships/image" Target="../media/image147.png"/><Relationship Id="rId43" Type="http://schemas.openxmlformats.org/officeDocument/2006/relationships/image" Target="../media/image163.png"/><Relationship Id="rId48" Type="http://schemas.openxmlformats.org/officeDocument/2006/relationships/image" Target="../media/image168.png"/><Relationship Id="rId64" Type="http://schemas.openxmlformats.org/officeDocument/2006/relationships/image" Target="../media/image184.png"/><Relationship Id="rId69" Type="http://schemas.openxmlformats.org/officeDocument/2006/relationships/image" Target="../media/image189.png"/><Relationship Id="rId113" Type="http://schemas.openxmlformats.org/officeDocument/2006/relationships/image" Target="../media/image233.png"/><Relationship Id="rId118" Type="http://schemas.openxmlformats.org/officeDocument/2006/relationships/image" Target="../media/image238.png"/><Relationship Id="rId134" Type="http://schemas.openxmlformats.org/officeDocument/2006/relationships/image" Target="../media/image254.png"/><Relationship Id="rId139" Type="http://schemas.openxmlformats.org/officeDocument/2006/relationships/image" Target="../media/image259.png"/><Relationship Id="rId80" Type="http://schemas.openxmlformats.org/officeDocument/2006/relationships/image" Target="../media/image200.png"/><Relationship Id="rId85" Type="http://schemas.openxmlformats.org/officeDocument/2006/relationships/image" Target="../media/image205.png"/><Relationship Id="rId150" Type="http://schemas.openxmlformats.org/officeDocument/2006/relationships/image" Target="../media/image270.png"/><Relationship Id="rId155" Type="http://schemas.openxmlformats.org/officeDocument/2006/relationships/image" Target="../media/image275.png"/><Relationship Id="rId12" Type="http://schemas.openxmlformats.org/officeDocument/2006/relationships/image" Target="../media/image132.png"/><Relationship Id="rId17" Type="http://schemas.openxmlformats.org/officeDocument/2006/relationships/image" Target="../media/image137.png"/><Relationship Id="rId33" Type="http://schemas.openxmlformats.org/officeDocument/2006/relationships/image" Target="../media/image153.png"/><Relationship Id="rId38" Type="http://schemas.openxmlformats.org/officeDocument/2006/relationships/image" Target="../media/image158.png"/><Relationship Id="rId59" Type="http://schemas.openxmlformats.org/officeDocument/2006/relationships/image" Target="../media/image179.png"/><Relationship Id="rId103" Type="http://schemas.openxmlformats.org/officeDocument/2006/relationships/image" Target="../media/image223.png"/><Relationship Id="rId108" Type="http://schemas.openxmlformats.org/officeDocument/2006/relationships/image" Target="../media/image228.png"/><Relationship Id="rId124" Type="http://schemas.openxmlformats.org/officeDocument/2006/relationships/image" Target="../media/image244.png"/><Relationship Id="rId129" Type="http://schemas.openxmlformats.org/officeDocument/2006/relationships/image" Target="../media/image249.png"/><Relationship Id="rId54" Type="http://schemas.openxmlformats.org/officeDocument/2006/relationships/image" Target="../media/image174.png"/><Relationship Id="rId70" Type="http://schemas.openxmlformats.org/officeDocument/2006/relationships/image" Target="../media/image190.png"/><Relationship Id="rId75" Type="http://schemas.openxmlformats.org/officeDocument/2006/relationships/image" Target="../media/image195.png"/><Relationship Id="rId91" Type="http://schemas.openxmlformats.org/officeDocument/2006/relationships/image" Target="../media/image211.png"/><Relationship Id="rId96" Type="http://schemas.openxmlformats.org/officeDocument/2006/relationships/image" Target="../media/image216.png"/><Relationship Id="rId140" Type="http://schemas.openxmlformats.org/officeDocument/2006/relationships/image" Target="../media/image260.png"/><Relationship Id="rId145" Type="http://schemas.openxmlformats.org/officeDocument/2006/relationships/image" Target="../media/image265.png"/><Relationship Id="rId161" Type="http://schemas.openxmlformats.org/officeDocument/2006/relationships/image" Target="../media/image281.png"/><Relationship Id="rId1" Type="http://schemas.openxmlformats.org/officeDocument/2006/relationships/image" Target="../media/image121.png"/><Relationship Id="rId6" Type="http://schemas.openxmlformats.org/officeDocument/2006/relationships/image" Target="../media/image126.png"/><Relationship Id="rId15" Type="http://schemas.openxmlformats.org/officeDocument/2006/relationships/image" Target="../media/image135.png"/><Relationship Id="rId23" Type="http://schemas.openxmlformats.org/officeDocument/2006/relationships/image" Target="../media/image143.png"/><Relationship Id="rId28" Type="http://schemas.openxmlformats.org/officeDocument/2006/relationships/image" Target="../media/image148.png"/><Relationship Id="rId36" Type="http://schemas.openxmlformats.org/officeDocument/2006/relationships/image" Target="../media/image156.png"/><Relationship Id="rId49" Type="http://schemas.openxmlformats.org/officeDocument/2006/relationships/image" Target="../media/image169.png"/><Relationship Id="rId57" Type="http://schemas.openxmlformats.org/officeDocument/2006/relationships/image" Target="../media/image177.png"/><Relationship Id="rId106" Type="http://schemas.openxmlformats.org/officeDocument/2006/relationships/image" Target="../media/image226.png"/><Relationship Id="rId114" Type="http://schemas.openxmlformats.org/officeDocument/2006/relationships/image" Target="../media/image234.png"/><Relationship Id="rId119" Type="http://schemas.openxmlformats.org/officeDocument/2006/relationships/image" Target="../media/image239.png"/><Relationship Id="rId127" Type="http://schemas.openxmlformats.org/officeDocument/2006/relationships/image" Target="../media/image247.png"/><Relationship Id="rId10" Type="http://schemas.openxmlformats.org/officeDocument/2006/relationships/image" Target="../media/image130.png"/><Relationship Id="rId31" Type="http://schemas.openxmlformats.org/officeDocument/2006/relationships/image" Target="../media/image151.png"/><Relationship Id="rId44" Type="http://schemas.openxmlformats.org/officeDocument/2006/relationships/image" Target="../media/image164.png"/><Relationship Id="rId52" Type="http://schemas.openxmlformats.org/officeDocument/2006/relationships/image" Target="../media/image172.png"/><Relationship Id="rId60" Type="http://schemas.openxmlformats.org/officeDocument/2006/relationships/image" Target="../media/image180.png"/><Relationship Id="rId65" Type="http://schemas.openxmlformats.org/officeDocument/2006/relationships/image" Target="../media/image185.png"/><Relationship Id="rId73" Type="http://schemas.openxmlformats.org/officeDocument/2006/relationships/image" Target="../media/image193.png"/><Relationship Id="rId78" Type="http://schemas.openxmlformats.org/officeDocument/2006/relationships/image" Target="../media/image198.png"/><Relationship Id="rId81" Type="http://schemas.openxmlformats.org/officeDocument/2006/relationships/image" Target="../media/image201.png"/><Relationship Id="rId86" Type="http://schemas.openxmlformats.org/officeDocument/2006/relationships/image" Target="../media/image206.png"/><Relationship Id="rId94" Type="http://schemas.openxmlformats.org/officeDocument/2006/relationships/image" Target="../media/image214.png"/><Relationship Id="rId99" Type="http://schemas.openxmlformats.org/officeDocument/2006/relationships/image" Target="../media/image219.png"/><Relationship Id="rId101" Type="http://schemas.openxmlformats.org/officeDocument/2006/relationships/image" Target="../media/image221.png"/><Relationship Id="rId122" Type="http://schemas.openxmlformats.org/officeDocument/2006/relationships/image" Target="../media/image242.png"/><Relationship Id="rId130" Type="http://schemas.openxmlformats.org/officeDocument/2006/relationships/image" Target="../media/image250.png"/><Relationship Id="rId135" Type="http://schemas.openxmlformats.org/officeDocument/2006/relationships/image" Target="../media/image255.png"/><Relationship Id="rId143" Type="http://schemas.openxmlformats.org/officeDocument/2006/relationships/image" Target="../media/image263.png"/><Relationship Id="rId148" Type="http://schemas.openxmlformats.org/officeDocument/2006/relationships/image" Target="../media/image268.png"/><Relationship Id="rId151" Type="http://schemas.openxmlformats.org/officeDocument/2006/relationships/image" Target="../media/image271.png"/><Relationship Id="rId156" Type="http://schemas.openxmlformats.org/officeDocument/2006/relationships/image" Target="../media/image276.png"/><Relationship Id="rId164" Type="http://schemas.openxmlformats.org/officeDocument/2006/relationships/image" Target="../media/image284.png"/><Relationship Id="rId4" Type="http://schemas.openxmlformats.org/officeDocument/2006/relationships/image" Target="../media/image124.png"/><Relationship Id="rId9" Type="http://schemas.openxmlformats.org/officeDocument/2006/relationships/image" Target="../media/image129.png"/><Relationship Id="rId13" Type="http://schemas.openxmlformats.org/officeDocument/2006/relationships/image" Target="../media/image133.png"/><Relationship Id="rId18" Type="http://schemas.openxmlformats.org/officeDocument/2006/relationships/image" Target="../media/image138.png"/><Relationship Id="rId39" Type="http://schemas.openxmlformats.org/officeDocument/2006/relationships/image" Target="../media/image159.png"/><Relationship Id="rId109" Type="http://schemas.openxmlformats.org/officeDocument/2006/relationships/image" Target="../media/image229.png"/><Relationship Id="rId34" Type="http://schemas.openxmlformats.org/officeDocument/2006/relationships/image" Target="../media/image154.png"/><Relationship Id="rId50" Type="http://schemas.openxmlformats.org/officeDocument/2006/relationships/image" Target="../media/image170.png"/><Relationship Id="rId55" Type="http://schemas.openxmlformats.org/officeDocument/2006/relationships/image" Target="../media/image175.png"/><Relationship Id="rId76" Type="http://schemas.openxmlformats.org/officeDocument/2006/relationships/image" Target="../media/image196.png"/><Relationship Id="rId97" Type="http://schemas.openxmlformats.org/officeDocument/2006/relationships/image" Target="../media/image217.png"/><Relationship Id="rId104" Type="http://schemas.openxmlformats.org/officeDocument/2006/relationships/image" Target="../media/image224.png"/><Relationship Id="rId120" Type="http://schemas.openxmlformats.org/officeDocument/2006/relationships/image" Target="../media/image240.png"/><Relationship Id="rId125" Type="http://schemas.openxmlformats.org/officeDocument/2006/relationships/image" Target="../media/image245.png"/><Relationship Id="rId141" Type="http://schemas.openxmlformats.org/officeDocument/2006/relationships/image" Target="../media/image261.png"/><Relationship Id="rId146" Type="http://schemas.openxmlformats.org/officeDocument/2006/relationships/image" Target="../media/image266.png"/><Relationship Id="rId7" Type="http://schemas.openxmlformats.org/officeDocument/2006/relationships/image" Target="../media/image127.png"/><Relationship Id="rId71" Type="http://schemas.openxmlformats.org/officeDocument/2006/relationships/image" Target="../media/image191.png"/><Relationship Id="rId92" Type="http://schemas.openxmlformats.org/officeDocument/2006/relationships/image" Target="../media/image212.png"/><Relationship Id="rId162" Type="http://schemas.openxmlformats.org/officeDocument/2006/relationships/image" Target="../media/image282.png"/><Relationship Id="rId2" Type="http://schemas.openxmlformats.org/officeDocument/2006/relationships/image" Target="../media/image122.png"/><Relationship Id="rId29" Type="http://schemas.openxmlformats.org/officeDocument/2006/relationships/image" Target="../media/image149.png"/><Relationship Id="rId24" Type="http://schemas.openxmlformats.org/officeDocument/2006/relationships/image" Target="../media/image144.png"/><Relationship Id="rId40" Type="http://schemas.openxmlformats.org/officeDocument/2006/relationships/image" Target="../media/image160.png"/><Relationship Id="rId45" Type="http://schemas.openxmlformats.org/officeDocument/2006/relationships/image" Target="../media/image165.png"/><Relationship Id="rId66" Type="http://schemas.openxmlformats.org/officeDocument/2006/relationships/image" Target="../media/image186.png"/><Relationship Id="rId87" Type="http://schemas.openxmlformats.org/officeDocument/2006/relationships/image" Target="../media/image207.png"/><Relationship Id="rId110" Type="http://schemas.openxmlformats.org/officeDocument/2006/relationships/image" Target="../media/image230.png"/><Relationship Id="rId115" Type="http://schemas.openxmlformats.org/officeDocument/2006/relationships/image" Target="../media/image235.png"/><Relationship Id="rId131" Type="http://schemas.openxmlformats.org/officeDocument/2006/relationships/image" Target="../media/image251.png"/><Relationship Id="rId136" Type="http://schemas.openxmlformats.org/officeDocument/2006/relationships/image" Target="../media/image256.png"/><Relationship Id="rId157" Type="http://schemas.openxmlformats.org/officeDocument/2006/relationships/image" Target="../media/image277.png"/><Relationship Id="rId61" Type="http://schemas.openxmlformats.org/officeDocument/2006/relationships/image" Target="../media/image181.png"/><Relationship Id="rId82" Type="http://schemas.openxmlformats.org/officeDocument/2006/relationships/image" Target="../media/image202.png"/><Relationship Id="rId152" Type="http://schemas.openxmlformats.org/officeDocument/2006/relationships/image" Target="../media/image272.png"/><Relationship Id="rId19" Type="http://schemas.openxmlformats.org/officeDocument/2006/relationships/image" Target="../media/image139.png"/><Relationship Id="rId14" Type="http://schemas.openxmlformats.org/officeDocument/2006/relationships/image" Target="../media/image134.png"/><Relationship Id="rId30" Type="http://schemas.openxmlformats.org/officeDocument/2006/relationships/image" Target="../media/image150.png"/><Relationship Id="rId35" Type="http://schemas.openxmlformats.org/officeDocument/2006/relationships/image" Target="../media/image155.png"/><Relationship Id="rId56" Type="http://schemas.openxmlformats.org/officeDocument/2006/relationships/image" Target="../media/image176.png"/><Relationship Id="rId77" Type="http://schemas.openxmlformats.org/officeDocument/2006/relationships/image" Target="../media/image197.png"/><Relationship Id="rId100" Type="http://schemas.openxmlformats.org/officeDocument/2006/relationships/image" Target="../media/image220.png"/><Relationship Id="rId105" Type="http://schemas.openxmlformats.org/officeDocument/2006/relationships/image" Target="../media/image225.png"/><Relationship Id="rId126" Type="http://schemas.openxmlformats.org/officeDocument/2006/relationships/image" Target="../media/image246.png"/><Relationship Id="rId147" Type="http://schemas.openxmlformats.org/officeDocument/2006/relationships/image" Target="../media/image267.png"/><Relationship Id="rId8" Type="http://schemas.openxmlformats.org/officeDocument/2006/relationships/image" Target="../media/image128.png"/><Relationship Id="rId51" Type="http://schemas.openxmlformats.org/officeDocument/2006/relationships/image" Target="../media/image171.png"/><Relationship Id="rId72" Type="http://schemas.openxmlformats.org/officeDocument/2006/relationships/image" Target="../media/image192.png"/><Relationship Id="rId93" Type="http://schemas.openxmlformats.org/officeDocument/2006/relationships/image" Target="../media/image213.png"/><Relationship Id="rId98" Type="http://schemas.openxmlformats.org/officeDocument/2006/relationships/image" Target="../media/image218.png"/><Relationship Id="rId121" Type="http://schemas.openxmlformats.org/officeDocument/2006/relationships/image" Target="../media/image241.png"/><Relationship Id="rId142" Type="http://schemas.openxmlformats.org/officeDocument/2006/relationships/image" Target="../media/image262.png"/><Relationship Id="rId163" Type="http://schemas.openxmlformats.org/officeDocument/2006/relationships/image" Target="../media/image283.png"/><Relationship Id="rId3" Type="http://schemas.openxmlformats.org/officeDocument/2006/relationships/image" Target="../media/image123.png"/><Relationship Id="rId25" Type="http://schemas.openxmlformats.org/officeDocument/2006/relationships/image" Target="../media/image145.png"/><Relationship Id="rId46" Type="http://schemas.openxmlformats.org/officeDocument/2006/relationships/image" Target="../media/image166.png"/><Relationship Id="rId67" Type="http://schemas.openxmlformats.org/officeDocument/2006/relationships/image" Target="../media/image187.png"/><Relationship Id="rId116" Type="http://schemas.openxmlformats.org/officeDocument/2006/relationships/image" Target="../media/image236.png"/><Relationship Id="rId137" Type="http://schemas.openxmlformats.org/officeDocument/2006/relationships/image" Target="../media/image257.png"/><Relationship Id="rId158" Type="http://schemas.openxmlformats.org/officeDocument/2006/relationships/image" Target="../media/image278.png"/><Relationship Id="rId20" Type="http://schemas.openxmlformats.org/officeDocument/2006/relationships/image" Target="../media/image140.png"/><Relationship Id="rId41" Type="http://schemas.openxmlformats.org/officeDocument/2006/relationships/image" Target="../media/image161.png"/><Relationship Id="rId62" Type="http://schemas.openxmlformats.org/officeDocument/2006/relationships/image" Target="../media/image182.png"/><Relationship Id="rId83" Type="http://schemas.openxmlformats.org/officeDocument/2006/relationships/image" Target="../media/image203.png"/><Relationship Id="rId88" Type="http://schemas.openxmlformats.org/officeDocument/2006/relationships/image" Target="../media/image208.png"/><Relationship Id="rId111" Type="http://schemas.openxmlformats.org/officeDocument/2006/relationships/image" Target="../media/image231.png"/><Relationship Id="rId132" Type="http://schemas.openxmlformats.org/officeDocument/2006/relationships/image" Target="../media/image252.png"/><Relationship Id="rId153" Type="http://schemas.openxmlformats.org/officeDocument/2006/relationships/image" Target="../media/image273.png"/></Relationships>
</file>

<file path=xl/drawings/_rels/drawing6.xml.rels><?xml version="1.0" encoding="UTF-8" standalone="yes"?>
<Relationships xmlns="http://schemas.openxmlformats.org/package/2006/relationships"><Relationship Id="rId8" Type="http://schemas.openxmlformats.org/officeDocument/2006/relationships/image" Target="../media/image293.gif"/><Relationship Id="rId13" Type="http://schemas.openxmlformats.org/officeDocument/2006/relationships/image" Target="../media/image298.png"/><Relationship Id="rId3" Type="http://schemas.openxmlformats.org/officeDocument/2006/relationships/image" Target="../media/image288.gif"/><Relationship Id="rId7" Type="http://schemas.openxmlformats.org/officeDocument/2006/relationships/image" Target="../media/image292.gif"/><Relationship Id="rId12" Type="http://schemas.openxmlformats.org/officeDocument/2006/relationships/image" Target="../media/image297.png"/><Relationship Id="rId2" Type="http://schemas.openxmlformats.org/officeDocument/2006/relationships/image" Target="../media/image287.gif"/><Relationship Id="rId1" Type="http://schemas.openxmlformats.org/officeDocument/2006/relationships/image" Target="../media/image286.gif"/><Relationship Id="rId6" Type="http://schemas.openxmlformats.org/officeDocument/2006/relationships/image" Target="../media/image291.gif"/><Relationship Id="rId11" Type="http://schemas.openxmlformats.org/officeDocument/2006/relationships/image" Target="../media/image296.gif"/><Relationship Id="rId5" Type="http://schemas.openxmlformats.org/officeDocument/2006/relationships/image" Target="../media/image290.gif"/><Relationship Id="rId15" Type="http://schemas.openxmlformats.org/officeDocument/2006/relationships/image" Target="../media/image300.png"/><Relationship Id="rId10" Type="http://schemas.openxmlformats.org/officeDocument/2006/relationships/image" Target="../media/image295.gif"/><Relationship Id="rId4" Type="http://schemas.openxmlformats.org/officeDocument/2006/relationships/image" Target="../media/image289.gif"/><Relationship Id="rId9" Type="http://schemas.openxmlformats.org/officeDocument/2006/relationships/image" Target="../media/image294.gif"/><Relationship Id="rId14" Type="http://schemas.openxmlformats.org/officeDocument/2006/relationships/image" Target="../media/image299.png"/></Relationships>
</file>

<file path=xl/drawings/_rels/drawing7.xml.rels><?xml version="1.0" encoding="UTF-8" standalone="yes"?>
<Relationships xmlns="http://schemas.openxmlformats.org/package/2006/relationships"><Relationship Id="rId3" Type="http://schemas.openxmlformats.org/officeDocument/2006/relationships/image" Target="../media/image303.png"/><Relationship Id="rId2" Type="http://schemas.openxmlformats.org/officeDocument/2006/relationships/image" Target="../media/image302.png"/><Relationship Id="rId1" Type="http://schemas.openxmlformats.org/officeDocument/2006/relationships/image" Target="../media/image301.gif"/><Relationship Id="rId4" Type="http://schemas.openxmlformats.org/officeDocument/2006/relationships/image" Target="../media/image304.png"/></Relationships>
</file>

<file path=xl/drawings/_rels/drawing8.xml.rels><?xml version="1.0" encoding="UTF-8" standalone="yes"?>
<Relationships xmlns="http://schemas.openxmlformats.org/package/2006/relationships"><Relationship Id="rId8" Type="http://schemas.openxmlformats.org/officeDocument/2006/relationships/image" Target="../media/image312.gif"/><Relationship Id="rId13" Type="http://schemas.openxmlformats.org/officeDocument/2006/relationships/image" Target="../media/image317.gif"/><Relationship Id="rId3" Type="http://schemas.openxmlformats.org/officeDocument/2006/relationships/image" Target="../media/image307.gif"/><Relationship Id="rId7" Type="http://schemas.openxmlformats.org/officeDocument/2006/relationships/image" Target="../media/image311.gif"/><Relationship Id="rId12" Type="http://schemas.openxmlformats.org/officeDocument/2006/relationships/image" Target="../media/image316.gif"/><Relationship Id="rId2" Type="http://schemas.openxmlformats.org/officeDocument/2006/relationships/image" Target="../media/image306.gif"/><Relationship Id="rId1" Type="http://schemas.openxmlformats.org/officeDocument/2006/relationships/image" Target="../media/image305.gif"/><Relationship Id="rId6" Type="http://schemas.openxmlformats.org/officeDocument/2006/relationships/image" Target="../media/image310.gif"/><Relationship Id="rId11" Type="http://schemas.openxmlformats.org/officeDocument/2006/relationships/image" Target="../media/image315.gif"/><Relationship Id="rId5" Type="http://schemas.openxmlformats.org/officeDocument/2006/relationships/image" Target="../media/image309.gif"/><Relationship Id="rId15" Type="http://schemas.openxmlformats.org/officeDocument/2006/relationships/image" Target="../media/image319.gif"/><Relationship Id="rId10" Type="http://schemas.openxmlformats.org/officeDocument/2006/relationships/image" Target="../media/image314.gif"/><Relationship Id="rId4" Type="http://schemas.openxmlformats.org/officeDocument/2006/relationships/image" Target="../media/image308.gif"/><Relationship Id="rId9" Type="http://schemas.openxmlformats.org/officeDocument/2006/relationships/image" Target="../media/image313.gif"/><Relationship Id="rId14" Type="http://schemas.openxmlformats.org/officeDocument/2006/relationships/image" Target="../media/image318.gif"/></Relationships>
</file>

<file path=xl/drawings/_rels/drawing9.xml.rels><?xml version="1.0" encoding="UTF-8" standalone="yes"?>
<Relationships xmlns="http://schemas.openxmlformats.org/package/2006/relationships"><Relationship Id="rId8" Type="http://schemas.openxmlformats.org/officeDocument/2006/relationships/image" Target="../media/image327.gif"/><Relationship Id="rId3" Type="http://schemas.openxmlformats.org/officeDocument/2006/relationships/image" Target="../media/image322.gif"/><Relationship Id="rId7" Type="http://schemas.openxmlformats.org/officeDocument/2006/relationships/image" Target="../media/image326.gif"/><Relationship Id="rId2" Type="http://schemas.openxmlformats.org/officeDocument/2006/relationships/image" Target="../media/image321.gif"/><Relationship Id="rId1" Type="http://schemas.openxmlformats.org/officeDocument/2006/relationships/image" Target="../media/image320.gif"/><Relationship Id="rId6" Type="http://schemas.openxmlformats.org/officeDocument/2006/relationships/image" Target="../media/image325.png"/><Relationship Id="rId5" Type="http://schemas.openxmlformats.org/officeDocument/2006/relationships/image" Target="../media/image324.gif"/><Relationship Id="rId10" Type="http://schemas.openxmlformats.org/officeDocument/2006/relationships/image" Target="../media/image329.png"/><Relationship Id="rId4" Type="http://schemas.openxmlformats.org/officeDocument/2006/relationships/image" Target="../media/image323.gif"/><Relationship Id="rId9" Type="http://schemas.openxmlformats.org/officeDocument/2006/relationships/image" Target="../media/image328.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71.emf"/></Relationships>
</file>

<file path=xl/drawings/drawing1.xml><?xml version="1.0" encoding="utf-8"?>
<xdr:wsDr xmlns:xdr="http://schemas.openxmlformats.org/drawingml/2006/spreadsheetDrawing" xmlns:a="http://schemas.openxmlformats.org/drawingml/2006/main">
  <xdr:twoCellAnchor editAs="oneCell">
    <xdr:from>
      <xdr:col>1</xdr:col>
      <xdr:colOff>104775</xdr:colOff>
      <xdr:row>1</xdr:row>
      <xdr:rowOff>0</xdr:rowOff>
    </xdr:from>
    <xdr:to>
      <xdr:col>1</xdr:col>
      <xdr:colOff>390525</xdr:colOff>
      <xdr:row>3</xdr:row>
      <xdr:rowOff>45384</xdr:rowOff>
    </xdr:to>
    <xdr:pic>
      <xdr:nvPicPr>
        <xdr:cNvPr id="2" name="Рисунок 1" descr="pLItQF1YIpQ.jpg"/>
        <xdr:cNvPicPr>
          <a:picLocks noChangeAspect="1"/>
        </xdr:cNvPicPr>
      </xdr:nvPicPr>
      <xdr:blipFill>
        <a:blip xmlns:r="http://schemas.openxmlformats.org/officeDocument/2006/relationships" r:embed="rId1" cstate="print"/>
        <a:stretch>
          <a:fillRect/>
        </a:stretch>
      </xdr:blipFill>
      <xdr:spPr>
        <a:xfrm>
          <a:off x="352425" y="76200"/>
          <a:ext cx="285750" cy="44543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95250</xdr:colOff>
      <xdr:row>6</xdr:row>
      <xdr:rowOff>9525</xdr:rowOff>
    </xdr:from>
    <xdr:to>
      <xdr:col>5</xdr:col>
      <xdr:colOff>1295400</xdr:colOff>
      <xdr:row>7</xdr:row>
      <xdr:rowOff>104775</xdr:rowOff>
    </xdr:to>
    <xdr:pic>
      <xdr:nvPicPr>
        <xdr:cNvPr id="12" name="Рисунок 11" descr="Склеп.gif"/>
        <xdr:cNvPicPr>
          <a:picLocks noChangeAspect="1"/>
        </xdr:cNvPicPr>
      </xdr:nvPicPr>
      <xdr:blipFill>
        <a:blip xmlns:r="http://schemas.openxmlformats.org/officeDocument/2006/relationships" r:embed="rId1" cstate="print"/>
        <a:stretch>
          <a:fillRect/>
        </a:stretch>
      </xdr:blipFill>
      <xdr:spPr>
        <a:xfrm>
          <a:off x="6829425" y="781050"/>
          <a:ext cx="1200150" cy="600075"/>
        </a:xfrm>
        <a:prstGeom prst="rect">
          <a:avLst/>
        </a:prstGeom>
      </xdr:spPr>
    </xdr:pic>
    <xdr:clientData/>
  </xdr:twoCellAnchor>
  <xdr:twoCellAnchor editAs="oneCell">
    <xdr:from>
      <xdr:col>4</xdr:col>
      <xdr:colOff>314325</xdr:colOff>
      <xdr:row>7</xdr:row>
      <xdr:rowOff>57150</xdr:rowOff>
    </xdr:from>
    <xdr:to>
      <xdr:col>4</xdr:col>
      <xdr:colOff>1171575</xdr:colOff>
      <xdr:row>11</xdr:row>
      <xdr:rowOff>104775</xdr:rowOff>
    </xdr:to>
    <xdr:pic>
      <xdr:nvPicPr>
        <xdr:cNvPr id="13" name="Рисунок 12" descr="Склеп.gif"/>
        <xdr:cNvPicPr>
          <a:picLocks noChangeAspect="1"/>
        </xdr:cNvPicPr>
      </xdr:nvPicPr>
      <xdr:blipFill>
        <a:blip xmlns:r="http://schemas.openxmlformats.org/officeDocument/2006/relationships" r:embed="rId2" cstate="print"/>
        <a:stretch>
          <a:fillRect/>
        </a:stretch>
      </xdr:blipFill>
      <xdr:spPr>
        <a:xfrm>
          <a:off x="5667375" y="1333500"/>
          <a:ext cx="857250" cy="704850"/>
        </a:xfrm>
        <a:prstGeom prst="rect">
          <a:avLst/>
        </a:prstGeom>
      </xdr:spPr>
    </xdr:pic>
    <xdr:clientData/>
  </xdr:twoCellAnchor>
  <xdr:twoCellAnchor editAs="oneCell">
    <xdr:from>
      <xdr:col>3</xdr:col>
      <xdr:colOff>219075</xdr:colOff>
      <xdr:row>7</xdr:row>
      <xdr:rowOff>76200</xdr:rowOff>
    </xdr:from>
    <xdr:to>
      <xdr:col>3</xdr:col>
      <xdr:colOff>1133475</xdr:colOff>
      <xdr:row>11</xdr:row>
      <xdr:rowOff>19050</xdr:rowOff>
    </xdr:to>
    <xdr:pic>
      <xdr:nvPicPr>
        <xdr:cNvPr id="14" name="Рисунок 13" descr="Склеп.gif"/>
        <xdr:cNvPicPr>
          <a:picLocks noChangeAspect="1"/>
        </xdr:cNvPicPr>
      </xdr:nvPicPr>
      <xdr:blipFill>
        <a:blip xmlns:r="http://schemas.openxmlformats.org/officeDocument/2006/relationships" r:embed="rId3" cstate="print"/>
        <a:stretch>
          <a:fillRect/>
        </a:stretch>
      </xdr:blipFill>
      <xdr:spPr>
        <a:xfrm>
          <a:off x="4191000" y="1352550"/>
          <a:ext cx="914400" cy="600075"/>
        </a:xfrm>
        <a:prstGeom prst="rect">
          <a:avLst/>
        </a:prstGeom>
      </xdr:spPr>
    </xdr:pic>
    <xdr:clientData/>
  </xdr:twoCellAnchor>
  <xdr:twoCellAnchor editAs="oneCell">
    <xdr:from>
      <xdr:col>4</xdr:col>
      <xdr:colOff>295275</xdr:colOff>
      <xdr:row>12</xdr:row>
      <xdr:rowOff>66675</xdr:rowOff>
    </xdr:from>
    <xdr:to>
      <xdr:col>4</xdr:col>
      <xdr:colOff>1200150</xdr:colOff>
      <xdr:row>14</xdr:row>
      <xdr:rowOff>161925</xdr:rowOff>
    </xdr:to>
    <xdr:pic>
      <xdr:nvPicPr>
        <xdr:cNvPr id="15" name="Рисунок 14" descr="Склеп.gif"/>
        <xdr:cNvPicPr>
          <a:picLocks noChangeAspect="1"/>
        </xdr:cNvPicPr>
      </xdr:nvPicPr>
      <xdr:blipFill>
        <a:blip xmlns:r="http://schemas.openxmlformats.org/officeDocument/2006/relationships" r:embed="rId4" cstate="print"/>
        <a:stretch>
          <a:fillRect/>
        </a:stretch>
      </xdr:blipFill>
      <xdr:spPr>
        <a:xfrm>
          <a:off x="5648325" y="2162175"/>
          <a:ext cx="904875" cy="419100"/>
        </a:xfrm>
        <a:prstGeom prst="rect">
          <a:avLst/>
        </a:prstGeom>
      </xdr:spPr>
    </xdr:pic>
    <xdr:clientData/>
  </xdr:twoCellAnchor>
  <xdr:twoCellAnchor editAs="oneCell">
    <xdr:from>
      <xdr:col>3</xdr:col>
      <xdr:colOff>257175</xdr:colOff>
      <xdr:row>11</xdr:row>
      <xdr:rowOff>38100</xdr:rowOff>
    </xdr:from>
    <xdr:to>
      <xdr:col>3</xdr:col>
      <xdr:colOff>1095375</xdr:colOff>
      <xdr:row>14</xdr:row>
      <xdr:rowOff>161925</xdr:rowOff>
    </xdr:to>
    <xdr:pic>
      <xdr:nvPicPr>
        <xdr:cNvPr id="16" name="Рисунок 15" descr="Склеп.gif"/>
        <xdr:cNvPicPr>
          <a:picLocks noChangeAspect="1"/>
        </xdr:cNvPicPr>
      </xdr:nvPicPr>
      <xdr:blipFill>
        <a:blip xmlns:r="http://schemas.openxmlformats.org/officeDocument/2006/relationships" r:embed="rId5" cstate="print"/>
        <a:stretch>
          <a:fillRect/>
        </a:stretch>
      </xdr:blipFill>
      <xdr:spPr>
        <a:xfrm>
          <a:off x="4229100" y="1971675"/>
          <a:ext cx="838200" cy="609600"/>
        </a:xfrm>
        <a:prstGeom prst="rect">
          <a:avLst/>
        </a:prstGeom>
      </xdr:spPr>
    </xdr:pic>
    <xdr:clientData/>
  </xdr:twoCellAnchor>
  <xdr:twoCellAnchor editAs="oneCell">
    <xdr:from>
      <xdr:col>5</xdr:col>
      <xdr:colOff>257175</xdr:colOff>
      <xdr:row>7</xdr:row>
      <xdr:rowOff>104775</xdr:rowOff>
    </xdr:from>
    <xdr:to>
      <xdr:col>5</xdr:col>
      <xdr:colOff>1152525</xdr:colOff>
      <xdr:row>11</xdr:row>
      <xdr:rowOff>47625</xdr:rowOff>
    </xdr:to>
    <xdr:pic>
      <xdr:nvPicPr>
        <xdr:cNvPr id="17" name="Рисунок 16" descr="Склеп.gif"/>
        <xdr:cNvPicPr>
          <a:picLocks noChangeAspect="1"/>
        </xdr:cNvPicPr>
      </xdr:nvPicPr>
      <xdr:blipFill>
        <a:blip xmlns:r="http://schemas.openxmlformats.org/officeDocument/2006/relationships" r:embed="rId6" cstate="print"/>
        <a:stretch>
          <a:fillRect/>
        </a:stretch>
      </xdr:blipFill>
      <xdr:spPr>
        <a:xfrm>
          <a:off x="6991350" y="1381125"/>
          <a:ext cx="895350" cy="600075"/>
        </a:xfrm>
        <a:prstGeom prst="rect">
          <a:avLst/>
        </a:prstGeom>
      </xdr:spPr>
    </xdr:pic>
    <xdr:clientData/>
  </xdr:twoCellAnchor>
  <xdr:twoCellAnchor editAs="oneCell">
    <xdr:from>
      <xdr:col>5</xdr:col>
      <xdr:colOff>219075</xdr:colOff>
      <xdr:row>11</xdr:row>
      <xdr:rowOff>38100</xdr:rowOff>
    </xdr:from>
    <xdr:to>
      <xdr:col>5</xdr:col>
      <xdr:colOff>1133475</xdr:colOff>
      <xdr:row>14</xdr:row>
      <xdr:rowOff>161925</xdr:rowOff>
    </xdr:to>
    <xdr:pic>
      <xdr:nvPicPr>
        <xdr:cNvPr id="18" name="Рисунок 17" descr="Склеп.gif"/>
        <xdr:cNvPicPr>
          <a:picLocks noChangeAspect="1"/>
        </xdr:cNvPicPr>
      </xdr:nvPicPr>
      <xdr:blipFill>
        <a:blip xmlns:r="http://schemas.openxmlformats.org/officeDocument/2006/relationships" r:embed="rId7" cstate="print"/>
        <a:stretch>
          <a:fillRect/>
        </a:stretch>
      </xdr:blipFill>
      <xdr:spPr>
        <a:xfrm>
          <a:off x="6953250" y="1971675"/>
          <a:ext cx="914400" cy="609600"/>
        </a:xfrm>
        <a:prstGeom prst="rect">
          <a:avLst/>
        </a:prstGeom>
      </xdr:spPr>
    </xdr:pic>
    <xdr:clientData/>
  </xdr:twoCellAnchor>
  <xdr:twoCellAnchor editAs="oneCell">
    <xdr:from>
      <xdr:col>5</xdr:col>
      <xdr:colOff>238125</xdr:colOff>
      <xdr:row>17</xdr:row>
      <xdr:rowOff>9525</xdr:rowOff>
    </xdr:from>
    <xdr:to>
      <xdr:col>5</xdr:col>
      <xdr:colOff>1152525</xdr:colOff>
      <xdr:row>20</xdr:row>
      <xdr:rowOff>76200</xdr:rowOff>
    </xdr:to>
    <xdr:pic>
      <xdr:nvPicPr>
        <xdr:cNvPr id="19" name="Рисунок 18" descr="Склеп.gif"/>
        <xdr:cNvPicPr>
          <a:picLocks noChangeAspect="1"/>
        </xdr:cNvPicPr>
      </xdr:nvPicPr>
      <xdr:blipFill>
        <a:blip xmlns:r="http://schemas.openxmlformats.org/officeDocument/2006/relationships" r:embed="rId8" cstate="print"/>
        <a:stretch>
          <a:fillRect/>
        </a:stretch>
      </xdr:blipFill>
      <xdr:spPr>
        <a:xfrm>
          <a:off x="6972300" y="2657475"/>
          <a:ext cx="914400" cy="552450"/>
        </a:xfrm>
        <a:prstGeom prst="rect">
          <a:avLst/>
        </a:prstGeom>
      </xdr:spPr>
    </xdr:pic>
    <xdr:clientData/>
  </xdr:twoCellAnchor>
  <xdr:twoCellAnchor editAs="oneCell">
    <xdr:from>
      <xdr:col>5</xdr:col>
      <xdr:colOff>304800</xdr:colOff>
      <xdr:row>23</xdr:row>
      <xdr:rowOff>9525</xdr:rowOff>
    </xdr:from>
    <xdr:to>
      <xdr:col>5</xdr:col>
      <xdr:colOff>1058740</xdr:colOff>
      <xdr:row>25</xdr:row>
      <xdr:rowOff>152400</xdr:rowOff>
    </xdr:to>
    <xdr:pic>
      <xdr:nvPicPr>
        <xdr:cNvPr id="21" name="Рисунок 20" descr="Склеп.gif"/>
        <xdr:cNvPicPr>
          <a:picLocks noChangeAspect="1"/>
        </xdr:cNvPicPr>
      </xdr:nvPicPr>
      <xdr:blipFill>
        <a:blip xmlns:r="http://schemas.openxmlformats.org/officeDocument/2006/relationships" r:embed="rId9" cstate="print"/>
        <a:stretch>
          <a:fillRect/>
        </a:stretch>
      </xdr:blipFill>
      <xdr:spPr>
        <a:xfrm>
          <a:off x="7038975" y="3362325"/>
          <a:ext cx="753940" cy="466725"/>
        </a:xfrm>
        <a:prstGeom prst="rect">
          <a:avLst/>
        </a:prstGeom>
      </xdr:spPr>
    </xdr:pic>
    <xdr:clientData/>
  </xdr:twoCellAnchor>
  <xdr:twoCellAnchor editAs="oneCell">
    <xdr:from>
      <xdr:col>5</xdr:col>
      <xdr:colOff>314325</xdr:colOff>
      <xdr:row>27</xdr:row>
      <xdr:rowOff>9525</xdr:rowOff>
    </xdr:from>
    <xdr:to>
      <xdr:col>5</xdr:col>
      <xdr:colOff>1038225</xdr:colOff>
      <xdr:row>29</xdr:row>
      <xdr:rowOff>96838</xdr:rowOff>
    </xdr:to>
    <xdr:pic>
      <xdr:nvPicPr>
        <xdr:cNvPr id="22" name="Рисунок 21" descr="Склеп.gif"/>
        <xdr:cNvPicPr>
          <a:picLocks noChangeAspect="1"/>
        </xdr:cNvPicPr>
      </xdr:nvPicPr>
      <xdr:blipFill>
        <a:blip xmlns:r="http://schemas.openxmlformats.org/officeDocument/2006/relationships" r:embed="rId10" cstate="print"/>
        <a:stretch>
          <a:fillRect/>
        </a:stretch>
      </xdr:blipFill>
      <xdr:spPr>
        <a:xfrm>
          <a:off x="7048500" y="3848100"/>
          <a:ext cx="723900" cy="573088"/>
        </a:xfrm>
        <a:prstGeom prst="rect">
          <a:avLst/>
        </a:prstGeom>
      </xdr:spPr>
    </xdr:pic>
    <xdr:clientData/>
  </xdr:twoCellAnchor>
  <xdr:twoCellAnchor editAs="oneCell">
    <xdr:from>
      <xdr:col>5</xdr:col>
      <xdr:colOff>476250</xdr:colOff>
      <xdr:row>31</xdr:row>
      <xdr:rowOff>9525</xdr:rowOff>
    </xdr:from>
    <xdr:to>
      <xdr:col>5</xdr:col>
      <xdr:colOff>952500</xdr:colOff>
      <xdr:row>34</xdr:row>
      <xdr:rowOff>0</xdr:rowOff>
    </xdr:to>
    <xdr:pic>
      <xdr:nvPicPr>
        <xdr:cNvPr id="23" name="Рисунок 22" descr="Склеп.gif"/>
        <xdr:cNvPicPr>
          <a:picLocks noChangeAspect="1"/>
        </xdr:cNvPicPr>
      </xdr:nvPicPr>
      <xdr:blipFill>
        <a:blip xmlns:r="http://schemas.openxmlformats.org/officeDocument/2006/relationships" r:embed="rId11" cstate="print"/>
        <a:stretch>
          <a:fillRect/>
        </a:stretch>
      </xdr:blipFill>
      <xdr:spPr>
        <a:xfrm>
          <a:off x="7210425" y="4495800"/>
          <a:ext cx="476250" cy="476250"/>
        </a:xfrm>
        <a:prstGeom prst="rect">
          <a:avLst/>
        </a:prstGeom>
      </xdr:spPr>
    </xdr:pic>
    <xdr:clientData/>
  </xdr:twoCellAnchor>
  <xdr:twoCellAnchor editAs="oneCell">
    <xdr:from>
      <xdr:col>5</xdr:col>
      <xdr:colOff>542925</xdr:colOff>
      <xdr:row>37</xdr:row>
      <xdr:rowOff>19050</xdr:rowOff>
    </xdr:from>
    <xdr:to>
      <xdr:col>5</xdr:col>
      <xdr:colOff>809625</xdr:colOff>
      <xdr:row>38</xdr:row>
      <xdr:rowOff>142875</xdr:rowOff>
    </xdr:to>
    <xdr:pic>
      <xdr:nvPicPr>
        <xdr:cNvPr id="24" name="Рисунок 23" descr="Склеп.gif"/>
        <xdr:cNvPicPr>
          <a:picLocks noChangeAspect="1"/>
        </xdr:cNvPicPr>
      </xdr:nvPicPr>
      <xdr:blipFill>
        <a:blip xmlns:r="http://schemas.openxmlformats.org/officeDocument/2006/relationships" r:embed="rId12" cstate="print"/>
        <a:stretch>
          <a:fillRect/>
        </a:stretch>
      </xdr:blipFill>
      <xdr:spPr>
        <a:xfrm>
          <a:off x="7277100" y="4991100"/>
          <a:ext cx="266700" cy="285750"/>
        </a:xfrm>
        <a:prstGeom prst="rect">
          <a:avLst/>
        </a:prstGeom>
      </xdr:spPr>
    </xdr:pic>
    <xdr:clientData/>
  </xdr:twoCellAnchor>
  <xdr:twoCellAnchor editAs="oneCell">
    <xdr:from>
      <xdr:col>5</xdr:col>
      <xdr:colOff>409575</xdr:colOff>
      <xdr:row>40</xdr:row>
      <xdr:rowOff>9525</xdr:rowOff>
    </xdr:from>
    <xdr:to>
      <xdr:col>5</xdr:col>
      <xdr:colOff>923925</xdr:colOff>
      <xdr:row>42</xdr:row>
      <xdr:rowOff>114300</xdr:rowOff>
    </xdr:to>
    <xdr:pic>
      <xdr:nvPicPr>
        <xdr:cNvPr id="25" name="Рисунок 24" descr="Склеп.gif"/>
        <xdr:cNvPicPr>
          <a:picLocks noChangeAspect="1"/>
        </xdr:cNvPicPr>
      </xdr:nvPicPr>
      <xdr:blipFill>
        <a:blip xmlns:r="http://schemas.openxmlformats.org/officeDocument/2006/relationships" r:embed="rId13" cstate="print"/>
        <a:stretch>
          <a:fillRect/>
        </a:stretch>
      </xdr:blipFill>
      <xdr:spPr>
        <a:xfrm>
          <a:off x="7143750" y="5362575"/>
          <a:ext cx="514350" cy="428625"/>
        </a:xfrm>
        <a:prstGeom prst="rect">
          <a:avLst/>
        </a:prstGeom>
      </xdr:spPr>
    </xdr:pic>
    <xdr:clientData/>
  </xdr:twoCellAnchor>
  <xdr:twoCellAnchor editAs="oneCell">
    <xdr:from>
      <xdr:col>5</xdr:col>
      <xdr:colOff>495300</xdr:colOff>
      <xdr:row>43</xdr:row>
      <xdr:rowOff>9525</xdr:rowOff>
    </xdr:from>
    <xdr:to>
      <xdr:col>5</xdr:col>
      <xdr:colOff>828675</xdr:colOff>
      <xdr:row>44</xdr:row>
      <xdr:rowOff>161925</xdr:rowOff>
    </xdr:to>
    <xdr:pic>
      <xdr:nvPicPr>
        <xdr:cNvPr id="26" name="Рисунок 25" descr="Склеп.gif"/>
        <xdr:cNvPicPr>
          <a:picLocks noChangeAspect="1"/>
        </xdr:cNvPicPr>
      </xdr:nvPicPr>
      <xdr:blipFill>
        <a:blip xmlns:r="http://schemas.openxmlformats.org/officeDocument/2006/relationships" r:embed="rId14" cstate="print"/>
        <a:stretch>
          <a:fillRect/>
        </a:stretch>
      </xdr:blipFill>
      <xdr:spPr>
        <a:xfrm>
          <a:off x="7229475" y="5848350"/>
          <a:ext cx="333375" cy="314325"/>
        </a:xfrm>
        <a:prstGeom prst="rect">
          <a:avLst/>
        </a:prstGeom>
      </xdr:spPr>
    </xdr:pic>
    <xdr:clientData/>
  </xdr:twoCellAnchor>
  <xdr:twoCellAnchor editAs="oneCell">
    <xdr:from>
      <xdr:col>5</xdr:col>
      <xdr:colOff>819150</xdr:colOff>
      <xdr:row>51</xdr:row>
      <xdr:rowOff>47625</xdr:rowOff>
    </xdr:from>
    <xdr:to>
      <xdr:col>5</xdr:col>
      <xdr:colOff>1123950</xdr:colOff>
      <xdr:row>52</xdr:row>
      <xdr:rowOff>114300</xdr:rowOff>
    </xdr:to>
    <xdr:pic>
      <xdr:nvPicPr>
        <xdr:cNvPr id="28" name="Рисунок 27" descr="Склеп.gif"/>
        <xdr:cNvPicPr>
          <a:picLocks noChangeAspect="1"/>
        </xdr:cNvPicPr>
      </xdr:nvPicPr>
      <xdr:blipFill>
        <a:blip xmlns:r="http://schemas.openxmlformats.org/officeDocument/2006/relationships" r:embed="rId15" cstate="print"/>
        <a:stretch>
          <a:fillRect/>
        </a:stretch>
      </xdr:blipFill>
      <xdr:spPr>
        <a:xfrm>
          <a:off x="7553325" y="7429500"/>
          <a:ext cx="304800" cy="238125"/>
        </a:xfrm>
        <a:prstGeom prst="rect">
          <a:avLst/>
        </a:prstGeom>
      </xdr:spPr>
    </xdr:pic>
    <xdr:clientData/>
  </xdr:twoCellAnchor>
  <xdr:twoCellAnchor editAs="oneCell">
    <xdr:from>
      <xdr:col>5</xdr:col>
      <xdr:colOff>285750</xdr:colOff>
      <xdr:row>51</xdr:row>
      <xdr:rowOff>76200</xdr:rowOff>
    </xdr:from>
    <xdr:to>
      <xdr:col>5</xdr:col>
      <xdr:colOff>581025</xdr:colOff>
      <xdr:row>52</xdr:row>
      <xdr:rowOff>114300</xdr:rowOff>
    </xdr:to>
    <xdr:pic>
      <xdr:nvPicPr>
        <xdr:cNvPr id="29" name="Рисунок 28" descr="Склеп.gif"/>
        <xdr:cNvPicPr>
          <a:picLocks noChangeAspect="1"/>
        </xdr:cNvPicPr>
      </xdr:nvPicPr>
      <xdr:blipFill>
        <a:blip xmlns:r="http://schemas.openxmlformats.org/officeDocument/2006/relationships" r:embed="rId16" cstate="print"/>
        <a:stretch>
          <a:fillRect/>
        </a:stretch>
      </xdr:blipFill>
      <xdr:spPr>
        <a:xfrm>
          <a:off x="7019925" y="7458075"/>
          <a:ext cx="295275" cy="209550"/>
        </a:xfrm>
        <a:prstGeom prst="rect">
          <a:avLst/>
        </a:prstGeom>
      </xdr:spPr>
    </xdr:pic>
    <xdr:clientData/>
  </xdr:twoCellAnchor>
  <xdr:twoCellAnchor editAs="oneCell">
    <xdr:from>
      <xdr:col>5</xdr:col>
      <xdr:colOff>295275</xdr:colOff>
      <xdr:row>53</xdr:row>
      <xdr:rowOff>66675</xdr:rowOff>
    </xdr:from>
    <xdr:to>
      <xdr:col>5</xdr:col>
      <xdr:colOff>581025</xdr:colOff>
      <xdr:row>54</xdr:row>
      <xdr:rowOff>104775</xdr:rowOff>
    </xdr:to>
    <xdr:pic>
      <xdr:nvPicPr>
        <xdr:cNvPr id="30" name="Рисунок 29" descr="Склеп.gif"/>
        <xdr:cNvPicPr>
          <a:picLocks noChangeAspect="1"/>
        </xdr:cNvPicPr>
      </xdr:nvPicPr>
      <xdr:blipFill>
        <a:blip xmlns:r="http://schemas.openxmlformats.org/officeDocument/2006/relationships" r:embed="rId17" cstate="print"/>
        <a:stretch>
          <a:fillRect/>
        </a:stretch>
      </xdr:blipFill>
      <xdr:spPr>
        <a:xfrm>
          <a:off x="7029450" y="7791450"/>
          <a:ext cx="285750" cy="200025"/>
        </a:xfrm>
        <a:prstGeom prst="rect">
          <a:avLst/>
        </a:prstGeom>
      </xdr:spPr>
    </xdr:pic>
    <xdr:clientData/>
  </xdr:twoCellAnchor>
  <xdr:twoCellAnchor editAs="oneCell">
    <xdr:from>
      <xdr:col>5</xdr:col>
      <xdr:colOff>838200</xdr:colOff>
      <xdr:row>53</xdr:row>
      <xdr:rowOff>28575</xdr:rowOff>
    </xdr:from>
    <xdr:to>
      <xdr:col>5</xdr:col>
      <xdr:colOff>1133475</xdr:colOff>
      <xdr:row>54</xdr:row>
      <xdr:rowOff>142875</xdr:rowOff>
    </xdr:to>
    <xdr:pic>
      <xdr:nvPicPr>
        <xdr:cNvPr id="31" name="Рисунок 30" descr="Склеп.gif"/>
        <xdr:cNvPicPr>
          <a:picLocks noChangeAspect="1"/>
        </xdr:cNvPicPr>
      </xdr:nvPicPr>
      <xdr:blipFill>
        <a:blip xmlns:r="http://schemas.openxmlformats.org/officeDocument/2006/relationships" r:embed="rId18" cstate="print"/>
        <a:stretch>
          <a:fillRect/>
        </a:stretch>
      </xdr:blipFill>
      <xdr:spPr>
        <a:xfrm>
          <a:off x="7572375" y="7753350"/>
          <a:ext cx="295275" cy="276225"/>
        </a:xfrm>
        <a:prstGeom prst="rect">
          <a:avLst/>
        </a:prstGeom>
      </xdr:spPr>
    </xdr:pic>
    <xdr:clientData/>
  </xdr:twoCellAnchor>
  <xdr:twoCellAnchor editAs="oneCell">
    <xdr:from>
      <xdr:col>5</xdr:col>
      <xdr:colOff>295275</xdr:colOff>
      <xdr:row>55</xdr:row>
      <xdr:rowOff>57150</xdr:rowOff>
    </xdr:from>
    <xdr:to>
      <xdr:col>5</xdr:col>
      <xdr:colOff>600075</xdr:colOff>
      <xdr:row>56</xdr:row>
      <xdr:rowOff>114300</xdr:rowOff>
    </xdr:to>
    <xdr:pic>
      <xdr:nvPicPr>
        <xdr:cNvPr id="32" name="Рисунок 31" descr="Склеп.gif"/>
        <xdr:cNvPicPr>
          <a:picLocks noChangeAspect="1"/>
        </xdr:cNvPicPr>
      </xdr:nvPicPr>
      <xdr:blipFill>
        <a:blip xmlns:r="http://schemas.openxmlformats.org/officeDocument/2006/relationships" r:embed="rId19" cstate="print"/>
        <a:stretch>
          <a:fillRect/>
        </a:stretch>
      </xdr:blipFill>
      <xdr:spPr>
        <a:xfrm>
          <a:off x="7029450" y="8105775"/>
          <a:ext cx="304800" cy="219075"/>
        </a:xfrm>
        <a:prstGeom prst="rect">
          <a:avLst/>
        </a:prstGeom>
      </xdr:spPr>
    </xdr:pic>
    <xdr:clientData/>
  </xdr:twoCellAnchor>
  <xdr:twoCellAnchor editAs="oneCell">
    <xdr:from>
      <xdr:col>5</xdr:col>
      <xdr:colOff>828675</xdr:colOff>
      <xdr:row>55</xdr:row>
      <xdr:rowOff>47625</xdr:rowOff>
    </xdr:from>
    <xdr:to>
      <xdr:col>5</xdr:col>
      <xdr:colOff>1133475</xdr:colOff>
      <xdr:row>56</xdr:row>
      <xdr:rowOff>133350</xdr:rowOff>
    </xdr:to>
    <xdr:pic>
      <xdr:nvPicPr>
        <xdr:cNvPr id="33" name="Рисунок 32" descr="Склеп.gif"/>
        <xdr:cNvPicPr>
          <a:picLocks noChangeAspect="1"/>
        </xdr:cNvPicPr>
      </xdr:nvPicPr>
      <xdr:blipFill>
        <a:blip xmlns:r="http://schemas.openxmlformats.org/officeDocument/2006/relationships" r:embed="rId20" cstate="print"/>
        <a:stretch>
          <a:fillRect/>
        </a:stretch>
      </xdr:blipFill>
      <xdr:spPr>
        <a:xfrm>
          <a:off x="7562850" y="8096250"/>
          <a:ext cx="304800" cy="247650"/>
        </a:xfrm>
        <a:prstGeom prst="rect">
          <a:avLst/>
        </a:prstGeom>
      </xdr:spPr>
    </xdr:pic>
    <xdr:clientData/>
  </xdr:twoCellAnchor>
  <xdr:twoCellAnchor editAs="oneCell">
    <xdr:from>
      <xdr:col>5</xdr:col>
      <xdr:colOff>295275</xdr:colOff>
      <xdr:row>57</xdr:row>
      <xdr:rowOff>9525</xdr:rowOff>
    </xdr:from>
    <xdr:to>
      <xdr:col>5</xdr:col>
      <xdr:colOff>600075</xdr:colOff>
      <xdr:row>58</xdr:row>
      <xdr:rowOff>152400</xdr:rowOff>
    </xdr:to>
    <xdr:pic>
      <xdr:nvPicPr>
        <xdr:cNvPr id="34" name="Рисунок 33" descr="Склеп.gif"/>
        <xdr:cNvPicPr>
          <a:picLocks noChangeAspect="1"/>
        </xdr:cNvPicPr>
      </xdr:nvPicPr>
      <xdr:blipFill>
        <a:blip xmlns:r="http://schemas.openxmlformats.org/officeDocument/2006/relationships" r:embed="rId21" cstate="print"/>
        <a:stretch>
          <a:fillRect/>
        </a:stretch>
      </xdr:blipFill>
      <xdr:spPr>
        <a:xfrm>
          <a:off x="7029450" y="8382000"/>
          <a:ext cx="304800" cy="304800"/>
        </a:xfrm>
        <a:prstGeom prst="rect">
          <a:avLst/>
        </a:prstGeom>
      </xdr:spPr>
    </xdr:pic>
    <xdr:clientData/>
  </xdr:twoCellAnchor>
  <xdr:twoCellAnchor editAs="oneCell">
    <xdr:from>
      <xdr:col>1</xdr:col>
      <xdr:colOff>9525</xdr:colOff>
      <xdr:row>64</xdr:row>
      <xdr:rowOff>9525</xdr:rowOff>
    </xdr:from>
    <xdr:to>
      <xdr:col>1</xdr:col>
      <xdr:colOff>1622983</xdr:colOff>
      <xdr:row>70</xdr:row>
      <xdr:rowOff>76200</xdr:rowOff>
    </xdr:to>
    <xdr:pic>
      <xdr:nvPicPr>
        <xdr:cNvPr id="42" name="Picture 47"/>
        <xdr:cNvPicPr>
          <a:picLocks noChangeAspect="1" noChangeArrowheads="1"/>
        </xdr:cNvPicPr>
      </xdr:nvPicPr>
      <xdr:blipFill>
        <a:blip xmlns:r="http://schemas.openxmlformats.org/officeDocument/2006/relationships" r:embed="rId22" cstate="print"/>
        <a:srcRect/>
        <a:stretch>
          <a:fillRect/>
        </a:stretch>
      </xdr:blipFill>
      <xdr:spPr bwMode="auto">
        <a:xfrm>
          <a:off x="228600" y="9744075"/>
          <a:ext cx="1613458" cy="1095375"/>
        </a:xfrm>
        <a:prstGeom prst="rect">
          <a:avLst/>
        </a:prstGeom>
        <a:noFill/>
      </xdr:spPr>
    </xdr:pic>
    <xdr:clientData/>
  </xdr:twoCellAnchor>
  <xdr:twoCellAnchor editAs="oneCell">
    <xdr:from>
      <xdr:col>5</xdr:col>
      <xdr:colOff>381000</xdr:colOff>
      <xdr:row>77</xdr:row>
      <xdr:rowOff>19050</xdr:rowOff>
    </xdr:from>
    <xdr:to>
      <xdr:col>5</xdr:col>
      <xdr:colOff>971550</xdr:colOff>
      <xdr:row>81</xdr:row>
      <xdr:rowOff>142875</xdr:rowOff>
    </xdr:to>
    <xdr:pic>
      <xdr:nvPicPr>
        <xdr:cNvPr id="43" name="Рисунок 42" descr="Склеп.gif"/>
        <xdr:cNvPicPr>
          <a:picLocks noChangeAspect="1"/>
        </xdr:cNvPicPr>
      </xdr:nvPicPr>
      <xdr:blipFill>
        <a:blip xmlns:r="http://schemas.openxmlformats.org/officeDocument/2006/relationships" r:embed="rId23" cstate="print"/>
        <a:stretch>
          <a:fillRect/>
        </a:stretch>
      </xdr:blipFill>
      <xdr:spPr>
        <a:xfrm>
          <a:off x="7115175" y="11658600"/>
          <a:ext cx="590550" cy="781050"/>
        </a:xfrm>
        <a:prstGeom prst="rect">
          <a:avLst/>
        </a:prstGeom>
      </xdr:spPr>
    </xdr:pic>
    <xdr:clientData/>
  </xdr:twoCellAnchor>
  <xdr:twoCellAnchor editAs="oneCell">
    <xdr:from>
      <xdr:col>5</xdr:col>
      <xdr:colOff>333375</xdr:colOff>
      <xdr:row>84</xdr:row>
      <xdr:rowOff>47625</xdr:rowOff>
    </xdr:from>
    <xdr:to>
      <xdr:col>5</xdr:col>
      <xdr:colOff>1028700</xdr:colOff>
      <xdr:row>88</xdr:row>
      <xdr:rowOff>123825</xdr:rowOff>
    </xdr:to>
    <xdr:pic>
      <xdr:nvPicPr>
        <xdr:cNvPr id="44" name="Рисунок 43" descr="Склеп.gif"/>
        <xdr:cNvPicPr>
          <a:picLocks noChangeAspect="1"/>
        </xdr:cNvPicPr>
      </xdr:nvPicPr>
      <xdr:blipFill>
        <a:blip xmlns:r="http://schemas.openxmlformats.org/officeDocument/2006/relationships" r:embed="rId24" cstate="print"/>
        <a:stretch>
          <a:fillRect/>
        </a:stretch>
      </xdr:blipFill>
      <xdr:spPr>
        <a:xfrm>
          <a:off x="7067550" y="12906375"/>
          <a:ext cx="695325" cy="733425"/>
        </a:xfrm>
        <a:prstGeom prst="rect">
          <a:avLst/>
        </a:prstGeom>
      </xdr:spPr>
    </xdr:pic>
    <xdr:clientData/>
  </xdr:twoCellAnchor>
  <xdr:twoCellAnchor editAs="oneCell">
    <xdr:from>
      <xdr:col>5</xdr:col>
      <xdr:colOff>390525</xdr:colOff>
      <xdr:row>91</xdr:row>
      <xdr:rowOff>123825</xdr:rowOff>
    </xdr:from>
    <xdr:to>
      <xdr:col>5</xdr:col>
      <xdr:colOff>962025</xdr:colOff>
      <xdr:row>95</xdr:row>
      <xdr:rowOff>47625</xdr:rowOff>
    </xdr:to>
    <xdr:pic>
      <xdr:nvPicPr>
        <xdr:cNvPr id="45" name="Рисунок 44" descr="Склеп.gif"/>
        <xdr:cNvPicPr>
          <a:picLocks noChangeAspect="1"/>
        </xdr:cNvPicPr>
      </xdr:nvPicPr>
      <xdr:blipFill>
        <a:blip xmlns:r="http://schemas.openxmlformats.org/officeDocument/2006/relationships" r:embed="rId25" cstate="print"/>
        <a:stretch>
          <a:fillRect/>
        </a:stretch>
      </xdr:blipFill>
      <xdr:spPr>
        <a:xfrm>
          <a:off x="7210425" y="15506700"/>
          <a:ext cx="571500" cy="581025"/>
        </a:xfrm>
        <a:prstGeom prst="rect">
          <a:avLst/>
        </a:prstGeom>
      </xdr:spPr>
    </xdr:pic>
    <xdr:clientData/>
  </xdr:twoCellAnchor>
  <xdr:twoCellAnchor editAs="oneCell">
    <xdr:from>
      <xdr:col>5</xdr:col>
      <xdr:colOff>381000</xdr:colOff>
      <xdr:row>98</xdr:row>
      <xdr:rowOff>114300</xdr:rowOff>
    </xdr:from>
    <xdr:to>
      <xdr:col>5</xdr:col>
      <xdr:colOff>990600</xdr:colOff>
      <xdr:row>102</xdr:row>
      <xdr:rowOff>57150</xdr:rowOff>
    </xdr:to>
    <xdr:pic>
      <xdr:nvPicPr>
        <xdr:cNvPr id="47" name="Рисунок 46" descr="Склеп.gif"/>
        <xdr:cNvPicPr>
          <a:picLocks noChangeAspect="1"/>
        </xdr:cNvPicPr>
      </xdr:nvPicPr>
      <xdr:blipFill>
        <a:blip xmlns:r="http://schemas.openxmlformats.org/officeDocument/2006/relationships" r:embed="rId26" cstate="print"/>
        <a:stretch>
          <a:fillRect/>
        </a:stretch>
      </xdr:blipFill>
      <xdr:spPr>
        <a:xfrm>
          <a:off x="7115175" y="15087600"/>
          <a:ext cx="609600" cy="600075"/>
        </a:xfrm>
        <a:prstGeom prst="rect">
          <a:avLst/>
        </a:prstGeom>
      </xdr:spPr>
    </xdr:pic>
    <xdr:clientData/>
  </xdr:twoCellAnchor>
  <xdr:twoCellAnchor editAs="oneCell">
    <xdr:from>
      <xdr:col>5</xdr:col>
      <xdr:colOff>381000</xdr:colOff>
      <xdr:row>105</xdr:row>
      <xdr:rowOff>47625</xdr:rowOff>
    </xdr:from>
    <xdr:to>
      <xdr:col>5</xdr:col>
      <xdr:colOff>981075</xdr:colOff>
      <xdr:row>109</xdr:row>
      <xdr:rowOff>123825</xdr:rowOff>
    </xdr:to>
    <xdr:pic>
      <xdr:nvPicPr>
        <xdr:cNvPr id="49" name="Рисунок 48" descr="Склеп.gif"/>
        <xdr:cNvPicPr>
          <a:picLocks noChangeAspect="1"/>
        </xdr:cNvPicPr>
      </xdr:nvPicPr>
      <xdr:blipFill>
        <a:blip xmlns:r="http://schemas.openxmlformats.org/officeDocument/2006/relationships" r:embed="rId27" cstate="print"/>
        <a:stretch>
          <a:fillRect/>
        </a:stretch>
      </xdr:blipFill>
      <xdr:spPr>
        <a:xfrm>
          <a:off x="7115175" y="16078200"/>
          <a:ext cx="600075" cy="733425"/>
        </a:xfrm>
        <a:prstGeom prst="rect">
          <a:avLst/>
        </a:prstGeom>
      </xdr:spPr>
    </xdr:pic>
    <xdr:clientData/>
  </xdr:twoCellAnchor>
  <xdr:twoCellAnchor editAs="oneCell">
    <xdr:from>
      <xdr:col>5</xdr:col>
      <xdr:colOff>390525</xdr:colOff>
      <xdr:row>145</xdr:row>
      <xdr:rowOff>28575</xdr:rowOff>
    </xdr:from>
    <xdr:to>
      <xdr:col>5</xdr:col>
      <xdr:colOff>1000125</xdr:colOff>
      <xdr:row>149</xdr:row>
      <xdr:rowOff>142875</xdr:rowOff>
    </xdr:to>
    <xdr:pic>
      <xdr:nvPicPr>
        <xdr:cNvPr id="35" name="Рисунок 34" descr="Склеп.gif"/>
        <xdr:cNvPicPr>
          <a:picLocks noChangeAspect="1"/>
        </xdr:cNvPicPr>
      </xdr:nvPicPr>
      <xdr:blipFill>
        <a:blip xmlns:r="http://schemas.openxmlformats.org/officeDocument/2006/relationships" r:embed="rId28" cstate="print"/>
        <a:stretch>
          <a:fillRect/>
        </a:stretch>
      </xdr:blipFill>
      <xdr:spPr>
        <a:xfrm>
          <a:off x="7181850" y="21145500"/>
          <a:ext cx="609600" cy="771525"/>
        </a:xfrm>
        <a:prstGeom prst="rect">
          <a:avLst/>
        </a:prstGeom>
      </xdr:spPr>
    </xdr:pic>
    <xdr:clientData/>
  </xdr:twoCellAnchor>
  <xdr:twoCellAnchor editAs="oneCell">
    <xdr:from>
      <xdr:col>5</xdr:col>
      <xdr:colOff>238125</xdr:colOff>
      <xdr:row>152</xdr:row>
      <xdr:rowOff>9525</xdr:rowOff>
    </xdr:from>
    <xdr:to>
      <xdr:col>5</xdr:col>
      <xdr:colOff>1143000</xdr:colOff>
      <xdr:row>154</xdr:row>
      <xdr:rowOff>95250</xdr:rowOff>
    </xdr:to>
    <xdr:pic>
      <xdr:nvPicPr>
        <xdr:cNvPr id="36" name="Рисунок 35" descr="Склеп.gif"/>
        <xdr:cNvPicPr>
          <a:picLocks noChangeAspect="1"/>
        </xdr:cNvPicPr>
      </xdr:nvPicPr>
      <xdr:blipFill>
        <a:blip xmlns:r="http://schemas.openxmlformats.org/officeDocument/2006/relationships" r:embed="rId29" cstate="print"/>
        <a:stretch>
          <a:fillRect/>
        </a:stretch>
      </xdr:blipFill>
      <xdr:spPr>
        <a:xfrm>
          <a:off x="7029450" y="22012275"/>
          <a:ext cx="904875" cy="733425"/>
        </a:xfrm>
        <a:prstGeom prst="rect">
          <a:avLst/>
        </a:prstGeom>
      </xdr:spPr>
    </xdr:pic>
    <xdr:clientData/>
  </xdr:twoCellAnchor>
  <xdr:twoCellAnchor editAs="oneCell">
    <xdr:from>
      <xdr:col>5</xdr:col>
      <xdr:colOff>171450</xdr:colOff>
      <xdr:row>169</xdr:row>
      <xdr:rowOff>9525</xdr:rowOff>
    </xdr:from>
    <xdr:to>
      <xdr:col>5</xdr:col>
      <xdr:colOff>1200150</xdr:colOff>
      <xdr:row>171</xdr:row>
      <xdr:rowOff>3810</xdr:rowOff>
    </xdr:to>
    <xdr:pic>
      <xdr:nvPicPr>
        <xdr:cNvPr id="139265" name="Picture 1"/>
        <xdr:cNvPicPr>
          <a:picLocks noChangeAspect="1" noChangeArrowheads="1"/>
        </xdr:cNvPicPr>
      </xdr:nvPicPr>
      <xdr:blipFill>
        <a:blip xmlns:r="http://schemas.openxmlformats.org/officeDocument/2006/relationships" r:embed="rId30" cstate="print"/>
        <a:srcRect/>
        <a:stretch>
          <a:fillRect/>
        </a:stretch>
      </xdr:blipFill>
      <xdr:spPr bwMode="auto">
        <a:xfrm>
          <a:off x="6962775" y="23907750"/>
          <a:ext cx="1028700" cy="480060"/>
        </a:xfrm>
        <a:prstGeom prst="rect">
          <a:avLst/>
        </a:prstGeom>
        <a:noFill/>
        <a:ln w="1">
          <a:noFill/>
          <a:miter lim="800000"/>
          <a:headEnd/>
          <a:tailEnd type="none" w="med" len="med"/>
        </a:ln>
        <a:effectLst/>
      </xdr:spPr>
    </xdr:pic>
    <xdr:clientData/>
  </xdr:twoCellAnchor>
  <xdr:twoCellAnchor editAs="oneCell">
    <xdr:from>
      <xdr:col>5</xdr:col>
      <xdr:colOff>180975</xdr:colOff>
      <xdr:row>172</xdr:row>
      <xdr:rowOff>9525</xdr:rowOff>
    </xdr:from>
    <xdr:to>
      <xdr:col>5</xdr:col>
      <xdr:colOff>1201511</xdr:colOff>
      <xdr:row>174</xdr:row>
      <xdr:rowOff>0</xdr:rowOff>
    </xdr:to>
    <xdr:pic>
      <xdr:nvPicPr>
        <xdr:cNvPr id="139266" name="Picture 2"/>
        <xdr:cNvPicPr>
          <a:picLocks noChangeAspect="1" noChangeArrowheads="1"/>
        </xdr:cNvPicPr>
      </xdr:nvPicPr>
      <xdr:blipFill>
        <a:blip xmlns:r="http://schemas.openxmlformats.org/officeDocument/2006/relationships" r:embed="rId31" cstate="print"/>
        <a:srcRect/>
        <a:stretch>
          <a:fillRect/>
        </a:stretch>
      </xdr:blipFill>
      <xdr:spPr bwMode="auto">
        <a:xfrm>
          <a:off x="6972300" y="24450675"/>
          <a:ext cx="1020536" cy="476250"/>
        </a:xfrm>
        <a:prstGeom prst="rect">
          <a:avLst/>
        </a:prstGeom>
        <a:noFill/>
        <a:ln w="1">
          <a:noFill/>
          <a:miter lim="800000"/>
          <a:headEnd/>
          <a:tailEnd type="none" w="med" len="med"/>
        </a:ln>
        <a:effectLst/>
      </xdr:spPr>
    </xdr:pic>
    <xdr:clientData/>
  </xdr:twoCellAnchor>
  <xdr:twoCellAnchor editAs="oneCell">
    <xdr:from>
      <xdr:col>3</xdr:col>
      <xdr:colOff>9525</xdr:colOff>
      <xdr:row>176</xdr:row>
      <xdr:rowOff>0</xdr:rowOff>
    </xdr:from>
    <xdr:to>
      <xdr:col>3</xdr:col>
      <xdr:colOff>1377043</xdr:colOff>
      <xdr:row>179</xdr:row>
      <xdr:rowOff>142875</xdr:rowOff>
    </xdr:to>
    <xdr:pic>
      <xdr:nvPicPr>
        <xdr:cNvPr id="139267" name="Picture 3"/>
        <xdr:cNvPicPr>
          <a:picLocks noChangeAspect="1" noChangeArrowheads="1"/>
        </xdr:cNvPicPr>
      </xdr:nvPicPr>
      <xdr:blipFill>
        <a:blip xmlns:r="http://schemas.openxmlformats.org/officeDocument/2006/relationships" r:embed="rId32" cstate="print"/>
        <a:srcRect/>
        <a:stretch>
          <a:fillRect/>
        </a:stretch>
      </xdr:blipFill>
      <xdr:spPr bwMode="auto">
        <a:xfrm>
          <a:off x="4038600" y="25155525"/>
          <a:ext cx="1367518" cy="638175"/>
        </a:xfrm>
        <a:prstGeom prst="rect">
          <a:avLst/>
        </a:prstGeom>
        <a:noFill/>
        <a:ln w="1">
          <a:noFill/>
          <a:miter lim="800000"/>
          <a:headEnd/>
          <a:tailEnd type="none" w="med" len="med"/>
        </a:ln>
        <a:effectLst/>
      </xdr:spPr>
    </xdr:pic>
    <xdr:clientData/>
  </xdr:twoCellAnchor>
  <xdr:twoCellAnchor editAs="oneCell">
    <xdr:from>
      <xdr:col>4</xdr:col>
      <xdr:colOff>9525</xdr:colOff>
      <xdr:row>176</xdr:row>
      <xdr:rowOff>0</xdr:rowOff>
    </xdr:from>
    <xdr:to>
      <xdr:col>4</xdr:col>
      <xdr:colOff>1377043</xdr:colOff>
      <xdr:row>179</xdr:row>
      <xdr:rowOff>142875</xdr:rowOff>
    </xdr:to>
    <xdr:pic>
      <xdr:nvPicPr>
        <xdr:cNvPr id="139268" name="Picture 4"/>
        <xdr:cNvPicPr>
          <a:picLocks noChangeAspect="1" noChangeArrowheads="1"/>
        </xdr:cNvPicPr>
      </xdr:nvPicPr>
      <xdr:blipFill>
        <a:blip xmlns:r="http://schemas.openxmlformats.org/officeDocument/2006/relationships" r:embed="rId33" cstate="print"/>
        <a:srcRect/>
        <a:stretch>
          <a:fillRect/>
        </a:stretch>
      </xdr:blipFill>
      <xdr:spPr bwMode="auto">
        <a:xfrm>
          <a:off x="5419725" y="25155525"/>
          <a:ext cx="1367518" cy="638175"/>
        </a:xfrm>
        <a:prstGeom prst="rect">
          <a:avLst/>
        </a:prstGeom>
        <a:noFill/>
        <a:ln w="1">
          <a:noFill/>
          <a:miter lim="800000"/>
          <a:headEnd/>
          <a:tailEnd type="none" w="med" len="med"/>
        </a:ln>
        <a:effectLst/>
      </xdr:spPr>
    </xdr:pic>
    <xdr:clientData/>
  </xdr:twoCellAnchor>
  <xdr:twoCellAnchor editAs="oneCell">
    <xdr:from>
      <xdr:col>5</xdr:col>
      <xdr:colOff>9525</xdr:colOff>
      <xdr:row>176</xdr:row>
      <xdr:rowOff>0</xdr:rowOff>
    </xdr:from>
    <xdr:to>
      <xdr:col>5</xdr:col>
      <xdr:colOff>1377043</xdr:colOff>
      <xdr:row>179</xdr:row>
      <xdr:rowOff>142875</xdr:rowOff>
    </xdr:to>
    <xdr:pic>
      <xdr:nvPicPr>
        <xdr:cNvPr id="139269" name="Picture 5"/>
        <xdr:cNvPicPr>
          <a:picLocks noChangeAspect="1" noChangeArrowheads="1"/>
        </xdr:cNvPicPr>
      </xdr:nvPicPr>
      <xdr:blipFill>
        <a:blip xmlns:r="http://schemas.openxmlformats.org/officeDocument/2006/relationships" r:embed="rId34" cstate="print"/>
        <a:srcRect/>
        <a:stretch>
          <a:fillRect/>
        </a:stretch>
      </xdr:blipFill>
      <xdr:spPr bwMode="auto">
        <a:xfrm>
          <a:off x="6800850" y="25155525"/>
          <a:ext cx="1367518" cy="638175"/>
        </a:xfrm>
        <a:prstGeom prst="rect">
          <a:avLst/>
        </a:prstGeom>
        <a:noFill/>
        <a:ln w="1">
          <a:noFill/>
          <a:miter lim="800000"/>
          <a:headEnd/>
          <a:tailEnd type="none" w="med" len="med"/>
        </a:ln>
        <a:effectLst/>
      </xdr:spPr>
    </xdr:pic>
    <xdr:clientData/>
  </xdr:twoCellAnchor>
  <xdr:twoCellAnchor editAs="oneCell">
    <xdr:from>
      <xdr:col>3</xdr:col>
      <xdr:colOff>9525</xdr:colOff>
      <xdr:row>179</xdr:row>
      <xdr:rowOff>152399</xdr:rowOff>
    </xdr:from>
    <xdr:to>
      <xdr:col>3</xdr:col>
      <xdr:colOff>1377043</xdr:colOff>
      <xdr:row>183</xdr:row>
      <xdr:rowOff>142874</xdr:rowOff>
    </xdr:to>
    <xdr:pic>
      <xdr:nvPicPr>
        <xdr:cNvPr id="139270" name="Picture 6"/>
        <xdr:cNvPicPr>
          <a:picLocks noChangeAspect="1" noChangeArrowheads="1"/>
        </xdr:cNvPicPr>
      </xdr:nvPicPr>
      <xdr:blipFill>
        <a:blip xmlns:r="http://schemas.openxmlformats.org/officeDocument/2006/relationships" r:embed="rId35" cstate="print"/>
        <a:srcRect/>
        <a:stretch>
          <a:fillRect/>
        </a:stretch>
      </xdr:blipFill>
      <xdr:spPr bwMode="auto">
        <a:xfrm>
          <a:off x="4038600" y="25803224"/>
          <a:ext cx="1367518" cy="638175"/>
        </a:xfrm>
        <a:prstGeom prst="rect">
          <a:avLst/>
        </a:prstGeom>
        <a:noFill/>
        <a:ln w="1">
          <a:noFill/>
          <a:miter lim="800000"/>
          <a:headEnd/>
          <a:tailEnd type="none" w="med" len="med"/>
        </a:ln>
        <a:effectLst/>
      </xdr:spPr>
    </xdr:pic>
    <xdr:clientData/>
  </xdr:twoCellAnchor>
  <xdr:twoCellAnchor editAs="oneCell">
    <xdr:from>
      <xdr:col>4</xdr:col>
      <xdr:colOff>9525</xdr:colOff>
      <xdr:row>179</xdr:row>
      <xdr:rowOff>152399</xdr:rowOff>
    </xdr:from>
    <xdr:to>
      <xdr:col>4</xdr:col>
      <xdr:colOff>1377043</xdr:colOff>
      <xdr:row>183</xdr:row>
      <xdr:rowOff>142874</xdr:rowOff>
    </xdr:to>
    <xdr:pic>
      <xdr:nvPicPr>
        <xdr:cNvPr id="139271" name="Picture 7"/>
        <xdr:cNvPicPr>
          <a:picLocks noChangeAspect="1" noChangeArrowheads="1"/>
        </xdr:cNvPicPr>
      </xdr:nvPicPr>
      <xdr:blipFill>
        <a:blip xmlns:r="http://schemas.openxmlformats.org/officeDocument/2006/relationships" r:embed="rId36" cstate="print"/>
        <a:srcRect/>
        <a:stretch>
          <a:fillRect/>
        </a:stretch>
      </xdr:blipFill>
      <xdr:spPr bwMode="auto">
        <a:xfrm>
          <a:off x="5419725" y="25803224"/>
          <a:ext cx="1367518" cy="638175"/>
        </a:xfrm>
        <a:prstGeom prst="rect">
          <a:avLst/>
        </a:prstGeom>
        <a:noFill/>
        <a:ln w="1">
          <a:noFill/>
          <a:miter lim="800000"/>
          <a:headEnd/>
          <a:tailEnd type="none" w="med" len="med"/>
        </a:ln>
        <a:effectLst/>
      </xdr:spPr>
    </xdr:pic>
    <xdr:clientData/>
  </xdr:twoCellAnchor>
  <xdr:twoCellAnchor editAs="oneCell">
    <xdr:from>
      <xdr:col>5</xdr:col>
      <xdr:colOff>9525</xdr:colOff>
      <xdr:row>179</xdr:row>
      <xdr:rowOff>152400</xdr:rowOff>
    </xdr:from>
    <xdr:to>
      <xdr:col>5</xdr:col>
      <xdr:colOff>1377043</xdr:colOff>
      <xdr:row>183</xdr:row>
      <xdr:rowOff>142875</xdr:rowOff>
    </xdr:to>
    <xdr:pic>
      <xdr:nvPicPr>
        <xdr:cNvPr id="139272" name="Picture 8"/>
        <xdr:cNvPicPr>
          <a:picLocks noChangeAspect="1" noChangeArrowheads="1"/>
        </xdr:cNvPicPr>
      </xdr:nvPicPr>
      <xdr:blipFill>
        <a:blip xmlns:r="http://schemas.openxmlformats.org/officeDocument/2006/relationships" r:embed="rId37" cstate="print"/>
        <a:srcRect/>
        <a:stretch>
          <a:fillRect/>
        </a:stretch>
      </xdr:blipFill>
      <xdr:spPr bwMode="auto">
        <a:xfrm>
          <a:off x="6800850" y="25803225"/>
          <a:ext cx="1367518" cy="638175"/>
        </a:xfrm>
        <a:prstGeom prst="rect">
          <a:avLst/>
        </a:prstGeom>
        <a:noFill/>
        <a:ln w="1">
          <a:noFill/>
          <a:miter lim="800000"/>
          <a:headEnd/>
          <a:tailEnd type="none" w="med" len="med"/>
        </a:ln>
        <a:effectLst/>
      </xdr:spPr>
    </xdr:pic>
    <xdr:clientData/>
  </xdr:twoCellAnchor>
  <xdr:twoCellAnchor editAs="oneCell">
    <xdr:from>
      <xdr:col>3</xdr:col>
      <xdr:colOff>9525</xdr:colOff>
      <xdr:row>183</xdr:row>
      <xdr:rowOff>152400</xdr:rowOff>
    </xdr:from>
    <xdr:to>
      <xdr:col>3</xdr:col>
      <xdr:colOff>1377043</xdr:colOff>
      <xdr:row>187</xdr:row>
      <xdr:rowOff>133350</xdr:rowOff>
    </xdr:to>
    <xdr:pic>
      <xdr:nvPicPr>
        <xdr:cNvPr id="139273" name="Picture 9"/>
        <xdr:cNvPicPr>
          <a:picLocks noChangeAspect="1" noChangeArrowheads="1"/>
        </xdr:cNvPicPr>
      </xdr:nvPicPr>
      <xdr:blipFill>
        <a:blip xmlns:r="http://schemas.openxmlformats.org/officeDocument/2006/relationships" r:embed="rId38" cstate="print"/>
        <a:srcRect/>
        <a:stretch>
          <a:fillRect/>
        </a:stretch>
      </xdr:blipFill>
      <xdr:spPr bwMode="auto">
        <a:xfrm>
          <a:off x="4038600" y="26450925"/>
          <a:ext cx="1367518" cy="638175"/>
        </a:xfrm>
        <a:prstGeom prst="rect">
          <a:avLst/>
        </a:prstGeom>
        <a:noFill/>
        <a:ln w="1">
          <a:noFill/>
          <a:miter lim="800000"/>
          <a:headEnd/>
          <a:tailEnd type="none" w="med" len="med"/>
        </a:ln>
        <a:effectLst/>
      </xdr:spPr>
    </xdr:pic>
    <xdr:clientData/>
  </xdr:twoCellAnchor>
  <xdr:twoCellAnchor editAs="oneCell">
    <xdr:from>
      <xdr:col>4</xdr:col>
      <xdr:colOff>9525</xdr:colOff>
      <xdr:row>183</xdr:row>
      <xdr:rowOff>152399</xdr:rowOff>
    </xdr:from>
    <xdr:to>
      <xdr:col>4</xdr:col>
      <xdr:colOff>1377043</xdr:colOff>
      <xdr:row>187</xdr:row>
      <xdr:rowOff>133349</xdr:rowOff>
    </xdr:to>
    <xdr:pic>
      <xdr:nvPicPr>
        <xdr:cNvPr id="139274" name="Picture 10"/>
        <xdr:cNvPicPr>
          <a:picLocks noChangeAspect="1" noChangeArrowheads="1"/>
        </xdr:cNvPicPr>
      </xdr:nvPicPr>
      <xdr:blipFill>
        <a:blip xmlns:r="http://schemas.openxmlformats.org/officeDocument/2006/relationships" r:embed="rId39" cstate="print"/>
        <a:srcRect/>
        <a:stretch>
          <a:fillRect/>
        </a:stretch>
      </xdr:blipFill>
      <xdr:spPr bwMode="auto">
        <a:xfrm>
          <a:off x="5419725" y="26450924"/>
          <a:ext cx="1367518" cy="638175"/>
        </a:xfrm>
        <a:prstGeom prst="rect">
          <a:avLst/>
        </a:prstGeom>
        <a:noFill/>
        <a:ln w="1">
          <a:noFill/>
          <a:miter lim="800000"/>
          <a:headEnd/>
          <a:tailEnd type="none" w="med" len="med"/>
        </a:ln>
        <a:effectLst/>
      </xdr:spPr>
    </xdr:pic>
    <xdr:clientData/>
  </xdr:twoCellAnchor>
  <xdr:twoCellAnchor editAs="oneCell">
    <xdr:from>
      <xdr:col>5</xdr:col>
      <xdr:colOff>9525</xdr:colOff>
      <xdr:row>183</xdr:row>
      <xdr:rowOff>152400</xdr:rowOff>
    </xdr:from>
    <xdr:to>
      <xdr:col>5</xdr:col>
      <xdr:colOff>1377043</xdr:colOff>
      <xdr:row>187</xdr:row>
      <xdr:rowOff>133350</xdr:rowOff>
    </xdr:to>
    <xdr:pic>
      <xdr:nvPicPr>
        <xdr:cNvPr id="139275" name="Picture 11"/>
        <xdr:cNvPicPr>
          <a:picLocks noChangeAspect="1" noChangeArrowheads="1"/>
        </xdr:cNvPicPr>
      </xdr:nvPicPr>
      <xdr:blipFill>
        <a:blip xmlns:r="http://schemas.openxmlformats.org/officeDocument/2006/relationships" r:embed="rId40" cstate="print"/>
        <a:srcRect/>
        <a:stretch>
          <a:fillRect/>
        </a:stretch>
      </xdr:blipFill>
      <xdr:spPr bwMode="auto">
        <a:xfrm>
          <a:off x="6800850" y="26450925"/>
          <a:ext cx="1367518" cy="638175"/>
        </a:xfrm>
        <a:prstGeom prst="rect">
          <a:avLst/>
        </a:prstGeom>
        <a:noFill/>
        <a:ln w="1">
          <a:noFill/>
          <a:miter lim="800000"/>
          <a:headEnd/>
          <a:tailEnd type="none" w="med" len="med"/>
        </a:ln>
        <a:effec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285750</xdr:colOff>
      <xdr:row>4</xdr:row>
      <xdr:rowOff>9525</xdr:rowOff>
    </xdr:from>
    <xdr:to>
      <xdr:col>5</xdr:col>
      <xdr:colOff>1085850</xdr:colOff>
      <xdr:row>6</xdr:row>
      <xdr:rowOff>104775</xdr:rowOff>
    </xdr:to>
    <xdr:pic>
      <xdr:nvPicPr>
        <xdr:cNvPr id="44"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7077075" y="457200"/>
          <a:ext cx="800100" cy="581025"/>
        </a:xfrm>
        <a:prstGeom prst="rect">
          <a:avLst/>
        </a:prstGeom>
        <a:noFill/>
      </xdr:spPr>
    </xdr:pic>
    <xdr:clientData/>
  </xdr:twoCellAnchor>
  <xdr:twoCellAnchor editAs="oneCell">
    <xdr:from>
      <xdr:col>5</xdr:col>
      <xdr:colOff>190500</xdr:colOff>
      <xdr:row>7</xdr:row>
      <xdr:rowOff>9525</xdr:rowOff>
    </xdr:from>
    <xdr:to>
      <xdr:col>5</xdr:col>
      <xdr:colOff>1184339</xdr:colOff>
      <xdr:row>8</xdr:row>
      <xdr:rowOff>742950</xdr:rowOff>
    </xdr:to>
    <xdr:pic>
      <xdr:nvPicPr>
        <xdr:cNvPr id="47" name="Picture 4"/>
        <xdr:cNvPicPr>
          <a:picLocks noChangeAspect="1" noChangeArrowheads="1"/>
        </xdr:cNvPicPr>
      </xdr:nvPicPr>
      <xdr:blipFill>
        <a:blip xmlns:r="http://schemas.openxmlformats.org/officeDocument/2006/relationships" r:embed="rId2" cstate="print"/>
        <a:srcRect/>
        <a:stretch>
          <a:fillRect/>
        </a:stretch>
      </xdr:blipFill>
      <xdr:spPr bwMode="auto">
        <a:xfrm>
          <a:off x="6981825" y="1104900"/>
          <a:ext cx="993839" cy="895350"/>
        </a:xfrm>
        <a:prstGeom prst="rect">
          <a:avLst/>
        </a:prstGeom>
        <a:noFill/>
      </xdr:spPr>
    </xdr:pic>
    <xdr:clientData/>
  </xdr:twoCellAnchor>
  <xdr:twoCellAnchor editAs="oneCell">
    <xdr:from>
      <xdr:col>5</xdr:col>
      <xdr:colOff>9525</xdr:colOff>
      <xdr:row>10</xdr:row>
      <xdr:rowOff>9525</xdr:rowOff>
    </xdr:from>
    <xdr:to>
      <xdr:col>5</xdr:col>
      <xdr:colOff>1371600</xdr:colOff>
      <xdr:row>15</xdr:row>
      <xdr:rowOff>85725</xdr:rowOff>
    </xdr:to>
    <xdr:pic>
      <xdr:nvPicPr>
        <xdr:cNvPr id="51" name="Picture 6"/>
        <xdr:cNvPicPr>
          <a:picLocks noChangeAspect="1" noChangeArrowheads="1"/>
        </xdr:cNvPicPr>
      </xdr:nvPicPr>
      <xdr:blipFill>
        <a:blip xmlns:r="http://schemas.openxmlformats.org/officeDocument/2006/relationships" r:embed="rId3" cstate="print"/>
        <a:srcRect/>
        <a:stretch>
          <a:fillRect/>
        </a:stretch>
      </xdr:blipFill>
      <xdr:spPr bwMode="auto">
        <a:xfrm>
          <a:off x="6800850" y="2133600"/>
          <a:ext cx="1362075" cy="1438275"/>
        </a:xfrm>
        <a:prstGeom prst="rect">
          <a:avLst/>
        </a:prstGeom>
        <a:noFill/>
      </xdr:spPr>
    </xdr:pic>
    <xdr:clientData/>
  </xdr:twoCellAnchor>
  <xdr:twoCellAnchor editAs="oneCell">
    <xdr:from>
      <xdr:col>5</xdr:col>
      <xdr:colOff>371475</xdr:colOff>
      <xdr:row>17</xdr:row>
      <xdr:rowOff>9525</xdr:rowOff>
    </xdr:from>
    <xdr:to>
      <xdr:col>5</xdr:col>
      <xdr:colOff>1000124</xdr:colOff>
      <xdr:row>19</xdr:row>
      <xdr:rowOff>322797</xdr:rowOff>
    </xdr:to>
    <xdr:pic>
      <xdr:nvPicPr>
        <xdr:cNvPr id="53" name="Picture 8"/>
        <xdr:cNvPicPr>
          <a:picLocks noChangeAspect="1" noChangeArrowheads="1"/>
        </xdr:cNvPicPr>
      </xdr:nvPicPr>
      <xdr:blipFill>
        <a:blip xmlns:r="http://schemas.openxmlformats.org/officeDocument/2006/relationships" r:embed="rId4" cstate="print"/>
        <a:srcRect/>
        <a:stretch>
          <a:fillRect/>
        </a:stretch>
      </xdr:blipFill>
      <xdr:spPr bwMode="auto">
        <a:xfrm>
          <a:off x="7191375" y="4191000"/>
          <a:ext cx="628649" cy="1122897"/>
        </a:xfrm>
        <a:prstGeom prst="rect">
          <a:avLst/>
        </a:prstGeom>
        <a:noFill/>
      </xdr:spPr>
    </xdr:pic>
    <xdr:clientData/>
  </xdr:twoCellAnchor>
  <xdr:twoCellAnchor editAs="oneCell">
    <xdr:from>
      <xdr:col>5</xdr:col>
      <xdr:colOff>390525</xdr:colOff>
      <xdr:row>21</xdr:row>
      <xdr:rowOff>9525</xdr:rowOff>
    </xdr:from>
    <xdr:to>
      <xdr:col>5</xdr:col>
      <xdr:colOff>979251</xdr:colOff>
      <xdr:row>23</xdr:row>
      <xdr:rowOff>152400</xdr:rowOff>
    </xdr:to>
    <xdr:pic>
      <xdr:nvPicPr>
        <xdr:cNvPr id="54" name="Рисунок 53" descr="Склеп.gif"/>
        <xdr:cNvPicPr>
          <a:picLocks noChangeAspect="1"/>
        </xdr:cNvPicPr>
      </xdr:nvPicPr>
      <xdr:blipFill>
        <a:blip xmlns:r="http://schemas.openxmlformats.org/officeDocument/2006/relationships" r:embed="rId5" cstate="print"/>
        <a:stretch>
          <a:fillRect/>
        </a:stretch>
      </xdr:blipFill>
      <xdr:spPr>
        <a:xfrm>
          <a:off x="7181850" y="4619625"/>
          <a:ext cx="588726" cy="790575"/>
        </a:xfrm>
        <a:prstGeom prst="rect">
          <a:avLst/>
        </a:prstGeom>
      </xdr:spPr>
    </xdr:pic>
    <xdr:clientData/>
  </xdr:twoCellAnchor>
  <xdr:twoCellAnchor editAs="oneCell">
    <xdr:from>
      <xdr:col>5</xdr:col>
      <xdr:colOff>323850</xdr:colOff>
      <xdr:row>24</xdr:row>
      <xdr:rowOff>66675</xdr:rowOff>
    </xdr:from>
    <xdr:to>
      <xdr:col>5</xdr:col>
      <xdr:colOff>628650</xdr:colOff>
      <xdr:row>28</xdr:row>
      <xdr:rowOff>266700</xdr:rowOff>
    </xdr:to>
    <xdr:pic>
      <xdr:nvPicPr>
        <xdr:cNvPr id="55" name="Рисунок 54" descr="Склеп.gif"/>
        <xdr:cNvPicPr>
          <a:picLocks noChangeAspect="1"/>
        </xdr:cNvPicPr>
      </xdr:nvPicPr>
      <xdr:blipFill>
        <a:blip xmlns:r="http://schemas.openxmlformats.org/officeDocument/2006/relationships" r:embed="rId6" cstate="print"/>
        <a:stretch>
          <a:fillRect/>
        </a:stretch>
      </xdr:blipFill>
      <xdr:spPr>
        <a:xfrm>
          <a:off x="7115175" y="5486400"/>
          <a:ext cx="304800" cy="904875"/>
        </a:xfrm>
        <a:prstGeom prst="rect">
          <a:avLst/>
        </a:prstGeom>
      </xdr:spPr>
    </xdr:pic>
    <xdr:clientData/>
  </xdr:twoCellAnchor>
  <xdr:twoCellAnchor editAs="oneCell">
    <xdr:from>
      <xdr:col>5</xdr:col>
      <xdr:colOff>762000</xdr:colOff>
      <xdr:row>24</xdr:row>
      <xdr:rowOff>142875</xdr:rowOff>
    </xdr:from>
    <xdr:to>
      <xdr:col>5</xdr:col>
      <xdr:colOff>1047750</xdr:colOff>
      <xdr:row>28</xdr:row>
      <xdr:rowOff>285750</xdr:rowOff>
    </xdr:to>
    <xdr:pic>
      <xdr:nvPicPr>
        <xdr:cNvPr id="56" name="Рисунок 55" descr="Склеп.gif"/>
        <xdr:cNvPicPr>
          <a:picLocks noChangeAspect="1"/>
        </xdr:cNvPicPr>
      </xdr:nvPicPr>
      <xdr:blipFill>
        <a:blip xmlns:r="http://schemas.openxmlformats.org/officeDocument/2006/relationships" r:embed="rId7" cstate="print"/>
        <a:stretch>
          <a:fillRect/>
        </a:stretch>
      </xdr:blipFill>
      <xdr:spPr>
        <a:xfrm>
          <a:off x="7553325" y="5562600"/>
          <a:ext cx="285750" cy="847725"/>
        </a:xfrm>
        <a:prstGeom prst="rect">
          <a:avLst/>
        </a:prstGeom>
      </xdr:spPr>
    </xdr:pic>
    <xdr:clientData/>
  </xdr:twoCellAnchor>
  <xdr:twoCellAnchor editAs="oneCell">
    <xdr:from>
      <xdr:col>5</xdr:col>
      <xdr:colOff>57150</xdr:colOff>
      <xdr:row>31</xdr:row>
      <xdr:rowOff>9525</xdr:rowOff>
    </xdr:from>
    <xdr:to>
      <xdr:col>5</xdr:col>
      <xdr:colOff>1323975</xdr:colOff>
      <xdr:row>35</xdr:row>
      <xdr:rowOff>0</xdr:rowOff>
    </xdr:to>
    <xdr:pic>
      <xdr:nvPicPr>
        <xdr:cNvPr id="58" name="Picture 10"/>
        <xdr:cNvPicPr>
          <a:picLocks noChangeAspect="1" noChangeArrowheads="1"/>
        </xdr:cNvPicPr>
      </xdr:nvPicPr>
      <xdr:blipFill>
        <a:blip xmlns:r="http://schemas.openxmlformats.org/officeDocument/2006/relationships" r:embed="rId8" cstate="print"/>
        <a:srcRect/>
        <a:stretch>
          <a:fillRect/>
        </a:stretch>
      </xdr:blipFill>
      <xdr:spPr bwMode="auto">
        <a:xfrm>
          <a:off x="6848475" y="6677025"/>
          <a:ext cx="1266825" cy="638175"/>
        </a:xfrm>
        <a:prstGeom prst="rect">
          <a:avLst/>
        </a:prstGeom>
        <a:noFill/>
      </xdr:spPr>
    </xdr:pic>
    <xdr:clientData/>
  </xdr:twoCellAnchor>
  <xdr:twoCellAnchor editAs="oneCell">
    <xdr:from>
      <xdr:col>5</xdr:col>
      <xdr:colOff>9525</xdr:colOff>
      <xdr:row>47</xdr:row>
      <xdr:rowOff>47625</xdr:rowOff>
    </xdr:from>
    <xdr:to>
      <xdr:col>5</xdr:col>
      <xdr:colOff>1376687</xdr:colOff>
      <xdr:row>50</xdr:row>
      <xdr:rowOff>180975</xdr:rowOff>
    </xdr:to>
    <xdr:pic>
      <xdr:nvPicPr>
        <xdr:cNvPr id="61" name="Picture 12"/>
        <xdr:cNvPicPr>
          <a:picLocks noChangeAspect="1" noChangeArrowheads="1"/>
        </xdr:cNvPicPr>
      </xdr:nvPicPr>
      <xdr:blipFill>
        <a:blip xmlns:r="http://schemas.openxmlformats.org/officeDocument/2006/relationships" r:embed="rId9" cstate="print"/>
        <a:srcRect/>
        <a:stretch>
          <a:fillRect/>
        </a:stretch>
      </xdr:blipFill>
      <xdr:spPr bwMode="auto">
        <a:xfrm>
          <a:off x="6800850" y="9039225"/>
          <a:ext cx="1367162" cy="838200"/>
        </a:xfrm>
        <a:prstGeom prst="rect">
          <a:avLst/>
        </a:prstGeom>
        <a:noFill/>
      </xdr:spPr>
    </xdr:pic>
    <xdr:clientData/>
  </xdr:twoCellAnchor>
  <xdr:twoCellAnchor editAs="oneCell">
    <xdr:from>
      <xdr:col>5</xdr:col>
      <xdr:colOff>9525</xdr:colOff>
      <xdr:row>52</xdr:row>
      <xdr:rowOff>9525</xdr:rowOff>
    </xdr:from>
    <xdr:to>
      <xdr:col>5</xdr:col>
      <xdr:colOff>1374196</xdr:colOff>
      <xdr:row>56</xdr:row>
      <xdr:rowOff>47624</xdr:rowOff>
    </xdr:to>
    <xdr:pic>
      <xdr:nvPicPr>
        <xdr:cNvPr id="63" name="Picture 14"/>
        <xdr:cNvPicPr>
          <a:picLocks noChangeAspect="1" noChangeArrowheads="1"/>
        </xdr:cNvPicPr>
      </xdr:nvPicPr>
      <xdr:blipFill>
        <a:blip xmlns:r="http://schemas.openxmlformats.org/officeDocument/2006/relationships" r:embed="rId10" cstate="print"/>
        <a:srcRect/>
        <a:stretch>
          <a:fillRect/>
        </a:stretch>
      </xdr:blipFill>
      <xdr:spPr bwMode="auto">
        <a:xfrm>
          <a:off x="6800850" y="10086975"/>
          <a:ext cx="1364671" cy="685799"/>
        </a:xfrm>
        <a:prstGeom prst="rect">
          <a:avLst/>
        </a:prstGeom>
        <a:noFill/>
      </xdr:spPr>
    </xdr:pic>
    <xdr:clientData/>
  </xdr:twoCellAnchor>
  <xdr:twoCellAnchor editAs="oneCell">
    <xdr:from>
      <xdr:col>5</xdr:col>
      <xdr:colOff>238125</xdr:colOff>
      <xdr:row>59</xdr:row>
      <xdr:rowOff>217583</xdr:rowOff>
    </xdr:from>
    <xdr:to>
      <xdr:col>5</xdr:col>
      <xdr:colOff>1133475</xdr:colOff>
      <xdr:row>63</xdr:row>
      <xdr:rowOff>85807</xdr:rowOff>
    </xdr:to>
    <xdr:pic>
      <xdr:nvPicPr>
        <xdr:cNvPr id="65" name="Picture 16"/>
        <xdr:cNvPicPr>
          <a:picLocks noChangeAspect="1" noChangeArrowheads="1"/>
        </xdr:cNvPicPr>
      </xdr:nvPicPr>
      <xdr:blipFill>
        <a:blip xmlns:r="http://schemas.openxmlformats.org/officeDocument/2006/relationships" r:embed="rId11" cstate="print"/>
        <a:srcRect/>
        <a:stretch>
          <a:fillRect/>
        </a:stretch>
      </xdr:blipFill>
      <xdr:spPr bwMode="auto">
        <a:xfrm>
          <a:off x="7058025" y="12409583"/>
          <a:ext cx="895350" cy="1058849"/>
        </a:xfrm>
        <a:prstGeom prst="rect">
          <a:avLst/>
        </a:prstGeom>
        <a:noFill/>
      </xdr:spPr>
    </xdr:pic>
    <xdr:clientData/>
  </xdr:twoCellAnchor>
  <xdr:twoCellAnchor editAs="oneCell">
    <xdr:from>
      <xdr:col>5</xdr:col>
      <xdr:colOff>19049</xdr:colOff>
      <xdr:row>65</xdr:row>
      <xdr:rowOff>9525</xdr:rowOff>
    </xdr:from>
    <xdr:to>
      <xdr:col>5</xdr:col>
      <xdr:colOff>1372374</xdr:colOff>
      <xdr:row>69</xdr:row>
      <xdr:rowOff>466725</xdr:rowOff>
    </xdr:to>
    <xdr:pic>
      <xdr:nvPicPr>
        <xdr:cNvPr id="67" name="Picture 18"/>
        <xdr:cNvPicPr>
          <a:picLocks noChangeAspect="1" noChangeArrowheads="1"/>
        </xdr:cNvPicPr>
      </xdr:nvPicPr>
      <xdr:blipFill>
        <a:blip xmlns:r="http://schemas.openxmlformats.org/officeDocument/2006/relationships" r:embed="rId12" cstate="print"/>
        <a:srcRect/>
        <a:stretch>
          <a:fillRect/>
        </a:stretch>
      </xdr:blipFill>
      <xdr:spPr bwMode="auto">
        <a:xfrm>
          <a:off x="6810374" y="13011150"/>
          <a:ext cx="1353325" cy="1495425"/>
        </a:xfrm>
        <a:prstGeom prst="rect">
          <a:avLst/>
        </a:prstGeom>
        <a:noFill/>
      </xdr:spPr>
    </xdr:pic>
    <xdr:clientData/>
  </xdr:twoCellAnchor>
  <xdr:twoCellAnchor editAs="oneCell">
    <xdr:from>
      <xdr:col>5</xdr:col>
      <xdr:colOff>361950</xdr:colOff>
      <xdr:row>74</xdr:row>
      <xdr:rowOff>9525</xdr:rowOff>
    </xdr:from>
    <xdr:to>
      <xdr:col>5</xdr:col>
      <xdr:colOff>1047750</xdr:colOff>
      <xdr:row>75</xdr:row>
      <xdr:rowOff>628650</xdr:rowOff>
    </xdr:to>
    <xdr:pic>
      <xdr:nvPicPr>
        <xdr:cNvPr id="69" name="Picture 20"/>
        <xdr:cNvPicPr>
          <a:picLocks noChangeAspect="1" noChangeArrowheads="1"/>
        </xdr:cNvPicPr>
      </xdr:nvPicPr>
      <xdr:blipFill>
        <a:blip xmlns:r="http://schemas.openxmlformats.org/officeDocument/2006/relationships" r:embed="rId13" cstate="print"/>
        <a:srcRect/>
        <a:stretch>
          <a:fillRect/>
        </a:stretch>
      </xdr:blipFill>
      <xdr:spPr bwMode="auto">
        <a:xfrm>
          <a:off x="7153275" y="14754225"/>
          <a:ext cx="685800" cy="781050"/>
        </a:xfrm>
        <a:prstGeom prst="rect">
          <a:avLst/>
        </a:prstGeom>
        <a:noFill/>
      </xdr:spPr>
    </xdr:pic>
    <xdr:clientData/>
  </xdr:twoCellAnchor>
  <xdr:twoCellAnchor editAs="oneCell">
    <xdr:from>
      <xdr:col>5</xdr:col>
      <xdr:colOff>342900</xdr:colOff>
      <xdr:row>71</xdr:row>
      <xdr:rowOff>9525</xdr:rowOff>
    </xdr:from>
    <xdr:to>
      <xdr:col>5</xdr:col>
      <xdr:colOff>1107117</xdr:colOff>
      <xdr:row>72</xdr:row>
      <xdr:rowOff>323850</xdr:rowOff>
    </xdr:to>
    <xdr:pic>
      <xdr:nvPicPr>
        <xdr:cNvPr id="71" name="Picture 22"/>
        <xdr:cNvPicPr>
          <a:picLocks noChangeAspect="1" noChangeArrowheads="1"/>
        </xdr:cNvPicPr>
      </xdr:nvPicPr>
      <xdr:blipFill>
        <a:blip xmlns:r="http://schemas.openxmlformats.org/officeDocument/2006/relationships" r:embed="rId14" cstate="print"/>
        <a:srcRect/>
        <a:stretch>
          <a:fillRect/>
        </a:stretch>
      </xdr:blipFill>
      <xdr:spPr bwMode="auto">
        <a:xfrm>
          <a:off x="7134225" y="14754225"/>
          <a:ext cx="764217" cy="476250"/>
        </a:xfrm>
        <a:prstGeom prst="rect">
          <a:avLst/>
        </a:prstGeom>
        <a:noFill/>
      </xdr:spPr>
    </xdr:pic>
    <xdr:clientData/>
  </xdr:twoCellAnchor>
  <xdr:twoCellAnchor editAs="oneCell">
    <xdr:from>
      <xdr:col>5</xdr:col>
      <xdr:colOff>352425</xdr:colOff>
      <xdr:row>86</xdr:row>
      <xdr:rowOff>9525</xdr:rowOff>
    </xdr:from>
    <xdr:to>
      <xdr:col>5</xdr:col>
      <xdr:colOff>1030116</xdr:colOff>
      <xdr:row>88</xdr:row>
      <xdr:rowOff>142875</xdr:rowOff>
    </xdr:to>
    <xdr:pic>
      <xdr:nvPicPr>
        <xdr:cNvPr id="73" name="Picture 24"/>
        <xdr:cNvPicPr>
          <a:picLocks noChangeAspect="1" noChangeArrowheads="1"/>
        </xdr:cNvPicPr>
      </xdr:nvPicPr>
      <xdr:blipFill>
        <a:blip xmlns:r="http://schemas.openxmlformats.org/officeDocument/2006/relationships" r:embed="rId15" cstate="print"/>
        <a:srcRect/>
        <a:stretch>
          <a:fillRect/>
        </a:stretch>
      </xdr:blipFill>
      <xdr:spPr bwMode="auto">
        <a:xfrm>
          <a:off x="7143750" y="17792700"/>
          <a:ext cx="677691" cy="619125"/>
        </a:xfrm>
        <a:prstGeom prst="rect">
          <a:avLst/>
        </a:prstGeom>
        <a:noFill/>
      </xdr:spPr>
    </xdr:pic>
    <xdr:clientData/>
  </xdr:twoCellAnchor>
  <xdr:twoCellAnchor editAs="oneCell">
    <xdr:from>
      <xdr:col>5</xdr:col>
      <xdr:colOff>371476</xdr:colOff>
      <xdr:row>89</xdr:row>
      <xdr:rowOff>9525</xdr:rowOff>
    </xdr:from>
    <xdr:to>
      <xdr:col>5</xdr:col>
      <xdr:colOff>1013252</xdr:colOff>
      <xdr:row>91</xdr:row>
      <xdr:rowOff>142875</xdr:rowOff>
    </xdr:to>
    <xdr:pic>
      <xdr:nvPicPr>
        <xdr:cNvPr id="76" name="Picture 26"/>
        <xdr:cNvPicPr>
          <a:picLocks noChangeAspect="1" noChangeArrowheads="1"/>
        </xdr:cNvPicPr>
      </xdr:nvPicPr>
      <xdr:blipFill>
        <a:blip xmlns:r="http://schemas.openxmlformats.org/officeDocument/2006/relationships" r:embed="rId16" cstate="print"/>
        <a:srcRect/>
        <a:stretch>
          <a:fillRect/>
        </a:stretch>
      </xdr:blipFill>
      <xdr:spPr bwMode="auto">
        <a:xfrm>
          <a:off x="7162801" y="18440400"/>
          <a:ext cx="641776" cy="619125"/>
        </a:xfrm>
        <a:prstGeom prst="rect">
          <a:avLst/>
        </a:prstGeom>
        <a:noFill/>
      </xdr:spPr>
    </xdr:pic>
    <xdr:clientData/>
  </xdr:twoCellAnchor>
  <xdr:twoCellAnchor editAs="oneCell">
    <xdr:from>
      <xdr:col>5</xdr:col>
      <xdr:colOff>266700</xdr:colOff>
      <xdr:row>92</xdr:row>
      <xdr:rowOff>104775</xdr:rowOff>
    </xdr:from>
    <xdr:to>
      <xdr:col>5</xdr:col>
      <xdr:colOff>1123950</xdr:colOff>
      <xdr:row>103</xdr:row>
      <xdr:rowOff>95250</xdr:rowOff>
    </xdr:to>
    <xdr:pic>
      <xdr:nvPicPr>
        <xdr:cNvPr id="79" name="Picture 28"/>
        <xdr:cNvPicPr>
          <a:picLocks noChangeAspect="1" noChangeArrowheads="1"/>
        </xdr:cNvPicPr>
      </xdr:nvPicPr>
      <xdr:blipFill>
        <a:blip xmlns:r="http://schemas.openxmlformats.org/officeDocument/2006/relationships" r:embed="rId17" cstate="print"/>
        <a:srcRect/>
        <a:stretch>
          <a:fillRect/>
        </a:stretch>
      </xdr:blipFill>
      <xdr:spPr bwMode="auto">
        <a:xfrm>
          <a:off x="7058025" y="19183350"/>
          <a:ext cx="857250" cy="2095500"/>
        </a:xfrm>
        <a:prstGeom prst="rect">
          <a:avLst/>
        </a:prstGeom>
        <a:noFill/>
      </xdr:spPr>
    </xdr:pic>
    <xdr:clientData/>
  </xdr:twoCellAnchor>
  <xdr:twoCellAnchor editAs="oneCell">
    <xdr:from>
      <xdr:col>5</xdr:col>
      <xdr:colOff>428625</xdr:colOff>
      <xdr:row>105</xdr:row>
      <xdr:rowOff>9525</xdr:rowOff>
    </xdr:from>
    <xdr:to>
      <xdr:col>5</xdr:col>
      <xdr:colOff>918766</xdr:colOff>
      <xdr:row>107</xdr:row>
      <xdr:rowOff>142875</xdr:rowOff>
    </xdr:to>
    <xdr:pic>
      <xdr:nvPicPr>
        <xdr:cNvPr id="81" name="Picture 30"/>
        <xdr:cNvPicPr>
          <a:picLocks noChangeAspect="1" noChangeArrowheads="1"/>
        </xdr:cNvPicPr>
      </xdr:nvPicPr>
      <xdr:blipFill>
        <a:blip xmlns:r="http://schemas.openxmlformats.org/officeDocument/2006/relationships" r:embed="rId18" cstate="print"/>
        <a:srcRect/>
        <a:stretch>
          <a:fillRect/>
        </a:stretch>
      </xdr:blipFill>
      <xdr:spPr bwMode="auto">
        <a:xfrm>
          <a:off x="7219950" y="21412200"/>
          <a:ext cx="490141" cy="619125"/>
        </a:xfrm>
        <a:prstGeom prst="rect">
          <a:avLst/>
        </a:prstGeom>
        <a:noFill/>
      </xdr:spPr>
    </xdr:pic>
    <xdr:clientData/>
  </xdr:twoCellAnchor>
  <xdr:twoCellAnchor editAs="oneCell">
    <xdr:from>
      <xdr:col>5</xdr:col>
      <xdr:colOff>161926</xdr:colOff>
      <xdr:row>109</xdr:row>
      <xdr:rowOff>9525</xdr:rowOff>
    </xdr:from>
    <xdr:to>
      <xdr:col>5</xdr:col>
      <xdr:colOff>1219200</xdr:colOff>
      <xdr:row>111</xdr:row>
      <xdr:rowOff>157</xdr:rowOff>
    </xdr:to>
    <xdr:pic>
      <xdr:nvPicPr>
        <xdr:cNvPr id="22" name="Picture 3"/>
        <xdr:cNvPicPr>
          <a:picLocks noChangeAspect="1" noChangeArrowheads="1"/>
        </xdr:cNvPicPr>
      </xdr:nvPicPr>
      <xdr:blipFill>
        <a:blip xmlns:r="http://schemas.openxmlformats.org/officeDocument/2006/relationships" r:embed="rId19" cstate="print"/>
        <a:srcRect/>
        <a:stretch>
          <a:fillRect/>
        </a:stretch>
      </xdr:blipFill>
      <xdr:spPr bwMode="auto">
        <a:xfrm>
          <a:off x="6953251" y="22221825"/>
          <a:ext cx="1057274" cy="800257"/>
        </a:xfrm>
        <a:prstGeom prst="rect">
          <a:avLst/>
        </a:prstGeom>
        <a:noFill/>
      </xdr:spPr>
    </xdr:pic>
    <xdr:clientData/>
  </xdr:twoCellAnchor>
  <xdr:twoCellAnchor editAs="oneCell">
    <xdr:from>
      <xdr:col>5</xdr:col>
      <xdr:colOff>352425</xdr:colOff>
      <xdr:row>111</xdr:row>
      <xdr:rowOff>28575</xdr:rowOff>
    </xdr:from>
    <xdr:to>
      <xdr:col>5</xdr:col>
      <xdr:colOff>1038225</xdr:colOff>
      <xdr:row>113</xdr:row>
      <xdr:rowOff>123825</xdr:rowOff>
    </xdr:to>
    <xdr:pic>
      <xdr:nvPicPr>
        <xdr:cNvPr id="25" name="Picture 5"/>
        <xdr:cNvPicPr>
          <a:picLocks noChangeAspect="1" noChangeArrowheads="1"/>
        </xdr:cNvPicPr>
      </xdr:nvPicPr>
      <xdr:blipFill>
        <a:blip xmlns:r="http://schemas.openxmlformats.org/officeDocument/2006/relationships" r:embed="rId20" cstate="print"/>
        <a:srcRect/>
        <a:stretch>
          <a:fillRect/>
        </a:stretch>
      </xdr:blipFill>
      <xdr:spPr bwMode="auto">
        <a:xfrm>
          <a:off x="7143750" y="23050500"/>
          <a:ext cx="685800" cy="419100"/>
        </a:xfrm>
        <a:prstGeom prst="rect">
          <a:avLst/>
        </a:prstGeom>
        <a:noFill/>
      </xdr:spPr>
    </xdr:pic>
    <xdr:clientData/>
  </xdr:twoCellAnchor>
  <xdr:twoCellAnchor editAs="oneCell">
    <xdr:from>
      <xdr:col>5</xdr:col>
      <xdr:colOff>485775</xdr:colOff>
      <xdr:row>114</xdr:row>
      <xdr:rowOff>57150</xdr:rowOff>
    </xdr:from>
    <xdr:to>
      <xdr:col>5</xdr:col>
      <xdr:colOff>885825</xdr:colOff>
      <xdr:row>115</xdr:row>
      <xdr:rowOff>238125</xdr:rowOff>
    </xdr:to>
    <xdr:pic>
      <xdr:nvPicPr>
        <xdr:cNvPr id="28" name="Picture 7"/>
        <xdr:cNvPicPr>
          <a:picLocks noChangeAspect="1" noChangeArrowheads="1"/>
        </xdr:cNvPicPr>
      </xdr:nvPicPr>
      <xdr:blipFill>
        <a:blip xmlns:r="http://schemas.openxmlformats.org/officeDocument/2006/relationships" r:embed="rId21" cstate="print"/>
        <a:srcRect/>
        <a:stretch>
          <a:fillRect/>
        </a:stretch>
      </xdr:blipFill>
      <xdr:spPr bwMode="auto">
        <a:xfrm>
          <a:off x="7277100" y="23564850"/>
          <a:ext cx="400050" cy="342900"/>
        </a:xfrm>
        <a:prstGeom prst="rect">
          <a:avLst/>
        </a:prstGeom>
        <a:noFill/>
      </xdr:spPr>
    </xdr:pic>
    <xdr:clientData/>
  </xdr:twoCellAnchor>
  <xdr:twoCellAnchor editAs="oneCell">
    <xdr:from>
      <xdr:col>5</xdr:col>
      <xdr:colOff>76200</xdr:colOff>
      <xdr:row>117</xdr:row>
      <xdr:rowOff>9525</xdr:rowOff>
    </xdr:from>
    <xdr:to>
      <xdr:col>5</xdr:col>
      <xdr:colOff>1300057</xdr:colOff>
      <xdr:row>119</xdr:row>
      <xdr:rowOff>0</xdr:rowOff>
    </xdr:to>
    <xdr:pic>
      <xdr:nvPicPr>
        <xdr:cNvPr id="30" name="Picture 9"/>
        <xdr:cNvPicPr>
          <a:picLocks noChangeAspect="1" noChangeArrowheads="1"/>
        </xdr:cNvPicPr>
      </xdr:nvPicPr>
      <xdr:blipFill>
        <a:blip xmlns:r="http://schemas.openxmlformats.org/officeDocument/2006/relationships" r:embed="rId22" cstate="print"/>
        <a:srcRect/>
        <a:stretch>
          <a:fillRect/>
        </a:stretch>
      </xdr:blipFill>
      <xdr:spPr bwMode="auto">
        <a:xfrm>
          <a:off x="6896100" y="24060150"/>
          <a:ext cx="1223857" cy="1123950"/>
        </a:xfrm>
        <a:prstGeom prst="rect">
          <a:avLst/>
        </a:prstGeom>
        <a:noFill/>
      </xdr:spPr>
    </xdr:pic>
    <xdr:clientData/>
  </xdr:twoCellAnchor>
  <xdr:twoCellAnchor editAs="oneCell">
    <xdr:from>
      <xdr:col>5</xdr:col>
      <xdr:colOff>266700</xdr:colOff>
      <xdr:row>120</xdr:row>
      <xdr:rowOff>57150</xdr:rowOff>
    </xdr:from>
    <xdr:to>
      <xdr:col>5</xdr:col>
      <xdr:colOff>1095375</xdr:colOff>
      <xdr:row>121</xdr:row>
      <xdr:rowOff>447675</xdr:rowOff>
    </xdr:to>
    <xdr:pic>
      <xdr:nvPicPr>
        <xdr:cNvPr id="26" name="Picture 2"/>
        <xdr:cNvPicPr>
          <a:picLocks noChangeAspect="1" noChangeArrowheads="1"/>
        </xdr:cNvPicPr>
      </xdr:nvPicPr>
      <xdr:blipFill>
        <a:blip xmlns:r="http://schemas.openxmlformats.org/officeDocument/2006/relationships" r:embed="rId23" cstate="print"/>
        <a:srcRect/>
        <a:stretch>
          <a:fillRect/>
        </a:stretch>
      </xdr:blipFill>
      <xdr:spPr bwMode="auto">
        <a:xfrm>
          <a:off x="7058025" y="25241250"/>
          <a:ext cx="828675" cy="552450"/>
        </a:xfrm>
        <a:prstGeom prst="rect">
          <a:avLst/>
        </a:prstGeom>
        <a:noFill/>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485775</xdr:colOff>
      <xdr:row>6</xdr:row>
      <xdr:rowOff>9525</xdr:rowOff>
    </xdr:from>
    <xdr:to>
      <xdr:col>5</xdr:col>
      <xdr:colOff>876300</xdr:colOff>
      <xdr:row>8</xdr:row>
      <xdr:rowOff>44946</xdr:rowOff>
    </xdr:to>
    <xdr:pic>
      <xdr:nvPicPr>
        <xdr:cNvPr id="44" name="Рисунок 43" descr="Склеп.gif"/>
        <xdr:cNvPicPr>
          <a:picLocks noChangeAspect="1"/>
        </xdr:cNvPicPr>
      </xdr:nvPicPr>
      <xdr:blipFill>
        <a:blip xmlns:r="http://schemas.openxmlformats.org/officeDocument/2006/relationships" r:embed="rId1" cstate="print"/>
        <a:stretch>
          <a:fillRect/>
        </a:stretch>
      </xdr:blipFill>
      <xdr:spPr>
        <a:xfrm>
          <a:off x="6858000" y="790575"/>
          <a:ext cx="390525" cy="368796"/>
        </a:xfrm>
        <a:prstGeom prst="rect">
          <a:avLst/>
        </a:prstGeom>
      </xdr:spPr>
    </xdr:pic>
    <xdr:clientData/>
  </xdr:twoCellAnchor>
  <xdr:twoCellAnchor editAs="oneCell">
    <xdr:from>
      <xdr:col>5</xdr:col>
      <xdr:colOff>542925</xdr:colOff>
      <xdr:row>12</xdr:row>
      <xdr:rowOff>9525</xdr:rowOff>
    </xdr:from>
    <xdr:to>
      <xdr:col>5</xdr:col>
      <xdr:colOff>809625</xdr:colOff>
      <xdr:row>14</xdr:row>
      <xdr:rowOff>133350</xdr:rowOff>
    </xdr:to>
    <xdr:pic>
      <xdr:nvPicPr>
        <xdr:cNvPr id="46" name="Рисунок 45" descr="Склеп.gif"/>
        <xdr:cNvPicPr>
          <a:picLocks noChangeAspect="1"/>
        </xdr:cNvPicPr>
      </xdr:nvPicPr>
      <xdr:blipFill>
        <a:blip xmlns:r="http://schemas.openxmlformats.org/officeDocument/2006/relationships" r:embed="rId2" cstate="print"/>
        <a:stretch>
          <a:fillRect/>
        </a:stretch>
      </xdr:blipFill>
      <xdr:spPr>
        <a:xfrm>
          <a:off x="6915150" y="1838325"/>
          <a:ext cx="266700" cy="447675"/>
        </a:xfrm>
        <a:prstGeom prst="rect">
          <a:avLst/>
        </a:prstGeom>
      </xdr:spPr>
    </xdr:pic>
    <xdr:clientData/>
  </xdr:twoCellAnchor>
  <xdr:twoCellAnchor editAs="oneCell">
    <xdr:from>
      <xdr:col>5</xdr:col>
      <xdr:colOff>371475</xdr:colOff>
      <xdr:row>16</xdr:row>
      <xdr:rowOff>9525</xdr:rowOff>
    </xdr:from>
    <xdr:to>
      <xdr:col>5</xdr:col>
      <xdr:colOff>990600</xdr:colOff>
      <xdr:row>16</xdr:row>
      <xdr:rowOff>781050</xdr:rowOff>
    </xdr:to>
    <xdr:pic>
      <xdr:nvPicPr>
        <xdr:cNvPr id="47" name="Рисунок 46" descr="Склеп.gif"/>
        <xdr:cNvPicPr>
          <a:picLocks noChangeAspect="1"/>
        </xdr:cNvPicPr>
      </xdr:nvPicPr>
      <xdr:blipFill>
        <a:blip xmlns:r="http://schemas.openxmlformats.org/officeDocument/2006/relationships" r:embed="rId3" cstate="print"/>
        <a:stretch>
          <a:fillRect/>
        </a:stretch>
      </xdr:blipFill>
      <xdr:spPr>
        <a:xfrm>
          <a:off x="6743700" y="2486025"/>
          <a:ext cx="619125" cy="771525"/>
        </a:xfrm>
        <a:prstGeom prst="rect">
          <a:avLst/>
        </a:prstGeom>
      </xdr:spPr>
    </xdr:pic>
    <xdr:clientData/>
  </xdr:twoCellAnchor>
  <xdr:twoCellAnchor editAs="oneCell">
    <xdr:from>
      <xdr:col>5</xdr:col>
      <xdr:colOff>466725</xdr:colOff>
      <xdr:row>29</xdr:row>
      <xdr:rowOff>9525</xdr:rowOff>
    </xdr:from>
    <xdr:to>
      <xdr:col>5</xdr:col>
      <xdr:colOff>876300</xdr:colOff>
      <xdr:row>31</xdr:row>
      <xdr:rowOff>247650</xdr:rowOff>
    </xdr:to>
    <xdr:pic>
      <xdr:nvPicPr>
        <xdr:cNvPr id="5" name="Рисунок 4" descr="Склеп.gif"/>
        <xdr:cNvPicPr>
          <a:picLocks noChangeAspect="1"/>
        </xdr:cNvPicPr>
      </xdr:nvPicPr>
      <xdr:blipFill>
        <a:blip xmlns:r="http://schemas.openxmlformats.org/officeDocument/2006/relationships" r:embed="rId4" cstate="print"/>
        <a:stretch>
          <a:fillRect/>
        </a:stretch>
      </xdr:blipFill>
      <xdr:spPr>
        <a:xfrm>
          <a:off x="7029450" y="5219700"/>
          <a:ext cx="409575" cy="561975"/>
        </a:xfrm>
        <a:prstGeom prst="rect">
          <a:avLst/>
        </a:prstGeom>
      </xdr:spPr>
    </xdr:pic>
    <xdr:clientData/>
  </xdr:twoCellAnchor>
  <xdr:twoCellAnchor editAs="oneCell">
    <xdr:from>
      <xdr:col>5</xdr:col>
      <xdr:colOff>228600</xdr:colOff>
      <xdr:row>26</xdr:row>
      <xdr:rowOff>9525</xdr:rowOff>
    </xdr:from>
    <xdr:to>
      <xdr:col>5</xdr:col>
      <xdr:colOff>1133475</xdr:colOff>
      <xdr:row>27</xdr:row>
      <xdr:rowOff>419100</xdr:rowOff>
    </xdr:to>
    <xdr:pic>
      <xdr:nvPicPr>
        <xdr:cNvPr id="6" name="Рисунок 5" descr="Склеп.gif"/>
        <xdr:cNvPicPr>
          <a:picLocks noChangeAspect="1"/>
        </xdr:cNvPicPr>
      </xdr:nvPicPr>
      <xdr:blipFill>
        <a:blip xmlns:r="http://schemas.openxmlformats.org/officeDocument/2006/relationships" r:embed="rId5" cstate="print"/>
        <a:stretch>
          <a:fillRect/>
        </a:stretch>
      </xdr:blipFill>
      <xdr:spPr>
        <a:xfrm>
          <a:off x="6791325" y="5219700"/>
          <a:ext cx="904875" cy="5715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285750</xdr:colOff>
      <xdr:row>5</xdr:row>
      <xdr:rowOff>9525</xdr:rowOff>
    </xdr:from>
    <xdr:to>
      <xdr:col>3</xdr:col>
      <xdr:colOff>952500</xdr:colOff>
      <xdr:row>15</xdr:row>
      <xdr:rowOff>628650</xdr:rowOff>
    </xdr:to>
    <xdr:pic>
      <xdr:nvPicPr>
        <xdr:cNvPr id="4"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7467600" y="609600"/>
          <a:ext cx="666750" cy="3371850"/>
        </a:xfrm>
        <a:prstGeom prst="rect">
          <a:avLst/>
        </a:prstGeom>
        <a:noFill/>
      </xdr:spPr>
    </xdr:pic>
    <xdr:clientData/>
  </xdr:twoCellAnchor>
  <xdr:twoCellAnchor editAs="oneCell">
    <xdr:from>
      <xdr:col>3</xdr:col>
      <xdr:colOff>19050</xdr:colOff>
      <xdr:row>22</xdr:row>
      <xdr:rowOff>9525</xdr:rowOff>
    </xdr:from>
    <xdr:to>
      <xdr:col>4</xdr:col>
      <xdr:colOff>0</xdr:colOff>
      <xdr:row>22</xdr:row>
      <xdr:rowOff>638175</xdr:rowOff>
    </xdr:to>
    <xdr:pic>
      <xdr:nvPicPr>
        <xdr:cNvPr id="5" name="Рисунок 4" descr="Склеп.gif"/>
        <xdr:cNvPicPr>
          <a:picLocks noChangeAspect="1"/>
        </xdr:cNvPicPr>
      </xdr:nvPicPr>
      <xdr:blipFill>
        <a:blip xmlns:r="http://schemas.openxmlformats.org/officeDocument/2006/relationships" r:embed="rId2" cstate="print"/>
        <a:stretch>
          <a:fillRect/>
        </a:stretch>
      </xdr:blipFill>
      <xdr:spPr>
        <a:xfrm>
          <a:off x="7200900" y="5248275"/>
          <a:ext cx="1219200" cy="628650"/>
        </a:xfrm>
        <a:prstGeom prst="rect">
          <a:avLst/>
        </a:prstGeom>
      </xdr:spPr>
    </xdr:pic>
    <xdr:clientData/>
  </xdr:twoCellAnchor>
  <xdr:twoCellAnchor editAs="oneCell">
    <xdr:from>
      <xdr:col>3</xdr:col>
      <xdr:colOff>19050</xdr:colOff>
      <xdr:row>23</xdr:row>
      <xdr:rowOff>9525</xdr:rowOff>
    </xdr:from>
    <xdr:to>
      <xdr:col>4</xdr:col>
      <xdr:colOff>0</xdr:colOff>
      <xdr:row>24</xdr:row>
      <xdr:rowOff>0</xdr:rowOff>
    </xdr:to>
    <xdr:pic>
      <xdr:nvPicPr>
        <xdr:cNvPr id="6" name="Рисунок 5" descr="Склеп.gif"/>
        <xdr:cNvPicPr>
          <a:picLocks noChangeAspect="1"/>
        </xdr:cNvPicPr>
      </xdr:nvPicPr>
      <xdr:blipFill>
        <a:blip xmlns:r="http://schemas.openxmlformats.org/officeDocument/2006/relationships" r:embed="rId3" cstate="print"/>
        <a:stretch>
          <a:fillRect/>
        </a:stretch>
      </xdr:blipFill>
      <xdr:spPr>
        <a:xfrm>
          <a:off x="7200900" y="5895975"/>
          <a:ext cx="1219200" cy="314325"/>
        </a:xfrm>
        <a:prstGeom prst="rect">
          <a:avLst/>
        </a:prstGeom>
      </xdr:spPr>
    </xdr:pic>
    <xdr:clientData/>
  </xdr:twoCellAnchor>
  <xdr:twoCellAnchor editAs="oneCell">
    <xdr:from>
      <xdr:col>3</xdr:col>
      <xdr:colOff>19050</xdr:colOff>
      <xdr:row>24</xdr:row>
      <xdr:rowOff>9524</xdr:rowOff>
    </xdr:from>
    <xdr:to>
      <xdr:col>4</xdr:col>
      <xdr:colOff>0</xdr:colOff>
      <xdr:row>24</xdr:row>
      <xdr:rowOff>476249</xdr:rowOff>
    </xdr:to>
    <xdr:pic>
      <xdr:nvPicPr>
        <xdr:cNvPr id="7" name="Рисунок 6" descr="Склеп.gif"/>
        <xdr:cNvPicPr>
          <a:picLocks noChangeAspect="1"/>
        </xdr:cNvPicPr>
      </xdr:nvPicPr>
      <xdr:blipFill>
        <a:blip xmlns:r="http://schemas.openxmlformats.org/officeDocument/2006/relationships" r:embed="rId4" cstate="print"/>
        <a:stretch>
          <a:fillRect/>
        </a:stretch>
      </xdr:blipFill>
      <xdr:spPr>
        <a:xfrm>
          <a:off x="7200900" y="6219824"/>
          <a:ext cx="1219200" cy="466725"/>
        </a:xfrm>
        <a:prstGeom prst="rect">
          <a:avLst/>
        </a:prstGeom>
      </xdr:spPr>
    </xdr:pic>
    <xdr:clientData/>
  </xdr:twoCellAnchor>
  <xdr:twoCellAnchor editAs="oneCell">
    <xdr:from>
      <xdr:col>3</xdr:col>
      <xdr:colOff>19050</xdr:colOff>
      <xdr:row>25</xdr:row>
      <xdr:rowOff>9525</xdr:rowOff>
    </xdr:from>
    <xdr:to>
      <xdr:col>4</xdr:col>
      <xdr:colOff>0</xdr:colOff>
      <xdr:row>25</xdr:row>
      <xdr:rowOff>485775</xdr:rowOff>
    </xdr:to>
    <xdr:pic>
      <xdr:nvPicPr>
        <xdr:cNvPr id="8" name="Рисунок 7" descr="Склеп.gif"/>
        <xdr:cNvPicPr>
          <a:picLocks noChangeAspect="1"/>
        </xdr:cNvPicPr>
      </xdr:nvPicPr>
      <xdr:blipFill>
        <a:blip xmlns:r="http://schemas.openxmlformats.org/officeDocument/2006/relationships" r:embed="rId5" cstate="print"/>
        <a:stretch>
          <a:fillRect/>
        </a:stretch>
      </xdr:blipFill>
      <xdr:spPr>
        <a:xfrm>
          <a:off x="7200900" y="6705600"/>
          <a:ext cx="1219200" cy="476250"/>
        </a:xfrm>
        <a:prstGeom prst="rect">
          <a:avLst/>
        </a:prstGeom>
      </xdr:spPr>
    </xdr:pic>
    <xdr:clientData/>
  </xdr:twoCellAnchor>
  <xdr:twoCellAnchor editAs="oneCell">
    <xdr:from>
      <xdr:col>3</xdr:col>
      <xdr:colOff>247650</xdr:colOff>
      <xdr:row>37</xdr:row>
      <xdr:rowOff>9525</xdr:rowOff>
    </xdr:from>
    <xdr:to>
      <xdr:col>3</xdr:col>
      <xdr:colOff>1009650</xdr:colOff>
      <xdr:row>39</xdr:row>
      <xdr:rowOff>819150</xdr:rowOff>
    </xdr:to>
    <xdr:pic>
      <xdr:nvPicPr>
        <xdr:cNvPr id="9" name="Picture 2"/>
        <xdr:cNvPicPr>
          <a:picLocks noChangeAspect="1" noChangeArrowheads="1"/>
        </xdr:cNvPicPr>
      </xdr:nvPicPr>
      <xdr:blipFill>
        <a:blip xmlns:r="http://schemas.openxmlformats.org/officeDocument/2006/relationships" r:embed="rId6" cstate="print"/>
        <a:srcRect/>
        <a:stretch>
          <a:fillRect/>
        </a:stretch>
      </xdr:blipFill>
      <xdr:spPr bwMode="auto">
        <a:xfrm>
          <a:off x="7467600" y="10668000"/>
          <a:ext cx="762000" cy="1143000"/>
        </a:xfrm>
        <a:prstGeom prst="rect">
          <a:avLst/>
        </a:prstGeom>
        <a:noFill/>
      </xdr:spPr>
    </xdr:pic>
    <xdr:clientData/>
  </xdr:twoCellAnchor>
  <xdr:twoCellAnchor editAs="oneCell">
    <xdr:from>
      <xdr:col>3</xdr:col>
      <xdr:colOff>19050</xdr:colOff>
      <xdr:row>41</xdr:row>
      <xdr:rowOff>85725</xdr:rowOff>
    </xdr:from>
    <xdr:to>
      <xdr:col>3</xdr:col>
      <xdr:colOff>1229285</xdr:colOff>
      <xdr:row>41</xdr:row>
      <xdr:rowOff>390525</xdr:rowOff>
    </xdr:to>
    <xdr:pic>
      <xdr:nvPicPr>
        <xdr:cNvPr id="97283" name="Picture 3"/>
        <xdr:cNvPicPr>
          <a:picLocks noChangeAspect="1" noChangeArrowheads="1"/>
        </xdr:cNvPicPr>
      </xdr:nvPicPr>
      <xdr:blipFill>
        <a:blip xmlns:r="http://schemas.openxmlformats.org/officeDocument/2006/relationships" r:embed="rId7" cstate="print"/>
        <a:srcRect/>
        <a:stretch>
          <a:fillRect/>
        </a:stretch>
      </xdr:blipFill>
      <xdr:spPr bwMode="auto">
        <a:xfrm>
          <a:off x="7239000" y="12211050"/>
          <a:ext cx="1210235" cy="304800"/>
        </a:xfrm>
        <a:prstGeom prst="rect">
          <a:avLst/>
        </a:prstGeom>
        <a:noFill/>
        <a:ln w="1">
          <a:noFill/>
          <a:miter lim="800000"/>
          <a:headEnd/>
          <a:tailEnd type="none" w="med" len="med"/>
        </a:ln>
        <a:effec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18</xdr:row>
      <xdr:rowOff>0</xdr:rowOff>
    </xdr:from>
    <xdr:to>
      <xdr:col>2</xdr:col>
      <xdr:colOff>9525</xdr:colOff>
      <xdr:row>19</xdr:row>
      <xdr:rowOff>0</xdr:rowOff>
    </xdr:to>
    <xdr:pic>
      <xdr:nvPicPr>
        <xdr:cNvPr id="107489" name="Picture 1" descr="spellbook"/>
        <xdr:cNvPicPr>
          <a:picLocks noChangeAspect="1" noChangeArrowheads="1"/>
        </xdr:cNvPicPr>
      </xdr:nvPicPr>
      <xdr:blipFill>
        <a:blip xmlns:r="http://schemas.openxmlformats.org/officeDocument/2006/relationships" r:embed="rId1" cstate="print"/>
        <a:srcRect/>
        <a:stretch>
          <a:fillRect/>
        </a:stretch>
      </xdr:blipFill>
      <xdr:spPr bwMode="auto">
        <a:xfrm>
          <a:off x="314325" y="1543050"/>
          <a:ext cx="552450" cy="619125"/>
        </a:xfrm>
        <a:prstGeom prst="rect">
          <a:avLst/>
        </a:prstGeom>
        <a:noFill/>
        <a:ln w="9525">
          <a:noFill/>
          <a:miter lim="800000"/>
          <a:headEnd/>
          <a:tailEnd/>
        </a:ln>
      </xdr:spPr>
    </xdr:pic>
    <xdr:clientData/>
  </xdr:twoCellAnchor>
  <xdr:twoCellAnchor editAs="oneCell">
    <xdr:from>
      <xdr:col>1</xdr:col>
      <xdr:colOff>0</xdr:colOff>
      <xdr:row>19</xdr:row>
      <xdr:rowOff>0</xdr:rowOff>
    </xdr:from>
    <xdr:to>
      <xdr:col>2</xdr:col>
      <xdr:colOff>9525</xdr:colOff>
      <xdr:row>20</xdr:row>
      <xdr:rowOff>0</xdr:rowOff>
    </xdr:to>
    <xdr:pic>
      <xdr:nvPicPr>
        <xdr:cNvPr id="107490" name="Picture 2" descr="scroll"/>
        <xdr:cNvPicPr>
          <a:picLocks noChangeAspect="1" noChangeArrowheads="1"/>
        </xdr:cNvPicPr>
      </xdr:nvPicPr>
      <xdr:blipFill>
        <a:blip xmlns:r="http://schemas.openxmlformats.org/officeDocument/2006/relationships" r:embed="rId2" cstate="print"/>
        <a:srcRect/>
        <a:stretch>
          <a:fillRect/>
        </a:stretch>
      </xdr:blipFill>
      <xdr:spPr bwMode="auto">
        <a:xfrm>
          <a:off x="314325" y="2190750"/>
          <a:ext cx="552450" cy="609600"/>
        </a:xfrm>
        <a:prstGeom prst="rect">
          <a:avLst/>
        </a:prstGeom>
        <a:noFill/>
        <a:ln w="9525">
          <a:noFill/>
          <a:miter lim="800000"/>
          <a:headEnd/>
          <a:tailEnd/>
        </a:ln>
      </xdr:spPr>
    </xdr:pic>
    <xdr:clientData/>
  </xdr:twoCellAnchor>
  <xdr:twoCellAnchor editAs="oneCell">
    <xdr:from>
      <xdr:col>1</xdr:col>
      <xdr:colOff>0</xdr:colOff>
      <xdr:row>20</xdr:row>
      <xdr:rowOff>0</xdr:rowOff>
    </xdr:from>
    <xdr:to>
      <xdr:col>2</xdr:col>
      <xdr:colOff>9525</xdr:colOff>
      <xdr:row>21</xdr:row>
      <xdr:rowOff>0</xdr:rowOff>
    </xdr:to>
    <xdr:pic>
      <xdr:nvPicPr>
        <xdr:cNvPr id="107491" name="Picture 3" descr="grail"/>
        <xdr:cNvPicPr>
          <a:picLocks noChangeAspect="1" noChangeArrowheads="1"/>
        </xdr:cNvPicPr>
      </xdr:nvPicPr>
      <xdr:blipFill>
        <a:blip xmlns:r="http://schemas.openxmlformats.org/officeDocument/2006/relationships" r:embed="rId3" cstate="print"/>
        <a:srcRect/>
        <a:stretch>
          <a:fillRect/>
        </a:stretch>
      </xdr:blipFill>
      <xdr:spPr bwMode="auto">
        <a:xfrm>
          <a:off x="314325" y="2838450"/>
          <a:ext cx="552450" cy="609600"/>
        </a:xfrm>
        <a:prstGeom prst="rect">
          <a:avLst/>
        </a:prstGeom>
        <a:noFill/>
        <a:ln w="9525">
          <a:noFill/>
          <a:miter lim="800000"/>
          <a:headEnd/>
          <a:tailEnd/>
        </a:ln>
      </xdr:spPr>
    </xdr:pic>
    <xdr:clientData/>
  </xdr:twoCellAnchor>
  <xdr:twoCellAnchor editAs="oneCell">
    <xdr:from>
      <xdr:col>1</xdr:col>
      <xdr:colOff>0</xdr:colOff>
      <xdr:row>21</xdr:row>
      <xdr:rowOff>0</xdr:rowOff>
    </xdr:from>
    <xdr:to>
      <xdr:col>2</xdr:col>
      <xdr:colOff>9525</xdr:colOff>
      <xdr:row>21</xdr:row>
      <xdr:rowOff>609600</xdr:rowOff>
    </xdr:to>
    <xdr:pic>
      <xdr:nvPicPr>
        <xdr:cNvPr id="107492" name="Picture 4" descr="catapult"/>
        <xdr:cNvPicPr>
          <a:picLocks noChangeAspect="1" noChangeArrowheads="1"/>
        </xdr:cNvPicPr>
      </xdr:nvPicPr>
      <xdr:blipFill>
        <a:blip xmlns:r="http://schemas.openxmlformats.org/officeDocument/2006/relationships" r:embed="rId4" cstate="print"/>
        <a:srcRect/>
        <a:stretch>
          <a:fillRect/>
        </a:stretch>
      </xdr:blipFill>
      <xdr:spPr bwMode="auto">
        <a:xfrm>
          <a:off x="314325" y="3486150"/>
          <a:ext cx="552450" cy="609600"/>
        </a:xfrm>
        <a:prstGeom prst="rect">
          <a:avLst/>
        </a:prstGeom>
        <a:noFill/>
        <a:ln w="9525">
          <a:noFill/>
          <a:miter lim="800000"/>
          <a:headEnd/>
          <a:tailEnd/>
        </a:ln>
      </xdr:spPr>
    </xdr:pic>
    <xdr:clientData/>
  </xdr:twoCellAnchor>
  <xdr:twoCellAnchor editAs="oneCell">
    <xdr:from>
      <xdr:col>1</xdr:col>
      <xdr:colOff>0</xdr:colOff>
      <xdr:row>21</xdr:row>
      <xdr:rowOff>609600</xdr:rowOff>
    </xdr:from>
    <xdr:to>
      <xdr:col>2</xdr:col>
      <xdr:colOff>9525</xdr:colOff>
      <xdr:row>23</xdr:row>
      <xdr:rowOff>0</xdr:rowOff>
    </xdr:to>
    <xdr:pic>
      <xdr:nvPicPr>
        <xdr:cNvPr id="107493" name="Picture 5" descr="ballista"/>
        <xdr:cNvPicPr>
          <a:picLocks noChangeAspect="1" noChangeArrowheads="1"/>
        </xdr:cNvPicPr>
      </xdr:nvPicPr>
      <xdr:blipFill>
        <a:blip xmlns:r="http://schemas.openxmlformats.org/officeDocument/2006/relationships" r:embed="rId5" cstate="print"/>
        <a:srcRect/>
        <a:stretch>
          <a:fillRect/>
        </a:stretch>
      </xdr:blipFill>
      <xdr:spPr bwMode="auto">
        <a:xfrm>
          <a:off x="228600" y="4857750"/>
          <a:ext cx="552450" cy="609600"/>
        </a:xfrm>
        <a:prstGeom prst="rect">
          <a:avLst/>
        </a:prstGeom>
        <a:noFill/>
        <a:ln w="9525">
          <a:noFill/>
          <a:miter lim="800000"/>
          <a:headEnd/>
          <a:tailEnd/>
        </a:ln>
      </xdr:spPr>
    </xdr:pic>
    <xdr:clientData/>
  </xdr:twoCellAnchor>
  <xdr:twoCellAnchor editAs="oneCell">
    <xdr:from>
      <xdr:col>1</xdr:col>
      <xdr:colOff>0</xdr:colOff>
      <xdr:row>23</xdr:row>
      <xdr:rowOff>0</xdr:rowOff>
    </xdr:from>
    <xdr:to>
      <xdr:col>2</xdr:col>
      <xdr:colOff>9525</xdr:colOff>
      <xdr:row>24</xdr:row>
      <xdr:rowOff>0</xdr:rowOff>
    </xdr:to>
    <xdr:pic>
      <xdr:nvPicPr>
        <xdr:cNvPr id="107494" name="Picture 6" descr="cart"/>
        <xdr:cNvPicPr>
          <a:picLocks noChangeAspect="1" noChangeArrowheads="1"/>
        </xdr:cNvPicPr>
      </xdr:nvPicPr>
      <xdr:blipFill>
        <a:blip xmlns:r="http://schemas.openxmlformats.org/officeDocument/2006/relationships" r:embed="rId6" cstate="print"/>
        <a:srcRect/>
        <a:stretch>
          <a:fillRect/>
        </a:stretch>
      </xdr:blipFill>
      <xdr:spPr bwMode="auto">
        <a:xfrm>
          <a:off x="314325" y="4781550"/>
          <a:ext cx="552450" cy="609600"/>
        </a:xfrm>
        <a:prstGeom prst="rect">
          <a:avLst/>
        </a:prstGeom>
        <a:noFill/>
        <a:ln w="9525">
          <a:noFill/>
          <a:miter lim="800000"/>
          <a:headEnd/>
          <a:tailEnd/>
        </a:ln>
      </xdr:spPr>
    </xdr:pic>
    <xdr:clientData/>
  </xdr:twoCellAnchor>
  <xdr:twoCellAnchor editAs="oneCell">
    <xdr:from>
      <xdr:col>1</xdr:col>
      <xdr:colOff>0</xdr:colOff>
      <xdr:row>24</xdr:row>
      <xdr:rowOff>0</xdr:rowOff>
    </xdr:from>
    <xdr:to>
      <xdr:col>2</xdr:col>
      <xdr:colOff>9525</xdr:colOff>
      <xdr:row>25</xdr:row>
      <xdr:rowOff>0</xdr:rowOff>
    </xdr:to>
    <xdr:pic>
      <xdr:nvPicPr>
        <xdr:cNvPr id="107495" name="Picture 7" descr="tent"/>
        <xdr:cNvPicPr>
          <a:picLocks noChangeAspect="1" noChangeArrowheads="1"/>
        </xdr:cNvPicPr>
      </xdr:nvPicPr>
      <xdr:blipFill>
        <a:blip xmlns:r="http://schemas.openxmlformats.org/officeDocument/2006/relationships" r:embed="rId7" cstate="print"/>
        <a:srcRect/>
        <a:stretch>
          <a:fillRect/>
        </a:stretch>
      </xdr:blipFill>
      <xdr:spPr bwMode="auto">
        <a:xfrm>
          <a:off x="314325" y="5429250"/>
          <a:ext cx="552450" cy="609600"/>
        </a:xfrm>
        <a:prstGeom prst="rect">
          <a:avLst/>
        </a:prstGeom>
        <a:noFill/>
        <a:ln w="9525">
          <a:noFill/>
          <a:miter lim="800000"/>
          <a:headEnd/>
          <a:tailEnd/>
        </a:ln>
      </xdr:spPr>
    </xdr:pic>
    <xdr:clientData/>
  </xdr:twoCellAnchor>
  <xdr:twoCellAnchor editAs="oneCell">
    <xdr:from>
      <xdr:col>1</xdr:col>
      <xdr:colOff>0</xdr:colOff>
      <xdr:row>28</xdr:row>
      <xdr:rowOff>0</xdr:rowOff>
    </xdr:from>
    <xdr:to>
      <xdr:col>2</xdr:col>
      <xdr:colOff>9525</xdr:colOff>
      <xdr:row>29</xdr:row>
      <xdr:rowOff>0</xdr:rowOff>
    </xdr:to>
    <xdr:pic>
      <xdr:nvPicPr>
        <xdr:cNvPr id="107496" name="Picture 8" descr="axe"/>
        <xdr:cNvPicPr>
          <a:picLocks noChangeAspect="1" noChangeArrowheads="1"/>
        </xdr:cNvPicPr>
      </xdr:nvPicPr>
      <xdr:blipFill>
        <a:blip xmlns:r="http://schemas.openxmlformats.org/officeDocument/2006/relationships" r:embed="rId8" cstate="print"/>
        <a:srcRect/>
        <a:stretch>
          <a:fillRect/>
        </a:stretch>
      </xdr:blipFill>
      <xdr:spPr bwMode="auto">
        <a:xfrm>
          <a:off x="314325" y="6686550"/>
          <a:ext cx="552450" cy="628650"/>
        </a:xfrm>
        <a:prstGeom prst="rect">
          <a:avLst/>
        </a:prstGeom>
        <a:noFill/>
        <a:ln w="9525">
          <a:noFill/>
          <a:miter lim="800000"/>
          <a:headEnd/>
          <a:tailEnd/>
        </a:ln>
      </xdr:spPr>
    </xdr:pic>
    <xdr:clientData/>
  </xdr:twoCellAnchor>
  <xdr:twoCellAnchor editAs="oneCell">
    <xdr:from>
      <xdr:col>1</xdr:col>
      <xdr:colOff>0</xdr:colOff>
      <xdr:row>29</xdr:row>
      <xdr:rowOff>0</xdr:rowOff>
    </xdr:from>
    <xdr:to>
      <xdr:col>2</xdr:col>
      <xdr:colOff>9525</xdr:colOff>
      <xdr:row>30</xdr:row>
      <xdr:rowOff>0</xdr:rowOff>
    </xdr:to>
    <xdr:pic>
      <xdr:nvPicPr>
        <xdr:cNvPr id="107497" name="Picture 9" descr="blackshard"/>
        <xdr:cNvPicPr>
          <a:picLocks noChangeAspect="1" noChangeArrowheads="1"/>
        </xdr:cNvPicPr>
      </xdr:nvPicPr>
      <xdr:blipFill>
        <a:blip xmlns:r="http://schemas.openxmlformats.org/officeDocument/2006/relationships" r:embed="rId9" cstate="print"/>
        <a:srcRect/>
        <a:stretch>
          <a:fillRect/>
        </a:stretch>
      </xdr:blipFill>
      <xdr:spPr bwMode="auto">
        <a:xfrm>
          <a:off x="314325" y="7334250"/>
          <a:ext cx="552450" cy="609600"/>
        </a:xfrm>
        <a:prstGeom prst="rect">
          <a:avLst/>
        </a:prstGeom>
        <a:noFill/>
        <a:ln w="9525">
          <a:noFill/>
          <a:miter lim="800000"/>
          <a:headEnd/>
          <a:tailEnd/>
        </a:ln>
      </xdr:spPr>
    </xdr:pic>
    <xdr:clientData/>
  </xdr:twoCellAnchor>
  <xdr:twoCellAnchor editAs="oneCell">
    <xdr:from>
      <xdr:col>1</xdr:col>
      <xdr:colOff>0</xdr:colOff>
      <xdr:row>30</xdr:row>
      <xdr:rowOff>0</xdr:rowOff>
    </xdr:from>
    <xdr:to>
      <xdr:col>2</xdr:col>
      <xdr:colOff>9525</xdr:colOff>
      <xdr:row>31</xdr:row>
      <xdr:rowOff>0</xdr:rowOff>
    </xdr:to>
    <xdr:pic>
      <xdr:nvPicPr>
        <xdr:cNvPr id="107498" name="Picture 10" descr="flail"/>
        <xdr:cNvPicPr>
          <a:picLocks noChangeAspect="1" noChangeArrowheads="1"/>
        </xdr:cNvPicPr>
      </xdr:nvPicPr>
      <xdr:blipFill>
        <a:blip xmlns:r="http://schemas.openxmlformats.org/officeDocument/2006/relationships" r:embed="rId10" cstate="print"/>
        <a:srcRect/>
        <a:stretch>
          <a:fillRect/>
        </a:stretch>
      </xdr:blipFill>
      <xdr:spPr bwMode="auto">
        <a:xfrm>
          <a:off x="314325" y="7981950"/>
          <a:ext cx="552450" cy="609600"/>
        </a:xfrm>
        <a:prstGeom prst="rect">
          <a:avLst/>
        </a:prstGeom>
        <a:noFill/>
        <a:ln w="9525">
          <a:noFill/>
          <a:miter lim="800000"/>
          <a:headEnd/>
          <a:tailEnd/>
        </a:ln>
      </xdr:spPr>
    </xdr:pic>
    <xdr:clientData/>
  </xdr:twoCellAnchor>
  <xdr:twoCellAnchor editAs="oneCell">
    <xdr:from>
      <xdr:col>1</xdr:col>
      <xdr:colOff>0</xdr:colOff>
      <xdr:row>31</xdr:row>
      <xdr:rowOff>0</xdr:rowOff>
    </xdr:from>
    <xdr:to>
      <xdr:col>2</xdr:col>
      <xdr:colOff>9525</xdr:colOff>
      <xdr:row>32</xdr:row>
      <xdr:rowOff>0</xdr:rowOff>
    </xdr:to>
    <xdr:pic>
      <xdr:nvPicPr>
        <xdr:cNvPr id="107499" name="Picture 11" descr="havoc"/>
        <xdr:cNvPicPr>
          <a:picLocks noChangeAspect="1" noChangeArrowheads="1"/>
        </xdr:cNvPicPr>
      </xdr:nvPicPr>
      <xdr:blipFill>
        <a:blip xmlns:r="http://schemas.openxmlformats.org/officeDocument/2006/relationships" r:embed="rId11" cstate="print"/>
        <a:srcRect/>
        <a:stretch>
          <a:fillRect/>
        </a:stretch>
      </xdr:blipFill>
      <xdr:spPr bwMode="auto">
        <a:xfrm>
          <a:off x="314325" y="8629650"/>
          <a:ext cx="552450" cy="609600"/>
        </a:xfrm>
        <a:prstGeom prst="rect">
          <a:avLst/>
        </a:prstGeom>
        <a:noFill/>
        <a:ln w="9525">
          <a:noFill/>
          <a:miter lim="800000"/>
          <a:headEnd/>
          <a:tailEnd/>
        </a:ln>
      </xdr:spPr>
    </xdr:pic>
    <xdr:clientData/>
  </xdr:twoCellAnchor>
  <xdr:twoCellAnchor editAs="oneCell">
    <xdr:from>
      <xdr:col>1</xdr:col>
      <xdr:colOff>0</xdr:colOff>
      <xdr:row>32</xdr:row>
      <xdr:rowOff>0</xdr:rowOff>
    </xdr:from>
    <xdr:to>
      <xdr:col>2</xdr:col>
      <xdr:colOff>9525</xdr:colOff>
      <xdr:row>33</xdr:row>
      <xdr:rowOff>0</xdr:rowOff>
    </xdr:to>
    <xdr:pic>
      <xdr:nvPicPr>
        <xdr:cNvPr id="107500" name="Picture 12" descr="sword"/>
        <xdr:cNvPicPr>
          <a:picLocks noChangeAspect="1" noChangeArrowheads="1"/>
        </xdr:cNvPicPr>
      </xdr:nvPicPr>
      <xdr:blipFill>
        <a:blip xmlns:r="http://schemas.openxmlformats.org/officeDocument/2006/relationships" r:embed="rId12" cstate="print"/>
        <a:srcRect/>
        <a:stretch>
          <a:fillRect/>
        </a:stretch>
      </xdr:blipFill>
      <xdr:spPr bwMode="auto">
        <a:xfrm>
          <a:off x="314325" y="9277350"/>
          <a:ext cx="552450" cy="609600"/>
        </a:xfrm>
        <a:prstGeom prst="rect">
          <a:avLst/>
        </a:prstGeom>
        <a:noFill/>
        <a:ln w="9525">
          <a:noFill/>
          <a:miter lim="800000"/>
          <a:headEnd/>
          <a:tailEnd/>
        </a:ln>
      </xdr:spPr>
    </xdr:pic>
    <xdr:clientData/>
  </xdr:twoCellAnchor>
  <xdr:twoCellAnchor editAs="oneCell">
    <xdr:from>
      <xdr:col>1</xdr:col>
      <xdr:colOff>0</xdr:colOff>
      <xdr:row>33</xdr:row>
      <xdr:rowOff>0</xdr:rowOff>
    </xdr:from>
    <xdr:to>
      <xdr:col>2</xdr:col>
      <xdr:colOff>9525</xdr:colOff>
      <xdr:row>34</xdr:row>
      <xdr:rowOff>0</xdr:rowOff>
    </xdr:to>
    <xdr:pic>
      <xdr:nvPicPr>
        <xdr:cNvPr id="107501" name="Picture 13" descr="gladius"/>
        <xdr:cNvPicPr>
          <a:picLocks noChangeAspect="1" noChangeArrowheads="1"/>
        </xdr:cNvPicPr>
      </xdr:nvPicPr>
      <xdr:blipFill>
        <a:blip xmlns:r="http://schemas.openxmlformats.org/officeDocument/2006/relationships" r:embed="rId13" cstate="print"/>
        <a:srcRect/>
        <a:stretch>
          <a:fillRect/>
        </a:stretch>
      </xdr:blipFill>
      <xdr:spPr bwMode="auto">
        <a:xfrm>
          <a:off x="314325" y="9925050"/>
          <a:ext cx="552450" cy="609600"/>
        </a:xfrm>
        <a:prstGeom prst="rect">
          <a:avLst/>
        </a:prstGeom>
        <a:noFill/>
        <a:ln w="9525">
          <a:noFill/>
          <a:miter lim="800000"/>
          <a:headEnd/>
          <a:tailEnd/>
        </a:ln>
      </xdr:spPr>
    </xdr:pic>
    <xdr:clientData/>
  </xdr:twoCellAnchor>
  <xdr:twoCellAnchor editAs="oneCell">
    <xdr:from>
      <xdr:col>1</xdr:col>
      <xdr:colOff>0</xdr:colOff>
      <xdr:row>37</xdr:row>
      <xdr:rowOff>0</xdr:rowOff>
    </xdr:from>
    <xdr:to>
      <xdr:col>2</xdr:col>
      <xdr:colOff>9525</xdr:colOff>
      <xdr:row>38</xdr:row>
      <xdr:rowOff>0</xdr:rowOff>
    </xdr:to>
    <xdr:pic>
      <xdr:nvPicPr>
        <xdr:cNvPr id="107502" name="Picture 14" descr="shield2"/>
        <xdr:cNvPicPr>
          <a:picLocks noChangeAspect="1" noChangeArrowheads="1"/>
        </xdr:cNvPicPr>
      </xdr:nvPicPr>
      <xdr:blipFill>
        <a:blip xmlns:r="http://schemas.openxmlformats.org/officeDocument/2006/relationships" r:embed="rId14" cstate="print"/>
        <a:srcRect/>
        <a:stretch>
          <a:fillRect/>
        </a:stretch>
      </xdr:blipFill>
      <xdr:spPr bwMode="auto">
        <a:xfrm>
          <a:off x="314325" y="11182350"/>
          <a:ext cx="552450" cy="619125"/>
        </a:xfrm>
        <a:prstGeom prst="rect">
          <a:avLst/>
        </a:prstGeom>
        <a:noFill/>
        <a:ln w="9525">
          <a:noFill/>
          <a:miter lim="800000"/>
          <a:headEnd/>
          <a:tailEnd/>
        </a:ln>
      </xdr:spPr>
    </xdr:pic>
    <xdr:clientData/>
  </xdr:twoCellAnchor>
  <xdr:twoCellAnchor editAs="oneCell">
    <xdr:from>
      <xdr:col>1</xdr:col>
      <xdr:colOff>0</xdr:colOff>
      <xdr:row>38</xdr:row>
      <xdr:rowOff>0</xdr:rowOff>
    </xdr:from>
    <xdr:to>
      <xdr:col>2</xdr:col>
      <xdr:colOff>9525</xdr:colOff>
      <xdr:row>39</xdr:row>
      <xdr:rowOff>0</xdr:rowOff>
    </xdr:to>
    <xdr:pic>
      <xdr:nvPicPr>
        <xdr:cNvPr id="107503" name="Picture 15" descr="shield3"/>
        <xdr:cNvPicPr>
          <a:picLocks noChangeAspect="1" noChangeArrowheads="1"/>
        </xdr:cNvPicPr>
      </xdr:nvPicPr>
      <xdr:blipFill>
        <a:blip xmlns:r="http://schemas.openxmlformats.org/officeDocument/2006/relationships" r:embed="rId15" cstate="print"/>
        <a:srcRect/>
        <a:stretch>
          <a:fillRect/>
        </a:stretch>
      </xdr:blipFill>
      <xdr:spPr bwMode="auto">
        <a:xfrm>
          <a:off x="314325" y="11830050"/>
          <a:ext cx="552450" cy="609600"/>
        </a:xfrm>
        <a:prstGeom prst="rect">
          <a:avLst/>
        </a:prstGeom>
        <a:noFill/>
        <a:ln w="9525">
          <a:noFill/>
          <a:miter lim="800000"/>
          <a:headEnd/>
          <a:tailEnd/>
        </a:ln>
      </xdr:spPr>
    </xdr:pic>
    <xdr:clientData/>
  </xdr:twoCellAnchor>
  <xdr:twoCellAnchor editAs="oneCell">
    <xdr:from>
      <xdr:col>1</xdr:col>
      <xdr:colOff>0</xdr:colOff>
      <xdr:row>39</xdr:row>
      <xdr:rowOff>0</xdr:rowOff>
    </xdr:from>
    <xdr:to>
      <xdr:col>2</xdr:col>
      <xdr:colOff>9525</xdr:colOff>
      <xdr:row>40</xdr:row>
      <xdr:rowOff>0</xdr:rowOff>
    </xdr:to>
    <xdr:pic>
      <xdr:nvPicPr>
        <xdr:cNvPr id="107504" name="Picture 16" descr="buckler"/>
        <xdr:cNvPicPr>
          <a:picLocks noChangeAspect="1" noChangeArrowheads="1"/>
        </xdr:cNvPicPr>
      </xdr:nvPicPr>
      <xdr:blipFill>
        <a:blip xmlns:r="http://schemas.openxmlformats.org/officeDocument/2006/relationships" r:embed="rId16" cstate="print"/>
        <a:srcRect/>
        <a:stretch>
          <a:fillRect/>
        </a:stretch>
      </xdr:blipFill>
      <xdr:spPr bwMode="auto">
        <a:xfrm>
          <a:off x="314325" y="12477750"/>
          <a:ext cx="552450" cy="609600"/>
        </a:xfrm>
        <a:prstGeom prst="rect">
          <a:avLst/>
        </a:prstGeom>
        <a:noFill/>
        <a:ln w="9525">
          <a:noFill/>
          <a:miter lim="800000"/>
          <a:headEnd/>
          <a:tailEnd/>
        </a:ln>
      </xdr:spPr>
    </xdr:pic>
    <xdr:clientData/>
  </xdr:twoCellAnchor>
  <xdr:twoCellAnchor editAs="oneCell">
    <xdr:from>
      <xdr:col>1</xdr:col>
      <xdr:colOff>0</xdr:colOff>
      <xdr:row>40</xdr:row>
      <xdr:rowOff>0</xdr:rowOff>
    </xdr:from>
    <xdr:to>
      <xdr:col>2</xdr:col>
      <xdr:colOff>9525</xdr:colOff>
      <xdr:row>41</xdr:row>
      <xdr:rowOff>0</xdr:rowOff>
    </xdr:to>
    <xdr:pic>
      <xdr:nvPicPr>
        <xdr:cNvPr id="107505" name="Picture 17" descr="targ"/>
        <xdr:cNvPicPr>
          <a:picLocks noChangeAspect="1" noChangeArrowheads="1"/>
        </xdr:cNvPicPr>
      </xdr:nvPicPr>
      <xdr:blipFill>
        <a:blip xmlns:r="http://schemas.openxmlformats.org/officeDocument/2006/relationships" r:embed="rId17" cstate="print"/>
        <a:srcRect/>
        <a:stretch>
          <a:fillRect/>
        </a:stretch>
      </xdr:blipFill>
      <xdr:spPr bwMode="auto">
        <a:xfrm>
          <a:off x="314325" y="13125450"/>
          <a:ext cx="552450" cy="609600"/>
        </a:xfrm>
        <a:prstGeom prst="rect">
          <a:avLst/>
        </a:prstGeom>
        <a:noFill/>
        <a:ln w="9525">
          <a:noFill/>
          <a:miter lim="800000"/>
          <a:headEnd/>
          <a:tailEnd/>
        </a:ln>
      </xdr:spPr>
    </xdr:pic>
    <xdr:clientData/>
  </xdr:twoCellAnchor>
  <xdr:twoCellAnchor editAs="oneCell">
    <xdr:from>
      <xdr:col>1</xdr:col>
      <xdr:colOff>0</xdr:colOff>
      <xdr:row>41</xdr:row>
      <xdr:rowOff>0</xdr:rowOff>
    </xdr:from>
    <xdr:to>
      <xdr:col>2</xdr:col>
      <xdr:colOff>9525</xdr:colOff>
      <xdr:row>42</xdr:row>
      <xdr:rowOff>0</xdr:rowOff>
    </xdr:to>
    <xdr:pic>
      <xdr:nvPicPr>
        <xdr:cNvPr id="107506" name="Picture 18" descr="damnedsh"/>
        <xdr:cNvPicPr>
          <a:picLocks noChangeAspect="1" noChangeArrowheads="1"/>
        </xdr:cNvPicPr>
      </xdr:nvPicPr>
      <xdr:blipFill>
        <a:blip xmlns:r="http://schemas.openxmlformats.org/officeDocument/2006/relationships" r:embed="rId18" cstate="print"/>
        <a:srcRect/>
        <a:stretch>
          <a:fillRect/>
        </a:stretch>
      </xdr:blipFill>
      <xdr:spPr bwMode="auto">
        <a:xfrm>
          <a:off x="314325" y="13773150"/>
          <a:ext cx="552450" cy="609600"/>
        </a:xfrm>
        <a:prstGeom prst="rect">
          <a:avLst/>
        </a:prstGeom>
        <a:noFill/>
        <a:ln w="9525">
          <a:noFill/>
          <a:miter lim="800000"/>
          <a:headEnd/>
          <a:tailEnd/>
        </a:ln>
      </xdr:spPr>
    </xdr:pic>
    <xdr:clientData/>
  </xdr:twoCellAnchor>
  <xdr:twoCellAnchor editAs="oneCell">
    <xdr:from>
      <xdr:col>1</xdr:col>
      <xdr:colOff>0</xdr:colOff>
      <xdr:row>42</xdr:row>
      <xdr:rowOff>0</xdr:rowOff>
    </xdr:from>
    <xdr:to>
      <xdr:col>2</xdr:col>
      <xdr:colOff>9525</xdr:colOff>
      <xdr:row>43</xdr:row>
      <xdr:rowOff>0</xdr:rowOff>
    </xdr:to>
    <xdr:pic>
      <xdr:nvPicPr>
        <xdr:cNvPr id="107507" name="Picture 19" descr="sentinelsh"/>
        <xdr:cNvPicPr>
          <a:picLocks noChangeAspect="1" noChangeArrowheads="1"/>
        </xdr:cNvPicPr>
      </xdr:nvPicPr>
      <xdr:blipFill>
        <a:blip xmlns:r="http://schemas.openxmlformats.org/officeDocument/2006/relationships" r:embed="rId19" cstate="print"/>
        <a:srcRect/>
        <a:stretch>
          <a:fillRect/>
        </a:stretch>
      </xdr:blipFill>
      <xdr:spPr bwMode="auto">
        <a:xfrm>
          <a:off x="314325" y="14420850"/>
          <a:ext cx="552450" cy="609600"/>
        </a:xfrm>
        <a:prstGeom prst="rect">
          <a:avLst/>
        </a:prstGeom>
        <a:noFill/>
        <a:ln w="9525">
          <a:noFill/>
          <a:miter lim="800000"/>
          <a:headEnd/>
          <a:tailEnd/>
        </a:ln>
      </xdr:spPr>
    </xdr:pic>
    <xdr:clientData/>
  </xdr:twoCellAnchor>
  <xdr:twoCellAnchor editAs="oneCell">
    <xdr:from>
      <xdr:col>1</xdr:col>
      <xdr:colOff>0</xdr:colOff>
      <xdr:row>46</xdr:row>
      <xdr:rowOff>0</xdr:rowOff>
    </xdr:from>
    <xdr:to>
      <xdr:col>2</xdr:col>
      <xdr:colOff>9525</xdr:colOff>
      <xdr:row>47</xdr:row>
      <xdr:rowOff>0</xdr:rowOff>
    </xdr:to>
    <xdr:pic>
      <xdr:nvPicPr>
        <xdr:cNvPr id="107508" name="Picture 20" descr="helm1"/>
        <xdr:cNvPicPr>
          <a:picLocks noChangeAspect="1" noChangeArrowheads="1"/>
        </xdr:cNvPicPr>
      </xdr:nvPicPr>
      <xdr:blipFill>
        <a:blip xmlns:r="http://schemas.openxmlformats.org/officeDocument/2006/relationships" r:embed="rId20" cstate="print"/>
        <a:srcRect/>
        <a:stretch>
          <a:fillRect/>
        </a:stretch>
      </xdr:blipFill>
      <xdr:spPr bwMode="auto">
        <a:xfrm>
          <a:off x="314325" y="15678150"/>
          <a:ext cx="552450" cy="590550"/>
        </a:xfrm>
        <a:prstGeom prst="rect">
          <a:avLst/>
        </a:prstGeom>
        <a:noFill/>
        <a:ln w="9525">
          <a:noFill/>
          <a:miter lim="800000"/>
          <a:headEnd/>
          <a:tailEnd/>
        </a:ln>
      </xdr:spPr>
    </xdr:pic>
    <xdr:clientData/>
  </xdr:twoCellAnchor>
  <xdr:twoCellAnchor editAs="oneCell">
    <xdr:from>
      <xdr:col>1</xdr:col>
      <xdr:colOff>0</xdr:colOff>
      <xdr:row>47</xdr:row>
      <xdr:rowOff>0</xdr:rowOff>
    </xdr:from>
    <xdr:to>
      <xdr:col>2</xdr:col>
      <xdr:colOff>9525</xdr:colOff>
      <xdr:row>48</xdr:row>
      <xdr:rowOff>0</xdr:rowOff>
    </xdr:to>
    <xdr:pic>
      <xdr:nvPicPr>
        <xdr:cNvPr id="107509" name="Picture 21" descr="skull"/>
        <xdr:cNvPicPr>
          <a:picLocks noChangeAspect="1" noChangeArrowheads="1"/>
        </xdr:cNvPicPr>
      </xdr:nvPicPr>
      <xdr:blipFill>
        <a:blip xmlns:r="http://schemas.openxmlformats.org/officeDocument/2006/relationships" r:embed="rId21" cstate="print"/>
        <a:srcRect/>
        <a:stretch>
          <a:fillRect/>
        </a:stretch>
      </xdr:blipFill>
      <xdr:spPr bwMode="auto">
        <a:xfrm>
          <a:off x="314325" y="16325850"/>
          <a:ext cx="552450" cy="609600"/>
        </a:xfrm>
        <a:prstGeom prst="rect">
          <a:avLst/>
        </a:prstGeom>
        <a:noFill/>
        <a:ln w="9525">
          <a:noFill/>
          <a:miter lim="800000"/>
          <a:headEnd/>
          <a:tailEnd/>
        </a:ln>
      </xdr:spPr>
    </xdr:pic>
    <xdr:clientData/>
  </xdr:twoCellAnchor>
  <xdr:twoCellAnchor editAs="oneCell">
    <xdr:from>
      <xdr:col>1</xdr:col>
      <xdr:colOff>0</xdr:colOff>
      <xdr:row>48</xdr:row>
      <xdr:rowOff>0</xdr:rowOff>
    </xdr:from>
    <xdr:to>
      <xdr:col>2</xdr:col>
      <xdr:colOff>9525</xdr:colOff>
      <xdr:row>49</xdr:row>
      <xdr:rowOff>0</xdr:rowOff>
    </xdr:to>
    <xdr:pic>
      <xdr:nvPicPr>
        <xdr:cNvPr id="107510" name="Picture 22" descr="helm3"/>
        <xdr:cNvPicPr>
          <a:picLocks noChangeAspect="1" noChangeArrowheads="1"/>
        </xdr:cNvPicPr>
      </xdr:nvPicPr>
      <xdr:blipFill>
        <a:blip xmlns:r="http://schemas.openxmlformats.org/officeDocument/2006/relationships" r:embed="rId22" cstate="print"/>
        <a:srcRect/>
        <a:stretch>
          <a:fillRect/>
        </a:stretch>
      </xdr:blipFill>
      <xdr:spPr bwMode="auto">
        <a:xfrm>
          <a:off x="314325" y="16973550"/>
          <a:ext cx="552450" cy="609600"/>
        </a:xfrm>
        <a:prstGeom prst="rect">
          <a:avLst/>
        </a:prstGeom>
        <a:noFill/>
        <a:ln w="9525">
          <a:noFill/>
          <a:miter lim="800000"/>
          <a:headEnd/>
          <a:tailEnd/>
        </a:ln>
      </xdr:spPr>
    </xdr:pic>
    <xdr:clientData/>
  </xdr:twoCellAnchor>
  <xdr:twoCellAnchor editAs="oneCell">
    <xdr:from>
      <xdr:col>1</xdr:col>
      <xdr:colOff>0</xdr:colOff>
      <xdr:row>49</xdr:row>
      <xdr:rowOff>0</xdr:rowOff>
    </xdr:from>
    <xdr:to>
      <xdr:col>2</xdr:col>
      <xdr:colOff>9525</xdr:colOff>
      <xdr:row>50</xdr:row>
      <xdr:rowOff>0</xdr:rowOff>
    </xdr:to>
    <xdr:pic>
      <xdr:nvPicPr>
        <xdr:cNvPr id="107511" name="Picture 23" descr="helm4"/>
        <xdr:cNvPicPr>
          <a:picLocks noChangeAspect="1" noChangeArrowheads="1"/>
        </xdr:cNvPicPr>
      </xdr:nvPicPr>
      <xdr:blipFill>
        <a:blip xmlns:r="http://schemas.openxmlformats.org/officeDocument/2006/relationships" r:embed="rId23" cstate="print"/>
        <a:srcRect/>
        <a:stretch>
          <a:fillRect/>
        </a:stretch>
      </xdr:blipFill>
      <xdr:spPr bwMode="auto">
        <a:xfrm>
          <a:off x="314325" y="17621250"/>
          <a:ext cx="552450" cy="609600"/>
        </a:xfrm>
        <a:prstGeom prst="rect">
          <a:avLst/>
        </a:prstGeom>
        <a:noFill/>
        <a:ln w="9525">
          <a:noFill/>
          <a:miter lim="800000"/>
          <a:headEnd/>
          <a:tailEnd/>
        </a:ln>
      </xdr:spPr>
    </xdr:pic>
    <xdr:clientData/>
  </xdr:twoCellAnchor>
  <xdr:twoCellAnchor editAs="oneCell">
    <xdr:from>
      <xdr:col>1</xdr:col>
      <xdr:colOff>0</xdr:colOff>
      <xdr:row>50</xdr:row>
      <xdr:rowOff>0</xdr:rowOff>
    </xdr:from>
    <xdr:to>
      <xdr:col>2</xdr:col>
      <xdr:colOff>9525</xdr:colOff>
      <xdr:row>51</xdr:row>
      <xdr:rowOff>0</xdr:rowOff>
    </xdr:to>
    <xdr:pic>
      <xdr:nvPicPr>
        <xdr:cNvPr id="107512" name="Picture 24" descr="helm5"/>
        <xdr:cNvPicPr>
          <a:picLocks noChangeAspect="1" noChangeArrowheads="1"/>
        </xdr:cNvPicPr>
      </xdr:nvPicPr>
      <xdr:blipFill>
        <a:blip xmlns:r="http://schemas.openxmlformats.org/officeDocument/2006/relationships" r:embed="rId24" cstate="print"/>
        <a:srcRect/>
        <a:stretch>
          <a:fillRect/>
        </a:stretch>
      </xdr:blipFill>
      <xdr:spPr bwMode="auto">
        <a:xfrm>
          <a:off x="314325" y="18268950"/>
          <a:ext cx="552450" cy="609600"/>
        </a:xfrm>
        <a:prstGeom prst="rect">
          <a:avLst/>
        </a:prstGeom>
        <a:noFill/>
        <a:ln w="9525">
          <a:noFill/>
          <a:miter lim="800000"/>
          <a:headEnd/>
          <a:tailEnd/>
        </a:ln>
      </xdr:spPr>
    </xdr:pic>
    <xdr:clientData/>
  </xdr:twoCellAnchor>
  <xdr:twoCellAnchor editAs="oneCell">
    <xdr:from>
      <xdr:col>1</xdr:col>
      <xdr:colOff>0</xdr:colOff>
      <xdr:row>51</xdr:row>
      <xdr:rowOff>0</xdr:rowOff>
    </xdr:from>
    <xdr:to>
      <xdr:col>2</xdr:col>
      <xdr:colOff>9525</xdr:colOff>
      <xdr:row>52</xdr:row>
      <xdr:rowOff>0</xdr:rowOff>
    </xdr:to>
    <xdr:pic>
      <xdr:nvPicPr>
        <xdr:cNvPr id="107513" name="Picture 25" descr="thunderhelm"/>
        <xdr:cNvPicPr>
          <a:picLocks noChangeAspect="1" noChangeArrowheads="1"/>
        </xdr:cNvPicPr>
      </xdr:nvPicPr>
      <xdr:blipFill>
        <a:blip xmlns:r="http://schemas.openxmlformats.org/officeDocument/2006/relationships" r:embed="rId25" cstate="print"/>
        <a:srcRect/>
        <a:stretch>
          <a:fillRect/>
        </a:stretch>
      </xdr:blipFill>
      <xdr:spPr bwMode="auto">
        <a:xfrm>
          <a:off x="314325" y="18916650"/>
          <a:ext cx="552450" cy="609600"/>
        </a:xfrm>
        <a:prstGeom prst="rect">
          <a:avLst/>
        </a:prstGeom>
        <a:noFill/>
        <a:ln w="9525">
          <a:noFill/>
          <a:miter lim="800000"/>
          <a:headEnd/>
          <a:tailEnd/>
        </a:ln>
      </xdr:spPr>
    </xdr:pic>
    <xdr:clientData/>
  </xdr:twoCellAnchor>
  <xdr:twoCellAnchor editAs="oneCell">
    <xdr:from>
      <xdr:col>1</xdr:col>
      <xdr:colOff>0</xdr:colOff>
      <xdr:row>55</xdr:row>
      <xdr:rowOff>0</xdr:rowOff>
    </xdr:from>
    <xdr:to>
      <xdr:col>2</xdr:col>
      <xdr:colOff>9525</xdr:colOff>
      <xdr:row>56</xdr:row>
      <xdr:rowOff>0</xdr:rowOff>
    </xdr:to>
    <xdr:pic>
      <xdr:nvPicPr>
        <xdr:cNvPr id="107514" name="Picture 26" descr="woodplate"/>
        <xdr:cNvPicPr>
          <a:picLocks noChangeAspect="1" noChangeArrowheads="1"/>
        </xdr:cNvPicPr>
      </xdr:nvPicPr>
      <xdr:blipFill>
        <a:blip xmlns:r="http://schemas.openxmlformats.org/officeDocument/2006/relationships" r:embed="rId26" cstate="print"/>
        <a:srcRect/>
        <a:stretch>
          <a:fillRect/>
        </a:stretch>
      </xdr:blipFill>
      <xdr:spPr bwMode="auto">
        <a:xfrm>
          <a:off x="314325" y="20173950"/>
          <a:ext cx="552450" cy="609600"/>
        </a:xfrm>
        <a:prstGeom prst="rect">
          <a:avLst/>
        </a:prstGeom>
        <a:noFill/>
        <a:ln w="9525">
          <a:noFill/>
          <a:miter lim="800000"/>
          <a:headEnd/>
          <a:tailEnd/>
        </a:ln>
      </xdr:spPr>
    </xdr:pic>
    <xdr:clientData/>
  </xdr:twoCellAnchor>
  <xdr:twoCellAnchor editAs="oneCell">
    <xdr:from>
      <xdr:col>1</xdr:col>
      <xdr:colOff>0</xdr:colOff>
      <xdr:row>56</xdr:row>
      <xdr:rowOff>0</xdr:rowOff>
    </xdr:from>
    <xdr:to>
      <xdr:col>2</xdr:col>
      <xdr:colOff>9525</xdr:colOff>
      <xdr:row>57</xdr:row>
      <xdr:rowOff>0</xdr:rowOff>
    </xdr:to>
    <xdr:pic>
      <xdr:nvPicPr>
        <xdr:cNvPr id="107515" name="Picture 27" descr="ribcage"/>
        <xdr:cNvPicPr>
          <a:picLocks noChangeAspect="1" noChangeArrowheads="1"/>
        </xdr:cNvPicPr>
      </xdr:nvPicPr>
      <xdr:blipFill>
        <a:blip xmlns:r="http://schemas.openxmlformats.org/officeDocument/2006/relationships" r:embed="rId27" cstate="print"/>
        <a:srcRect/>
        <a:stretch>
          <a:fillRect/>
        </a:stretch>
      </xdr:blipFill>
      <xdr:spPr bwMode="auto">
        <a:xfrm>
          <a:off x="314325" y="20821650"/>
          <a:ext cx="552450" cy="609600"/>
        </a:xfrm>
        <a:prstGeom prst="rect">
          <a:avLst/>
        </a:prstGeom>
        <a:noFill/>
        <a:ln w="9525">
          <a:noFill/>
          <a:miter lim="800000"/>
          <a:headEnd/>
          <a:tailEnd/>
        </a:ln>
      </xdr:spPr>
    </xdr:pic>
    <xdr:clientData/>
  </xdr:twoCellAnchor>
  <xdr:twoCellAnchor editAs="oneCell">
    <xdr:from>
      <xdr:col>1</xdr:col>
      <xdr:colOff>0</xdr:colOff>
      <xdr:row>57</xdr:row>
      <xdr:rowOff>0</xdr:rowOff>
    </xdr:from>
    <xdr:to>
      <xdr:col>2</xdr:col>
      <xdr:colOff>9525</xdr:colOff>
      <xdr:row>58</xdr:row>
      <xdr:rowOff>0</xdr:rowOff>
    </xdr:to>
    <xdr:pic>
      <xdr:nvPicPr>
        <xdr:cNvPr id="107516" name="Picture 28" descr="basplate"/>
        <xdr:cNvPicPr>
          <a:picLocks noChangeAspect="1" noChangeArrowheads="1"/>
        </xdr:cNvPicPr>
      </xdr:nvPicPr>
      <xdr:blipFill>
        <a:blip xmlns:r="http://schemas.openxmlformats.org/officeDocument/2006/relationships" r:embed="rId28" cstate="print"/>
        <a:srcRect/>
        <a:stretch>
          <a:fillRect/>
        </a:stretch>
      </xdr:blipFill>
      <xdr:spPr bwMode="auto">
        <a:xfrm>
          <a:off x="314325" y="21469350"/>
          <a:ext cx="552450" cy="609600"/>
        </a:xfrm>
        <a:prstGeom prst="rect">
          <a:avLst/>
        </a:prstGeom>
        <a:noFill/>
        <a:ln w="9525">
          <a:noFill/>
          <a:miter lim="800000"/>
          <a:headEnd/>
          <a:tailEnd/>
        </a:ln>
      </xdr:spPr>
    </xdr:pic>
    <xdr:clientData/>
  </xdr:twoCellAnchor>
  <xdr:twoCellAnchor editAs="oneCell">
    <xdr:from>
      <xdr:col>1</xdr:col>
      <xdr:colOff>0</xdr:colOff>
      <xdr:row>58</xdr:row>
      <xdr:rowOff>0</xdr:rowOff>
    </xdr:from>
    <xdr:to>
      <xdr:col>2</xdr:col>
      <xdr:colOff>9525</xdr:colOff>
      <xdr:row>59</xdr:row>
      <xdr:rowOff>0</xdr:rowOff>
    </xdr:to>
    <xdr:pic>
      <xdr:nvPicPr>
        <xdr:cNvPr id="107517" name="Picture 29" descr="tunic"/>
        <xdr:cNvPicPr>
          <a:picLocks noChangeAspect="1" noChangeArrowheads="1"/>
        </xdr:cNvPicPr>
      </xdr:nvPicPr>
      <xdr:blipFill>
        <a:blip xmlns:r="http://schemas.openxmlformats.org/officeDocument/2006/relationships" r:embed="rId29" cstate="print"/>
        <a:srcRect/>
        <a:stretch>
          <a:fillRect/>
        </a:stretch>
      </xdr:blipFill>
      <xdr:spPr bwMode="auto">
        <a:xfrm>
          <a:off x="314325" y="22117050"/>
          <a:ext cx="552450" cy="609600"/>
        </a:xfrm>
        <a:prstGeom prst="rect">
          <a:avLst/>
        </a:prstGeom>
        <a:noFill/>
        <a:ln w="9525">
          <a:noFill/>
          <a:miter lim="800000"/>
          <a:headEnd/>
          <a:tailEnd/>
        </a:ln>
      </xdr:spPr>
    </xdr:pic>
    <xdr:clientData/>
  </xdr:twoCellAnchor>
  <xdr:twoCellAnchor editAs="oneCell">
    <xdr:from>
      <xdr:col>1</xdr:col>
      <xdr:colOff>0</xdr:colOff>
      <xdr:row>59</xdr:row>
      <xdr:rowOff>0</xdr:rowOff>
    </xdr:from>
    <xdr:to>
      <xdr:col>2</xdr:col>
      <xdr:colOff>9525</xdr:colOff>
      <xdr:row>60</xdr:row>
      <xdr:rowOff>0</xdr:rowOff>
    </xdr:to>
    <xdr:pic>
      <xdr:nvPicPr>
        <xdr:cNvPr id="107518" name="Picture 30" descr="plate5"/>
        <xdr:cNvPicPr>
          <a:picLocks noChangeAspect="1" noChangeArrowheads="1"/>
        </xdr:cNvPicPr>
      </xdr:nvPicPr>
      <xdr:blipFill>
        <a:blip xmlns:r="http://schemas.openxmlformats.org/officeDocument/2006/relationships" r:embed="rId30" cstate="print"/>
        <a:srcRect/>
        <a:stretch>
          <a:fillRect/>
        </a:stretch>
      </xdr:blipFill>
      <xdr:spPr bwMode="auto">
        <a:xfrm>
          <a:off x="314325" y="22764750"/>
          <a:ext cx="552450" cy="609600"/>
        </a:xfrm>
        <a:prstGeom prst="rect">
          <a:avLst/>
        </a:prstGeom>
        <a:noFill/>
        <a:ln w="9525">
          <a:noFill/>
          <a:miter lim="800000"/>
          <a:headEnd/>
          <a:tailEnd/>
        </a:ln>
      </xdr:spPr>
    </xdr:pic>
    <xdr:clientData/>
  </xdr:twoCellAnchor>
  <xdr:twoCellAnchor editAs="oneCell">
    <xdr:from>
      <xdr:col>1</xdr:col>
      <xdr:colOff>0</xdr:colOff>
      <xdr:row>60</xdr:row>
      <xdr:rowOff>0</xdr:rowOff>
    </xdr:from>
    <xdr:to>
      <xdr:col>2</xdr:col>
      <xdr:colOff>9525</xdr:colOff>
      <xdr:row>61</xdr:row>
      <xdr:rowOff>0</xdr:rowOff>
    </xdr:to>
    <xdr:pic>
      <xdr:nvPicPr>
        <xdr:cNvPr id="107519" name="Picture 31" descr="cuirass"/>
        <xdr:cNvPicPr>
          <a:picLocks noChangeAspect="1" noChangeArrowheads="1"/>
        </xdr:cNvPicPr>
      </xdr:nvPicPr>
      <xdr:blipFill>
        <a:blip xmlns:r="http://schemas.openxmlformats.org/officeDocument/2006/relationships" r:embed="rId31" cstate="print"/>
        <a:srcRect/>
        <a:stretch>
          <a:fillRect/>
        </a:stretch>
      </xdr:blipFill>
      <xdr:spPr bwMode="auto">
        <a:xfrm>
          <a:off x="314325" y="23412450"/>
          <a:ext cx="552450" cy="609600"/>
        </a:xfrm>
        <a:prstGeom prst="rect">
          <a:avLst/>
        </a:prstGeom>
        <a:noFill/>
        <a:ln w="9525">
          <a:noFill/>
          <a:miter lim="800000"/>
          <a:headEnd/>
          <a:tailEnd/>
        </a:ln>
      </xdr:spPr>
    </xdr:pic>
    <xdr:clientData/>
  </xdr:twoCellAnchor>
  <xdr:twoCellAnchor editAs="oneCell">
    <xdr:from>
      <xdr:col>1</xdr:col>
      <xdr:colOff>0</xdr:colOff>
      <xdr:row>64</xdr:row>
      <xdr:rowOff>0</xdr:rowOff>
    </xdr:from>
    <xdr:to>
      <xdr:col>2</xdr:col>
      <xdr:colOff>9525</xdr:colOff>
      <xdr:row>65</xdr:row>
      <xdr:rowOff>0</xdr:rowOff>
    </xdr:to>
    <xdr:pic>
      <xdr:nvPicPr>
        <xdr:cNvPr id="119808" name="Picture 32" descr="armor1"/>
        <xdr:cNvPicPr>
          <a:picLocks noChangeAspect="1" noChangeArrowheads="1"/>
        </xdr:cNvPicPr>
      </xdr:nvPicPr>
      <xdr:blipFill>
        <a:blip xmlns:r="http://schemas.openxmlformats.org/officeDocument/2006/relationships" r:embed="rId32" cstate="print"/>
        <a:srcRect/>
        <a:stretch>
          <a:fillRect/>
        </a:stretch>
      </xdr:blipFill>
      <xdr:spPr bwMode="auto">
        <a:xfrm>
          <a:off x="314325" y="24669750"/>
          <a:ext cx="552450" cy="609600"/>
        </a:xfrm>
        <a:prstGeom prst="rect">
          <a:avLst/>
        </a:prstGeom>
        <a:noFill/>
        <a:ln w="9525">
          <a:noFill/>
          <a:miter lim="800000"/>
          <a:headEnd/>
          <a:tailEnd/>
        </a:ln>
      </xdr:spPr>
    </xdr:pic>
    <xdr:clientData/>
  </xdr:twoCellAnchor>
  <xdr:twoCellAnchor editAs="oneCell">
    <xdr:from>
      <xdr:col>1</xdr:col>
      <xdr:colOff>0</xdr:colOff>
      <xdr:row>65</xdr:row>
      <xdr:rowOff>0</xdr:rowOff>
    </xdr:from>
    <xdr:to>
      <xdr:col>2</xdr:col>
      <xdr:colOff>9525</xdr:colOff>
      <xdr:row>66</xdr:row>
      <xdr:rowOff>0</xdr:rowOff>
    </xdr:to>
    <xdr:pic>
      <xdr:nvPicPr>
        <xdr:cNvPr id="119809" name="Picture 33" descr="sandals2"/>
        <xdr:cNvPicPr>
          <a:picLocks noChangeAspect="1" noChangeArrowheads="1"/>
        </xdr:cNvPicPr>
      </xdr:nvPicPr>
      <xdr:blipFill>
        <a:blip xmlns:r="http://schemas.openxmlformats.org/officeDocument/2006/relationships" r:embed="rId33" cstate="print"/>
        <a:srcRect/>
        <a:stretch>
          <a:fillRect/>
        </a:stretch>
      </xdr:blipFill>
      <xdr:spPr bwMode="auto">
        <a:xfrm>
          <a:off x="314325" y="25317450"/>
          <a:ext cx="552450" cy="609600"/>
        </a:xfrm>
        <a:prstGeom prst="rect">
          <a:avLst/>
        </a:prstGeom>
        <a:noFill/>
        <a:ln w="9525">
          <a:noFill/>
          <a:miter lim="800000"/>
          <a:headEnd/>
          <a:tailEnd/>
        </a:ln>
      </xdr:spPr>
    </xdr:pic>
    <xdr:clientData/>
  </xdr:twoCellAnchor>
  <xdr:twoCellAnchor editAs="oneCell">
    <xdr:from>
      <xdr:col>1</xdr:col>
      <xdr:colOff>0</xdr:colOff>
      <xdr:row>66</xdr:row>
      <xdr:rowOff>0</xdr:rowOff>
    </xdr:from>
    <xdr:to>
      <xdr:col>2</xdr:col>
      <xdr:colOff>9525</xdr:colOff>
      <xdr:row>67</xdr:row>
      <xdr:rowOff>0</xdr:rowOff>
    </xdr:to>
    <xdr:pic>
      <xdr:nvPicPr>
        <xdr:cNvPr id="119810" name="Picture 34" descr="neck3"/>
        <xdr:cNvPicPr>
          <a:picLocks noChangeAspect="1" noChangeArrowheads="1"/>
        </xdr:cNvPicPr>
      </xdr:nvPicPr>
      <xdr:blipFill>
        <a:blip xmlns:r="http://schemas.openxmlformats.org/officeDocument/2006/relationships" r:embed="rId34" cstate="print"/>
        <a:srcRect/>
        <a:stretch>
          <a:fillRect/>
        </a:stretch>
      </xdr:blipFill>
      <xdr:spPr bwMode="auto">
        <a:xfrm>
          <a:off x="314325" y="25965150"/>
          <a:ext cx="552450" cy="609600"/>
        </a:xfrm>
        <a:prstGeom prst="rect">
          <a:avLst/>
        </a:prstGeom>
        <a:noFill/>
        <a:ln w="9525">
          <a:noFill/>
          <a:miter lim="800000"/>
          <a:headEnd/>
          <a:tailEnd/>
        </a:ln>
      </xdr:spPr>
    </xdr:pic>
    <xdr:clientData/>
  </xdr:twoCellAnchor>
  <xdr:twoCellAnchor editAs="oneCell">
    <xdr:from>
      <xdr:col>1</xdr:col>
      <xdr:colOff>0</xdr:colOff>
      <xdr:row>67</xdr:row>
      <xdr:rowOff>0</xdr:rowOff>
    </xdr:from>
    <xdr:to>
      <xdr:col>2</xdr:col>
      <xdr:colOff>9525</xdr:colOff>
      <xdr:row>68</xdr:row>
      <xdr:rowOff>0</xdr:rowOff>
    </xdr:to>
    <xdr:pic>
      <xdr:nvPicPr>
        <xdr:cNvPr id="119811" name="Picture 35" descr="shield4"/>
        <xdr:cNvPicPr>
          <a:picLocks noChangeAspect="1" noChangeArrowheads="1"/>
        </xdr:cNvPicPr>
      </xdr:nvPicPr>
      <xdr:blipFill>
        <a:blip xmlns:r="http://schemas.openxmlformats.org/officeDocument/2006/relationships" r:embed="rId35" cstate="print"/>
        <a:srcRect/>
        <a:stretch>
          <a:fillRect/>
        </a:stretch>
      </xdr:blipFill>
      <xdr:spPr bwMode="auto">
        <a:xfrm>
          <a:off x="314325" y="26612850"/>
          <a:ext cx="552450" cy="609600"/>
        </a:xfrm>
        <a:prstGeom prst="rect">
          <a:avLst/>
        </a:prstGeom>
        <a:noFill/>
        <a:ln w="9525">
          <a:noFill/>
          <a:miter lim="800000"/>
          <a:headEnd/>
          <a:tailEnd/>
        </a:ln>
      </xdr:spPr>
    </xdr:pic>
    <xdr:clientData/>
  </xdr:twoCellAnchor>
  <xdr:twoCellAnchor editAs="oneCell">
    <xdr:from>
      <xdr:col>1</xdr:col>
      <xdr:colOff>0</xdr:colOff>
      <xdr:row>68</xdr:row>
      <xdr:rowOff>0</xdr:rowOff>
    </xdr:from>
    <xdr:to>
      <xdr:col>2</xdr:col>
      <xdr:colOff>9525</xdr:colOff>
      <xdr:row>69</xdr:row>
      <xdr:rowOff>0</xdr:rowOff>
    </xdr:to>
    <xdr:pic>
      <xdr:nvPicPr>
        <xdr:cNvPr id="119812" name="Picture 36" descr="sword5"/>
        <xdr:cNvPicPr>
          <a:picLocks noChangeAspect="1" noChangeArrowheads="1"/>
        </xdr:cNvPicPr>
      </xdr:nvPicPr>
      <xdr:blipFill>
        <a:blip xmlns:r="http://schemas.openxmlformats.org/officeDocument/2006/relationships" r:embed="rId36" cstate="print"/>
        <a:srcRect/>
        <a:stretch>
          <a:fillRect/>
        </a:stretch>
      </xdr:blipFill>
      <xdr:spPr bwMode="auto">
        <a:xfrm>
          <a:off x="314325" y="27260550"/>
          <a:ext cx="552450" cy="609600"/>
        </a:xfrm>
        <a:prstGeom prst="rect">
          <a:avLst/>
        </a:prstGeom>
        <a:noFill/>
        <a:ln w="9525">
          <a:noFill/>
          <a:miter lim="800000"/>
          <a:headEnd/>
          <a:tailEnd/>
        </a:ln>
      </xdr:spPr>
    </xdr:pic>
    <xdr:clientData/>
  </xdr:twoCellAnchor>
  <xdr:twoCellAnchor editAs="oneCell">
    <xdr:from>
      <xdr:col>1</xdr:col>
      <xdr:colOff>0</xdr:colOff>
      <xdr:row>69</xdr:row>
      <xdr:rowOff>0</xdr:rowOff>
    </xdr:from>
    <xdr:to>
      <xdr:col>2</xdr:col>
      <xdr:colOff>9525</xdr:colOff>
      <xdr:row>70</xdr:row>
      <xdr:rowOff>0</xdr:rowOff>
    </xdr:to>
    <xdr:pic>
      <xdr:nvPicPr>
        <xdr:cNvPr id="119813" name="Picture 37" descr="helm6"/>
        <xdr:cNvPicPr>
          <a:picLocks noChangeAspect="1" noChangeArrowheads="1"/>
        </xdr:cNvPicPr>
      </xdr:nvPicPr>
      <xdr:blipFill>
        <a:blip xmlns:r="http://schemas.openxmlformats.org/officeDocument/2006/relationships" r:embed="rId37" cstate="print"/>
        <a:srcRect/>
        <a:stretch>
          <a:fillRect/>
        </a:stretch>
      </xdr:blipFill>
      <xdr:spPr bwMode="auto">
        <a:xfrm>
          <a:off x="314325" y="27908250"/>
          <a:ext cx="552450" cy="609600"/>
        </a:xfrm>
        <a:prstGeom prst="rect">
          <a:avLst/>
        </a:prstGeom>
        <a:noFill/>
        <a:ln w="9525">
          <a:noFill/>
          <a:miter lim="800000"/>
          <a:headEnd/>
          <a:tailEnd/>
        </a:ln>
      </xdr:spPr>
    </xdr:pic>
    <xdr:clientData/>
  </xdr:twoCellAnchor>
  <xdr:twoCellAnchor editAs="oneCell">
    <xdr:from>
      <xdr:col>1</xdr:col>
      <xdr:colOff>0</xdr:colOff>
      <xdr:row>73</xdr:row>
      <xdr:rowOff>0</xdr:rowOff>
    </xdr:from>
    <xdr:to>
      <xdr:col>2</xdr:col>
      <xdr:colOff>9525</xdr:colOff>
      <xdr:row>74</xdr:row>
      <xdr:rowOff>0</xdr:rowOff>
    </xdr:to>
    <xdr:pic>
      <xdr:nvPicPr>
        <xdr:cNvPr id="119814" name="Picture 38" descr="quieteye"/>
        <xdr:cNvPicPr>
          <a:picLocks noChangeAspect="1" noChangeArrowheads="1"/>
        </xdr:cNvPicPr>
      </xdr:nvPicPr>
      <xdr:blipFill>
        <a:blip xmlns:r="http://schemas.openxmlformats.org/officeDocument/2006/relationships" r:embed="rId38" cstate="print"/>
        <a:srcRect/>
        <a:stretch>
          <a:fillRect/>
        </a:stretch>
      </xdr:blipFill>
      <xdr:spPr bwMode="auto">
        <a:xfrm>
          <a:off x="314325" y="29165550"/>
          <a:ext cx="552450" cy="609600"/>
        </a:xfrm>
        <a:prstGeom prst="rect">
          <a:avLst/>
        </a:prstGeom>
        <a:noFill/>
        <a:ln w="9525">
          <a:noFill/>
          <a:miter lim="800000"/>
          <a:headEnd/>
          <a:tailEnd/>
        </a:ln>
      </xdr:spPr>
    </xdr:pic>
    <xdr:clientData/>
  </xdr:twoCellAnchor>
  <xdr:twoCellAnchor editAs="oneCell">
    <xdr:from>
      <xdr:col>1</xdr:col>
      <xdr:colOff>0</xdr:colOff>
      <xdr:row>74</xdr:row>
      <xdr:rowOff>0</xdr:rowOff>
    </xdr:from>
    <xdr:to>
      <xdr:col>2</xdr:col>
      <xdr:colOff>9525</xdr:colOff>
      <xdr:row>75</xdr:row>
      <xdr:rowOff>0</xdr:rowOff>
    </xdr:to>
    <xdr:pic>
      <xdr:nvPicPr>
        <xdr:cNvPr id="119815" name="Picture 39" descr="flame"/>
        <xdr:cNvPicPr>
          <a:picLocks noChangeAspect="1" noChangeArrowheads="1"/>
        </xdr:cNvPicPr>
      </xdr:nvPicPr>
      <xdr:blipFill>
        <a:blip xmlns:r="http://schemas.openxmlformats.org/officeDocument/2006/relationships" r:embed="rId39" cstate="print"/>
        <a:srcRect/>
        <a:stretch>
          <a:fillRect/>
        </a:stretch>
      </xdr:blipFill>
      <xdr:spPr bwMode="auto">
        <a:xfrm>
          <a:off x="314325" y="29813250"/>
          <a:ext cx="552450" cy="609600"/>
        </a:xfrm>
        <a:prstGeom prst="rect">
          <a:avLst/>
        </a:prstGeom>
        <a:noFill/>
        <a:ln w="9525">
          <a:noFill/>
          <a:miter lim="800000"/>
          <a:headEnd/>
          <a:tailEnd/>
        </a:ln>
      </xdr:spPr>
    </xdr:pic>
    <xdr:clientData/>
  </xdr:twoCellAnchor>
  <xdr:twoCellAnchor editAs="oneCell">
    <xdr:from>
      <xdr:col>1</xdr:col>
      <xdr:colOff>0</xdr:colOff>
      <xdr:row>75</xdr:row>
      <xdr:rowOff>0</xdr:rowOff>
    </xdr:from>
    <xdr:to>
      <xdr:col>2</xdr:col>
      <xdr:colOff>9525</xdr:colOff>
      <xdr:row>76</xdr:row>
      <xdr:rowOff>0</xdr:rowOff>
    </xdr:to>
    <xdr:pic>
      <xdr:nvPicPr>
        <xdr:cNvPr id="119816" name="Picture 40" descr="drshield"/>
        <xdr:cNvPicPr>
          <a:picLocks noChangeAspect="1" noChangeArrowheads="1"/>
        </xdr:cNvPicPr>
      </xdr:nvPicPr>
      <xdr:blipFill>
        <a:blip xmlns:r="http://schemas.openxmlformats.org/officeDocument/2006/relationships" r:embed="rId40" cstate="print"/>
        <a:srcRect/>
        <a:stretch>
          <a:fillRect/>
        </a:stretch>
      </xdr:blipFill>
      <xdr:spPr bwMode="auto">
        <a:xfrm>
          <a:off x="314325" y="30460950"/>
          <a:ext cx="552450" cy="609600"/>
        </a:xfrm>
        <a:prstGeom prst="rect">
          <a:avLst/>
        </a:prstGeom>
        <a:noFill/>
        <a:ln w="9525">
          <a:noFill/>
          <a:miter lim="800000"/>
          <a:headEnd/>
          <a:tailEnd/>
        </a:ln>
      </xdr:spPr>
    </xdr:pic>
    <xdr:clientData/>
  </xdr:twoCellAnchor>
  <xdr:twoCellAnchor editAs="oneCell">
    <xdr:from>
      <xdr:col>1</xdr:col>
      <xdr:colOff>0</xdr:colOff>
      <xdr:row>76</xdr:row>
      <xdr:rowOff>0</xdr:rowOff>
    </xdr:from>
    <xdr:to>
      <xdr:col>2</xdr:col>
      <xdr:colOff>9525</xdr:colOff>
      <xdr:row>77</xdr:row>
      <xdr:rowOff>0</xdr:rowOff>
    </xdr:to>
    <xdr:pic>
      <xdr:nvPicPr>
        <xdr:cNvPr id="119817" name="Picture 41" descr="drarmor"/>
        <xdr:cNvPicPr>
          <a:picLocks noChangeAspect="1" noChangeArrowheads="1"/>
        </xdr:cNvPicPr>
      </xdr:nvPicPr>
      <xdr:blipFill>
        <a:blip xmlns:r="http://schemas.openxmlformats.org/officeDocument/2006/relationships" r:embed="rId41" cstate="print"/>
        <a:srcRect/>
        <a:stretch>
          <a:fillRect/>
        </a:stretch>
      </xdr:blipFill>
      <xdr:spPr bwMode="auto">
        <a:xfrm>
          <a:off x="314325" y="31108650"/>
          <a:ext cx="552450" cy="609600"/>
        </a:xfrm>
        <a:prstGeom prst="rect">
          <a:avLst/>
        </a:prstGeom>
        <a:noFill/>
        <a:ln w="9525">
          <a:noFill/>
          <a:miter lim="800000"/>
          <a:headEnd/>
          <a:tailEnd/>
        </a:ln>
      </xdr:spPr>
    </xdr:pic>
    <xdr:clientData/>
  </xdr:twoCellAnchor>
  <xdr:twoCellAnchor editAs="oneCell">
    <xdr:from>
      <xdr:col>1</xdr:col>
      <xdr:colOff>0</xdr:colOff>
      <xdr:row>77</xdr:row>
      <xdr:rowOff>0</xdr:rowOff>
    </xdr:from>
    <xdr:to>
      <xdr:col>2</xdr:col>
      <xdr:colOff>9525</xdr:colOff>
      <xdr:row>78</xdr:row>
      <xdr:rowOff>0</xdr:rowOff>
    </xdr:to>
    <xdr:pic>
      <xdr:nvPicPr>
        <xdr:cNvPr id="119818" name="Picture 42" descr="drbones"/>
        <xdr:cNvPicPr>
          <a:picLocks noChangeAspect="1" noChangeArrowheads="1"/>
        </xdr:cNvPicPr>
      </xdr:nvPicPr>
      <xdr:blipFill>
        <a:blip xmlns:r="http://schemas.openxmlformats.org/officeDocument/2006/relationships" r:embed="rId42" cstate="print"/>
        <a:srcRect/>
        <a:stretch>
          <a:fillRect/>
        </a:stretch>
      </xdr:blipFill>
      <xdr:spPr bwMode="auto">
        <a:xfrm>
          <a:off x="314325" y="31756350"/>
          <a:ext cx="552450" cy="609600"/>
        </a:xfrm>
        <a:prstGeom prst="rect">
          <a:avLst/>
        </a:prstGeom>
        <a:noFill/>
        <a:ln w="9525">
          <a:noFill/>
          <a:miter lim="800000"/>
          <a:headEnd/>
          <a:tailEnd/>
        </a:ln>
      </xdr:spPr>
    </xdr:pic>
    <xdr:clientData/>
  </xdr:twoCellAnchor>
  <xdr:twoCellAnchor editAs="oneCell">
    <xdr:from>
      <xdr:col>1</xdr:col>
      <xdr:colOff>0</xdr:colOff>
      <xdr:row>78</xdr:row>
      <xdr:rowOff>0</xdr:rowOff>
    </xdr:from>
    <xdr:to>
      <xdr:col>2</xdr:col>
      <xdr:colOff>9525</xdr:colOff>
      <xdr:row>79</xdr:row>
      <xdr:rowOff>0</xdr:rowOff>
    </xdr:to>
    <xdr:pic>
      <xdr:nvPicPr>
        <xdr:cNvPr id="119819" name="Picture 43" descr="drtabard"/>
        <xdr:cNvPicPr>
          <a:picLocks noChangeAspect="1" noChangeArrowheads="1"/>
        </xdr:cNvPicPr>
      </xdr:nvPicPr>
      <xdr:blipFill>
        <a:blip xmlns:r="http://schemas.openxmlformats.org/officeDocument/2006/relationships" r:embed="rId43" cstate="print"/>
        <a:srcRect/>
        <a:stretch>
          <a:fillRect/>
        </a:stretch>
      </xdr:blipFill>
      <xdr:spPr bwMode="auto">
        <a:xfrm>
          <a:off x="314325" y="32404050"/>
          <a:ext cx="552450" cy="609600"/>
        </a:xfrm>
        <a:prstGeom prst="rect">
          <a:avLst/>
        </a:prstGeom>
        <a:noFill/>
        <a:ln w="9525">
          <a:noFill/>
          <a:miter lim="800000"/>
          <a:headEnd/>
          <a:tailEnd/>
        </a:ln>
      </xdr:spPr>
    </xdr:pic>
    <xdr:clientData/>
  </xdr:twoCellAnchor>
  <xdr:twoCellAnchor editAs="oneCell">
    <xdr:from>
      <xdr:col>1</xdr:col>
      <xdr:colOff>0</xdr:colOff>
      <xdr:row>79</xdr:row>
      <xdr:rowOff>0</xdr:rowOff>
    </xdr:from>
    <xdr:to>
      <xdr:col>2</xdr:col>
      <xdr:colOff>9525</xdr:colOff>
      <xdr:row>80</xdr:row>
      <xdr:rowOff>0</xdr:rowOff>
    </xdr:to>
    <xdr:pic>
      <xdr:nvPicPr>
        <xdr:cNvPr id="119820" name="Picture 44" descr="drneck"/>
        <xdr:cNvPicPr>
          <a:picLocks noChangeAspect="1" noChangeArrowheads="1"/>
        </xdr:cNvPicPr>
      </xdr:nvPicPr>
      <xdr:blipFill>
        <a:blip xmlns:r="http://schemas.openxmlformats.org/officeDocument/2006/relationships" r:embed="rId44" cstate="print"/>
        <a:srcRect/>
        <a:stretch>
          <a:fillRect/>
        </a:stretch>
      </xdr:blipFill>
      <xdr:spPr bwMode="auto">
        <a:xfrm>
          <a:off x="314325" y="33051750"/>
          <a:ext cx="552450" cy="609600"/>
        </a:xfrm>
        <a:prstGeom prst="rect">
          <a:avLst/>
        </a:prstGeom>
        <a:noFill/>
        <a:ln w="9525">
          <a:noFill/>
          <a:miter lim="800000"/>
          <a:headEnd/>
          <a:tailEnd/>
        </a:ln>
      </xdr:spPr>
    </xdr:pic>
    <xdr:clientData/>
  </xdr:twoCellAnchor>
  <xdr:twoCellAnchor editAs="oneCell">
    <xdr:from>
      <xdr:col>1</xdr:col>
      <xdr:colOff>0</xdr:colOff>
      <xdr:row>80</xdr:row>
      <xdr:rowOff>0</xdr:rowOff>
    </xdr:from>
    <xdr:to>
      <xdr:col>2</xdr:col>
      <xdr:colOff>9525</xdr:colOff>
      <xdr:row>81</xdr:row>
      <xdr:rowOff>0</xdr:rowOff>
    </xdr:to>
    <xdr:pic>
      <xdr:nvPicPr>
        <xdr:cNvPr id="119821" name="Picture 45" descr="dthat"/>
        <xdr:cNvPicPr>
          <a:picLocks noChangeAspect="1" noChangeArrowheads="1"/>
        </xdr:cNvPicPr>
      </xdr:nvPicPr>
      <xdr:blipFill>
        <a:blip xmlns:r="http://schemas.openxmlformats.org/officeDocument/2006/relationships" r:embed="rId45" cstate="print"/>
        <a:srcRect/>
        <a:stretch>
          <a:fillRect/>
        </a:stretch>
      </xdr:blipFill>
      <xdr:spPr bwMode="auto">
        <a:xfrm>
          <a:off x="314325" y="33699450"/>
          <a:ext cx="552450" cy="609600"/>
        </a:xfrm>
        <a:prstGeom prst="rect">
          <a:avLst/>
        </a:prstGeom>
        <a:noFill/>
        <a:ln w="9525">
          <a:noFill/>
          <a:miter lim="800000"/>
          <a:headEnd/>
          <a:tailEnd/>
        </a:ln>
      </xdr:spPr>
    </xdr:pic>
    <xdr:clientData/>
  </xdr:twoCellAnchor>
  <xdr:twoCellAnchor editAs="oneCell">
    <xdr:from>
      <xdr:col>1</xdr:col>
      <xdr:colOff>0</xdr:colOff>
      <xdr:row>81</xdr:row>
      <xdr:rowOff>0</xdr:rowOff>
    </xdr:from>
    <xdr:to>
      <xdr:col>2</xdr:col>
      <xdr:colOff>9525</xdr:colOff>
      <xdr:row>82</xdr:row>
      <xdr:rowOff>0</xdr:rowOff>
    </xdr:to>
    <xdr:pic>
      <xdr:nvPicPr>
        <xdr:cNvPr id="119822" name="Picture 46" descr="stilleye"/>
        <xdr:cNvPicPr>
          <a:picLocks noChangeAspect="1" noChangeArrowheads="1"/>
        </xdr:cNvPicPr>
      </xdr:nvPicPr>
      <xdr:blipFill>
        <a:blip xmlns:r="http://schemas.openxmlformats.org/officeDocument/2006/relationships" r:embed="rId46" cstate="print"/>
        <a:srcRect/>
        <a:stretch>
          <a:fillRect/>
        </a:stretch>
      </xdr:blipFill>
      <xdr:spPr bwMode="auto">
        <a:xfrm>
          <a:off x="314325" y="34347150"/>
          <a:ext cx="552450" cy="609600"/>
        </a:xfrm>
        <a:prstGeom prst="rect">
          <a:avLst/>
        </a:prstGeom>
        <a:noFill/>
        <a:ln w="9525">
          <a:noFill/>
          <a:miter lim="800000"/>
          <a:headEnd/>
          <a:tailEnd/>
        </a:ln>
      </xdr:spPr>
    </xdr:pic>
    <xdr:clientData/>
  </xdr:twoCellAnchor>
  <xdr:twoCellAnchor editAs="oneCell">
    <xdr:from>
      <xdr:col>1</xdr:col>
      <xdr:colOff>0</xdr:colOff>
      <xdr:row>85</xdr:row>
      <xdr:rowOff>0</xdr:rowOff>
    </xdr:from>
    <xdr:to>
      <xdr:col>2</xdr:col>
      <xdr:colOff>9525</xdr:colOff>
      <xdr:row>86</xdr:row>
      <xdr:rowOff>0</xdr:rowOff>
    </xdr:to>
    <xdr:pic>
      <xdr:nvPicPr>
        <xdr:cNvPr id="119823" name="Picture 47" descr="clover"/>
        <xdr:cNvPicPr>
          <a:picLocks noChangeAspect="1" noChangeArrowheads="1"/>
        </xdr:cNvPicPr>
      </xdr:nvPicPr>
      <xdr:blipFill>
        <a:blip xmlns:r="http://schemas.openxmlformats.org/officeDocument/2006/relationships" r:embed="rId47" cstate="print"/>
        <a:srcRect/>
        <a:stretch>
          <a:fillRect/>
        </a:stretch>
      </xdr:blipFill>
      <xdr:spPr bwMode="auto">
        <a:xfrm>
          <a:off x="314325" y="35604450"/>
          <a:ext cx="552450" cy="619125"/>
        </a:xfrm>
        <a:prstGeom prst="rect">
          <a:avLst/>
        </a:prstGeom>
        <a:noFill/>
        <a:ln w="9525">
          <a:noFill/>
          <a:miter lim="800000"/>
          <a:headEnd/>
          <a:tailEnd/>
        </a:ln>
      </xdr:spPr>
    </xdr:pic>
    <xdr:clientData/>
  </xdr:twoCellAnchor>
  <xdr:twoCellAnchor editAs="oneCell">
    <xdr:from>
      <xdr:col>1</xdr:col>
      <xdr:colOff>0</xdr:colOff>
      <xdr:row>86</xdr:row>
      <xdr:rowOff>0</xdr:rowOff>
    </xdr:from>
    <xdr:to>
      <xdr:col>2</xdr:col>
      <xdr:colOff>9525</xdr:colOff>
      <xdr:row>87</xdr:row>
      <xdr:rowOff>0</xdr:rowOff>
    </xdr:to>
    <xdr:pic>
      <xdr:nvPicPr>
        <xdr:cNvPr id="119824" name="Picture 48" descr="cards"/>
        <xdr:cNvPicPr>
          <a:picLocks noChangeAspect="1" noChangeArrowheads="1"/>
        </xdr:cNvPicPr>
      </xdr:nvPicPr>
      <xdr:blipFill>
        <a:blip xmlns:r="http://schemas.openxmlformats.org/officeDocument/2006/relationships" r:embed="rId48" cstate="print"/>
        <a:srcRect/>
        <a:stretch>
          <a:fillRect/>
        </a:stretch>
      </xdr:blipFill>
      <xdr:spPr bwMode="auto">
        <a:xfrm>
          <a:off x="314325" y="36252150"/>
          <a:ext cx="552450" cy="609600"/>
        </a:xfrm>
        <a:prstGeom prst="rect">
          <a:avLst/>
        </a:prstGeom>
        <a:noFill/>
        <a:ln w="9525">
          <a:noFill/>
          <a:miter lim="800000"/>
          <a:headEnd/>
          <a:tailEnd/>
        </a:ln>
      </xdr:spPr>
    </xdr:pic>
    <xdr:clientData/>
  </xdr:twoCellAnchor>
  <xdr:twoCellAnchor editAs="oneCell">
    <xdr:from>
      <xdr:col>1</xdr:col>
      <xdr:colOff>0</xdr:colOff>
      <xdr:row>87</xdr:row>
      <xdr:rowOff>0</xdr:rowOff>
    </xdr:from>
    <xdr:to>
      <xdr:col>2</xdr:col>
      <xdr:colOff>9525</xdr:colOff>
      <xdr:row>88</xdr:row>
      <xdr:rowOff>0</xdr:rowOff>
    </xdr:to>
    <xdr:pic>
      <xdr:nvPicPr>
        <xdr:cNvPr id="119825" name="Picture 49" descr="ladybird"/>
        <xdr:cNvPicPr>
          <a:picLocks noChangeAspect="1" noChangeArrowheads="1"/>
        </xdr:cNvPicPr>
      </xdr:nvPicPr>
      <xdr:blipFill>
        <a:blip xmlns:r="http://schemas.openxmlformats.org/officeDocument/2006/relationships" r:embed="rId49" cstate="print"/>
        <a:srcRect/>
        <a:stretch>
          <a:fillRect/>
        </a:stretch>
      </xdr:blipFill>
      <xdr:spPr bwMode="auto">
        <a:xfrm>
          <a:off x="314325" y="36899850"/>
          <a:ext cx="552450" cy="609600"/>
        </a:xfrm>
        <a:prstGeom prst="rect">
          <a:avLst/>
        </a:prstGeom>
        <a:noFill/>
        <a:ln w="9525">
          <a:noFill/>
          <a:miter lim="800000"/>
          <a:headEnd/>
          <a:tailEnd/>
        </a:ln>
      </xdr:spPr>
    </xdr:pic>
    <xdr:clientData/>
  </xdr:twoCellAnchor>
  <xdr:twoCellAnchor editAs="oneCell">
    <xdr:from>
      <xdr:col>1</xdr:col>
      <xdr:colOff>0</xdr:colOff>
      <xdr:row>88</xdr:row>
      <xdr:rowOff>0</xdr:rowOff>
    </xdr:from>
    <xdr:to>
      <xdr:col>2</xdr:col>
      <xdr:colOff>9525</xdr:colOff>
      <xdr:row>89</xdr:row>
      <xdr:rowOff>0</xdr:rowOff>
    </xdr:to>
    <xdr:pic>
      <xdr:nvPicPr>
        <xdr:cNvPr id="119826" name="Picture 50" descr="badge"/>
        <xdr:cNvPicPr>
          <a:picLocks noChangeAspect="1" noChangeArrowheads="1"/>
        </xdr:cNvPicPr>
      </xdr:nvPicPr>
      <xdr:blipFill>
        <a:blip xmlns:r="http://schemas.openxmlformats.org/officeDocument/2006/relationships" r:embed="rId50" cstate="print"/>
        <a:srcRect/>
        <a:stretch>
          <a:fillRect/>
        </a:stretch>
      </xdr:blipFill>
      <xdr:spPr bwMode="auto">
        <a:xfrm>
          <a:off x="314325" y="37547550"/>
          <a:ext cx="552450" cy="609600"/>
        </a:xfrm>
        <a:prstGeom prst="rect">
          <a:avLst/>
        </a:prstGeom>
        <a:noFill/>
        <a:ln w="9525">
          <a:noFill/>
          <a:miter lim="800000"/>
          <a:headEnd/>
          <a:tailEnd/>
        </a:ln>
      </xdr:spPr>
    </xdr:pic>
    <xdr:clientData/>
  </xdr:twoCellAnchor>
  <xdr:twoCellAnchor editAs="oneCell">
    <xdr:from>
      <xdr:col>1</xdr:col>
      <xdr:colOff>0</xdr:colOff>
      <xdr:row>89</xdr:row>
      <xdr:rowOff>0</xdr:rowOff>
    </xdr:from>
    <xdr:to>
      <xdr:col>2</xdr:col>
      <xdr:colOff>9525</xdr:colOff>
      <xdr:row>90</xdr:row>
      <xdr:rowOff>0</xdr:rowOff>
    </xdr:to>
    <xdr:pic>
      <xdr:nvPicPr>
        <xdr:cNvPr id="119827" name="Picture 51" descr="crest"/>
        <xdr:cNvPicPr>
          <a:picLocks noChangeAspect="1" noChangeArrowheads="1"/>
        </xdr:cNvPicPr>
      </xdr:nvPicPr>
      <xdr:blipFill>
        <a:blip xmlns:r="http://schemas.openxmlformats.org/officeDocument/2006/relationships" r:embed="rId51" cstate="print"/>
        <a:srcRect/>
        <a:stretch>
          <a:fillRect/>
        </a:stretch>
      </xdr:blipFill>
      <xdr:spPr bwMode="auto">
        <a:xfrm>
          <a:off x="314325" y="38195250"/>
          <a:ext cx="552450" cy="609600"/>
        </a:xfrm>
        <a:prstGeom prst="rect">
          <a:avLst/>
        </a:prstGeom>
        <a:noFill/>
        <a:ln w="9525">
          <a:noFill/>
          <a:miter lim="800000"/>
          <a:headEnd/>
          <a:tailEnd/>
        </a:ln>
      </xdr:spPr>
    </xdr:pic>
    <xdr:clientData/>
  </xdr:twoCellAnchor>
  <xdr:twoCellAnchor editAs="oneCell">
    <xdr:from>
      <xdr:col>1</xdr:col>
      <xdr:colOff>0</xdr:colOff>
      <xdr:row>90</xdr:row>
      <xdr:rowOff>0</xdr:rowOff>
    </xdr:from>
    <xdr:to>
      <xdr:col>2</xdr:col>
      <xdr:colOff>9525</xdr:colOff>
      <xdr:row>91</xdr:row>
      <xdr:rowOff>0</xdr:rowOff>
    </xdr:to>
    <xdr:pic>
      <xdr:nvPicPr>
        <xdr:cNvPr id="119828" name="Picture 52" descr="glyph"/>
        <xdr:cNvPicPr>
          <a:picLocks noChangeAspect="1" noChangeArrowheads="1"/>
        </xdr:cNvPicPr>
      </xdr:nvPicPr>
      <xdr:blipFill>
        <a:blip xmlns:r="http://schemas.openxmlformats.org/officeDocument/2006/relationships" r:embed="rId52" cstate="print"/>
        <a:srcRect/>
        <a:stretch>
          <a:fillRect/>
        </a:stretch>
      </xdr:blipFill>
      <xdr:spPr bwMode="auto">
        <a:xfrm>
          <a:off x="314325" y="38842950"/>
          <a:ext cx="552450" cy="609600"/>
        </a:xfrm>
        <a:prstGeom prst="rect">
          <a:avLst/>
        </a:prstGeom>
        <a:noFill/>
        <a:ln w="9525">
          <a:noFill/>
          <a:miter lim="800000"/>
          <a:headEnd/>
          <a:tailEnd/>
        </a:ln>
      </xdr:spPr>
    </xdr:pic>
    <xdr:clientData/>
  </xdr:twoCellAnchor>
  <xdr:twoCellAnchor editAs="oneCell">
    <xdr:from>
      <xdr:col>1</xdr:col>
      <xdr:colOff>0</xdr:colOff>
      <xdr:row>91</xdr:row>
      <xdr:rowOff>0</xdr:rowOff>
    </xdr:from>
    <xdr:to>
      <xdr:col>2</xdr:col>
      <xdr:colOff>9525</xdr:colOff>
      <xdr:row>92</xdr:row>
      <xdr:rowOff>0</xdr:rowOff>
    </xdr:to>
    <xdr:pic>
      <xdr:nvPicPr>
        <xdr:cNvPr id="119829" name="Picture 53" descr="courage"/>
        <xdr:cNvPicPr>
          <a:picLocks noChangeAspect="1" noChangeArrowheads="1"/>
        </xdr:cNvPicPr>
      </xdr:nvPicPr>
      <xdr:blipFill>
        <a:blip xmlns:r="http://schemas.openxmlformats.org/officeDocument/2006/relationships" r:embed="rId53" cstate="print"/>
        <a:srcRect/>
        <a:stretch>
          <a:fillRect/>
        </a:stretch>
      </xdr:blipFill>
      <xdr:spPr bwMode="auto">
        <a:xfrm>
          <a:off x="314325" y="39490650"/>
          <a:ext cx="552450" cy="609600"/>
        </a:xfrm>
        <a:prstGeom prst="rect">
          <a:avLst/>
        </a:prstGeom>
        <a:noFill/>
        <a:ln w="9525">
          <a:noFill/>
          <a:miter lim="800000"/>
          <a:headEnd/>
          <a:tailEnd/>
        </a:ln>
      </xdr:spPr>
    </xdr:pic>
    <xdr:clientData/>
  </xdr:twoCellAnchor>
  <xdr:twoCellAnchor editAs="oneCell">
    <xdr:from>
      <xdr:col>1</xdr:col>
      <xdr:colOff>0</xdr:colOff>
      <xdr:row>92</xdr:row>
      <xdr:rowOff>0</xdr:rowOff>
    </xdr:from>
    <xdr:to>
      <xdr:col>2</xdr:col>
      <xdr:colOff>9525</xdr:colOff>
      <xdr:row>93</xdr:row>
      <xdr:rowOff>0</xdr:rowOff>
    </xdr:to>
    <xdr:pic>
      <xdr:nvPicPr>
        <xdr:cNvPr id="119830" name="Picture 54" descr="opression"/>
        <xdr:cNvPicPr>
          <a:picLocks noChangeAspect="1" noChangeArrowheads="1"/>
        </xdr:cNvPicPr>
      </xdr:nvPicPr>
      <xdr:blipFill>
        <a:blip xmlns:r="http://schemas.openxmlformats.org/officeDocument/2006/relationships" r:embed="rId54" cstate="print"/>
        <a:srcRect/>
        <a:stretch>
          <a:fillRect/>
        </a:stretch>
      </xdr:blipFill>
      <xdr:spPr bwMode="auto">
        <a:xfrm>
          <a:off x="314325" y="40138350"/>
          <a:ext cx="552450" cy="609600"/>
        </a:xfrm>
        <a:prstGeom prst="rect">
          <a:avLst/>
        </a:prstGeom>
        <a:noFill/>
        <a:ln w="9525">
          <a:noFill/>
          <a:miter lim="800000"/>
          <a:headEnd/>
          <a:tailEnd/>
        </a:ln>
      </xdr:spPr>
    </xdr:pic>
    <xdr:clientData/>
  </xdr:twoCellAnchor>
  <xdr:twoCellAnchor editAs="oneCell">
    <xdr:from>
      <xdr:col>1</xdr:col>
      <xdr:colOff>0</xdr:colOff>
      <xdr:row>93</xdr:row>
      <xdr:rowOff>0</xdr:rowOff>
    </xdr:from>
    <xdr:to>
      <xdr:col>2</xdr:col>
      <xdr:colOff>9525</xdr:colOff>
      <xdr:row>94</xdr:row>
      <xdr:rowOff>0</xdr:rowOff>
    </xdr:to>
    <xdr:pic>
      <xdr:nvPicPr>
        <xdr:cNvPr id="119831" name="Picture 55" descr="hourglass"/>
        <xdr:cNvPicPr>
          <a:picLocks noChangeAspect="1" noChangeArrowheads="1"/>
        </xdr:cNvPicPr>
      </xdr:nvPicPr>
      <xdr:blipFill>
        <a:blip xmlns:r="http://schemas.openxmlformats.org/officeDocument/2006/relationships" r:embed="rId55" cstate="print"/>
        <a:srcRect/>
        <a:stretch>
          <a:fillRect/>
        </a:stretch>
      </xdr:blipFill>
      <xdr:spPr bwMode="auto">
        <a:xfrm>
          <a:off x="314325" y="40786050"/>
          <a:ext cx="552450" cy="609600"/>
        </a:xfrm>
        <a:prstGeom prst="rect">
          <a:avLst/>
        </a:prstGeom>
        <a:noFill/>
        <a:ln w="9525">
          <a:noFill/>
          <a:miter lim="800000"/>
          <a:headEnd/>
          <a:tailEnd/>
        </a:ln>
      </xdr:spPr>
    </xdr:pic>
    <xdr:clientData/>
  </xdr:twoCellAnchor>
  <xdr:twoCellAnchor editAs="oneCell">
    <xdr:from>
      <xdr:col>1</xdr:col>
      <xdr:colOff>0</xdr:colOff>
      <xdr:row>97</xdr:row>
      <xdr:rowOff>0</xdr:rowOff>
    </xdr:from>
    <xdr:to>
      <xdr:col>2</xdr:col>
      <xdr:colOff>9525</xdr:colOff>
      <xdr:row>98</xdr:row>
      <xdr:rowOff>0</xdr:rowOff>
    </xdr:to>
    <xdr:pic>
      <xdr:nvPicPr>
        <xdr:cNvPr id="119832" name="Picture 56" descr="speculum"/>
        <xdr:cNvPicPr>
          <a:picLocks noChangeAspect="1" noChangeArrowheads="1"/>
        </xdr:cNvPicPr>
      </xdr:nvPicPr>
      <xdr:blipFill>
        <a:blip xmlns:r="http://schemas.openxmlformats.org/officeDocument/2006/relationships" r:embed="rId56" cstate="print"/>
        <a:srcRect/>
        <a:stretch>
          <a:fillRect/>
        </a:stretch>
      </xdr:blipFill>
      <xdr:spPr bwMode="auto">
        <a:xfrm>
          <a:off x="314325" y="42043350"/>
          <a:ext cx="552450" cy="619125"/>
        </a:xfrm>
        <a:prstGeom prst="rect">
          <a:avLst/>
        </a:prstGeom>
        <a:noFill/>
        <a:ln w="9525">
          <a:noFill/>
          <a:miter lim="800000"/>
          <a:headEnd/>
          <a:tailEnd/>
        </a:ln>
      </xdr:spPr>
    </xdr:pic>
    <xdr:clientData/>
  </xdr:twoCellAnchor>
  <xdr:twoCellAnchor editAs="oneCell">
    <xdr:from>
      <xdr:col>1</xdr:col>
      <xdr:colOff>0</xdr:colOff>
      <xdr:row>98</xdr:row>
      <xdr:rowOff>0</xdr:rowOff>
    </xdr:from>
    <xdr:to>
      <xdr:col>2</xdr:col>
      <xdr:colOff>9525</xdr:colOff>
      <xdr:row>99</xdr:row>
      <xdr:rowOff>0</xdr:rowOff>
    </xdr:to>
    <xdr:pic>
      <xdr:nvPicPr>
        <xdr:cNvPr id="119833" name="Picture 57" descr="spec2"/>
        <xdr:cNvPicPr>
          <a:picLocks noChangeAspect="1" noChangeArrowheads="1"/>
        </xdr:cNvPicPr>
      </xdr:nvPicPr>
      <xdr:blipFill>
        <a:blip xmlns:r="http://schemas.openxmlformats.org/officeDocument/2006/relationships" r:embed="rId57" cstate="print"/>
        <a:srcRect/>
        <a:stretch>
          <a:fillRect/>
        </a:stretch>
      </xdr:blipFill>
      <xdr:spPr bwMode="auto">
        <a:xfrm>
          <a:off x="314325" y="42691050"/>
          <a:ext cx="552450" cy="609600"/>
        </a:xfrm>
        <a:prstGeom prst="rect">
          <a:avLst/>
        </a:prstGeom>
        <a:noFill/>
        <a:ln w="9525">
          <a:noFill/>
          <a:miter lim="800000"/>
          <a:headEnd/>
          <a:tailEnd/>
        </a:ln>
      </xdr:spPr>
    </xdr:pic>
    <xdr:clientData/>
  </xdr:twoCellAnchor>
  <xdr:twoCellAnchor editAs="oneCell">
    <xdr:from>
      <xdr:col>1</xdr:col>
      <xdr:colOff>0</xdr:colOff>
      <xdr:row>99</xdr:row>
      <xdr:rowOff>0</xdr:rowOff>
    </xdr:from>
    <xdr:to>
      <xdr:col>2</xdr:col>
      <xdr:colOff>9525</xdr:colOff>
      <xdr:row>100</xdr:row>
      <xdr:rowOff>0</xdr:rowOff>
    </xdr:to>
    <xdr:pic>
      <xdr:nvPicPr>
        <xdr:cNvPr id="119834" name="Picture 58" descr="undertaker"/>
        <xdr:cNvPicPr>
          <a:picLocks noChangeAspect="1" noChangeArrowheads="1"/>
        </xdr:cNvPicPr>
      </xdr:nvPicPr>
      <xdr:blipFill>
        <a:blip xmlns:r="http://schemas.openxmlformats.org/officeDocument/2006/relationships" r:embed="rId58" cstate="print"/>
        <a:srcRect/>
        <a:stretch>
          <a:fillRect/>
        </a:stretch>
      </xdr:blipFill>
      <xdr:spPr bwMode="auto">
        <a:xfrm>
          <a:off x="314325" y="43338750"/>
          <a:ext cx="552450" cy="609600"/>
        </a:xfrm>
        <a:prstGeom prst="rect">
          <a:avLst/>
        </a:prstGeom>
        <a:noFill/>
        <a:ln w="9525">
          <a:noFill/>
          <a:miter lim="800000"/>
          <a:headEnd/>
          <a:tailEnd/>
        </a:ln>
      </xdr:spPr>
    </xdr:pic>
    <xdr:clientData/>
  </xdr:twoCellAnchor>
  <xdr:twoCellAnchor editAs="oneCell">
    <xdr:from>
      <xdr:col>1</xdr:col>
      <xdr:colOff>0</xdr:colOff>
      <xdr:row>100</xdr:row>
      <xdr:rowOff>0</xdr:rowOff>
    </xdr:from>
    <xdr:to>
      <xdr:col>2</xdr:col>
      <xdr:colOff>9525</xdr:colOff>
      <xdr:row>101</xdr:row>
      <xdr:rowOff>0</xdr:rowOff>
    </xdr:to>
    <xdr:pic>
      <xdr:nvPicPr>
        <xdr:cNvPr id="119835" name="Picture 59" descr="cowl"/>
        <xdr:cNvPicPr>
          <a:picLocks noChangeAspect="1" noChangeArrowheads="1"/>
        </xdr:cNvPicPr>
      </xdr:nvPicPr>
      <xdr:blipFill>
        <a:blip xmlns:r="http://schemas.openxmlformats.org/officeDocument/2006/relationships" r:embed="rId59" cstate="print"/>
        <a:srcRect/>
        <a:stretch>
          <a:fillRect/>
        </a:stretch>
      </xdr:blipFill>
      <xdr:spPr bwMode="auto">
        <a:xfrm>
          <a:off x="314325" y="43986450"/>
          <a:ext cx="552450" cy="609600"/>
        </a:xfrm>
        <a:prstGeom prst="rect">
          <a:avLst/>
        </a:prstGeom>
        <a:noFill/>
        <a:ln w="9525">
          <a:noFill/>
          <a:miter lim="800000"/>
          <a:headEnd/>
          <a:tailEnd/>
        </a:ln>
      </xdr:spPr>
    </xdr:pic>
    <xdr:clientData/>
  </xdr:twoCellAnchor>
  <xdr:twoCellAnchor editAs="oneCell">
    <xdr:from>
      <xdr:col>1</xdr:col>
      <xdr:colOff>0</xdr:colOff>
      <xdr:row>101</xdr:row>
      <xdr:rowOff>0</xdr:rowOff>
    </xdr:from>
    <xdr:to>
      <xdr:col>2</xdr:col>
      <xdr:colOff>9525</xdr:colOff>
      <xdr:row>102</xdr:row>
      <xdr:rowOff>0</xdr:rowOff>
    </xdr:to>
    <xdr:pic>
      <xdr:nvPicPr>
        <xdr:cNvPr id="119836" name="Picture 60" descr="boots"/>
        <xdr:cNvPicPr>
          <a:picLocks noChangeAspect="1" noChangeArrowheads="1"/>
        </xdr:cNvPicPr>
      </xdr:nvPicPr>
      <xdr:blipFill>
        <a:blip xmlns:r="http://schemas.openxmlformats.org/officeDocument/2006/relationships" r:embed="rId60" cstate="print"/>
        <a:srcRect/>
        <a:stretch>
          <a:fillRect/>
        </a:stretch>
      </xdr:blipFill>
      <xdr:spPr bwMode="auto">
        <a:xfrm>
          <a:off x="314325" y="44634150"/>
          <a:ext cx="552450" cy="609600"/>
        </a:xfrm>
        <a:prstGeom prst="rect">
          <a:avLst/>
        </a:prstGeom>
        <a:noFill/>
        <a:ln w="9525">
          <a:noFill/>
          <a:miter lim="800000"/>
          <a:headEnd/>
          <a:tailEnd/>
        </a:ln>
      </xdr:spPr>
    </xdr:pic>
    <xdr:clientData/>
  </xdr:twoCellAnchor>
  <xdr:twoCellAnchor editAs="oneCell">
    <xdr:from>
      <xdr:col>1</xdr:col>
      <xdr:colOff>0</xdr:colOff>
      <xdr:row>102</xdr:row>
      <xdr:rowOff>0</xdr:rowOff>
    </xdr:from>
    <xdr:to>
      <xdr:col>2</xdr:col>
      <xdr:colOff>9525</xdr:colOff>
      <xdr:row>103</xdr:row>
      <xdr:rowOff>0</xdr:rowOff>
    </xdr:to>
    <xdr:pic>
      <xdr:nvPicPr>
        <xdr:cNvPr id="119837" name="Picture 61" descr="resneck"/>
        <xdr:cNvPicPr>
          <a:picLocks noChangeAspect="1" noChangeArrowheads="1"/>
        </xdr:cNvPicPr>
      </xdr:nvPicPr>
      <xdr:blipFill>
        <a:blip xmlns:r="http://schemas.openxmlformats.org/officeDocument/2006/relationships" r:embed="rId61" cstate="print"/>
        <a:srcRect/>
        <a:stretch>
          <a:fillRect/>
        </a:stretch>
      </xdr:blipFill>
      <xdr:spPr bwMode="auto">
        <a:xfrm>
          <a:off x="314325" y="45281850"/>
          <a:ext cx="552450" cy="609600"/>
        </a:xfrm>
        <a:prstGeom prst="rect">
          <a:avLst/>
        </a:prstGeom>
        <a:noFill/>
        <a:ln w="9525">
          <a:noFill/>
          <a:miter lim="800000"/>
          <a:headEnd/>
          <a:tailEnd/>
        </a:ln>
      </xdr:spPr>
    </xdr:pic>
    <xdr:clientData/>
  </xdr:twoCellAnchor>
  <xdr:twoCellAnchor editAs="oneCell">
    <xdr:from>
      <xdr:col>1</xdr:col>
      <xdr:colOff>0</xdr:colOff>
      <xdr:row>103</xdr:row>
      <xdr:rowOff>0</xdr:rowOff>
    </xdr:from>
    <xdr:to>
      <xdr:col>2</xdr:col>
      <xdr:colOff>9525</xdr:colOff>
      <xdr:row>104</xdr:row>
      <xdr:rowOff>0</xdr:rowOff>
    </xdr:to>
    <xdr:pic>
      <xdr:nvPicPr>
        <xdr:cNvPr id="119838" name="Picture 62" descr="rescoat"/>
        <xdr:cNvPicPr>
          <a:picLocks noChangeAspect="1" noChangeArrowheads="1"/>
        </xdr:cNvPicPr>
      </xdr:nvPicPr>
      <xdr:blipFill>
        <a:blip xmlns:r="http://schemas.openxmlformats.org/officeDocument/2006/relationships" r:embed="rId62" cstate="print"/>
        <a:srcRect/>
        <a:stretch>
          <a:fillRect/>
        </a:stretch>
      </xdr:blipFill>
      <xdr:spPr bwMode="auto">
        <a:xfrm>
          <a:off x="314325" y="45929550"/>
          <a:ext cx="552450" cy="609600"/>
        </a:xfrm>
        <a:prstGeom prst="rect">
          <a:avLst/>
        </a:prstGeom>
        <a:noFill/>
        <a:ln w="9525">
          <a:noFill/>
          <a:miter lim="800000"/>
          <a:headEnd/>
          <a:tailEnd/>
        </a:ln>
      </xdr:spPr>
    </xdr:pic>
    <xdr:clientData/>
  </xdr:twoCellAnchor>
  <xdr:twoCellAnchor editAs="oneCell">
    <xdr:from>
      <xdr:col>1</xdr:col>
      <xdr:colOff>0</xdr:colOff>
      <xdr:row>104</xdr:row>
      <xdr:rowOff>0</xdr:rowOff>
    </xdr:from>
    <xdr:to>
      <xdr:col>2</xdr:col>
      <xdr:colOff>9525</xdr:colOff>
      <xdr:row>105</xdr:row>
      <xdr:rowOff>0</xdr:rowOff>
    </xdr:to>
    <xdr:pic>
      <xdr:nvPicPr>
        <xdr:cNvPr id="119839" name="Picture 63" descr="resboots"/>
        <xdr:cNvPicPr>
          <a:picLocks noChangeAspect="1" noChangeArrowheads="1"/>
        </xdr:cNvPicPr>
      </xdr:nvPicPr>
      <xdr:blipFill>
        <a:blip xmlns:r="http://schemas.openxmlformats.org/officeDocument/2006/relationships" r:embed="rId63" cstate="print"/>
        <a:srcRect/>
        <a:stretch>
          <a:fillRect/>
        </a:stretch>
      </xdr:blipFill>
      <xdr:spPr bwMode="auto">
        <a:xfrm>
          <a:off x="314325" y="46577250"/>
          <a:ext cx="552450" cy="609600"/>
        </a:xfrm>
        <a:prstGeom prst="rect">
          <a:avLst/>
        </a:prstGeom>
        <a:noFill/>
        <a:ln w="9525">
          <a:noFill/>
          <a:miter lim="800000"/>
          <a:headEnd/>
          <a:tailEnd/>
        </a:ln>
      </xdr:spPr>
    </xdr:pic>
    <xdr:clientData/>
  </xdr:twoCellAnchor>
  <xdr:twoCellAnchor editAs="oneCell">
    <xdr:from>
      <xdr:col>1</xdr:col>
      <xdr:colOff>0</xdr:colOff>
      <xdr:row>105</xdr:row>
      <xdr:rowOff>0</xdr:rowOff>
    </xdr:from>
    <xdr:to>
      <xdr:col>2</xdr:col>
      <xdr:colOff>9525</xdr:colOff>
      <xdr:row>106</xdr:row>
      <xdr:rowOff>0</xdr:rowOff>
    </xdr:to>
    <xdr:pic>
      <xdr:nvPicPr>
        <xdr:cNvPr id="119840" name="Picture 64" descr="bow"/>
        <xdr:cNvPicPr>
          <a:picLocks noChangeAspect="1" noChangeArrowheads="1"/>
        </xdr:cNvPicPr>
      </xdr:nvPicPr>
      <xdr:blipFill>
        <a:blip xmlns:r="http://schemas.openxmlformats.org/officeDocument/2006/relationships" r:embed="rId64" cstate="print"/>
        <a:srcRect/>
        <a:stretch>
          <a:fillRect/>
        </a:stretch>
      </xdr:blipFill>
      <xdr:spPr bwMode="auto">
        <a:xfrm>
          <a:off x="314325" y="47224950"/>
          <a:ext cx="552450" cy="609600"/>
        </a:xfrm>
        <a:prstGeom prst="rect">
          <a:avLst/>
        </a:prstGeom>
        <a:noFill/>
        <a:ln w="9525">
          <a:noFill/>
          <a:miter lim="800000"/>
          <a:headEnd/>
          <a:tailEnd/>
        </a:ln>
      </xdr:spPr>
    </xdr:pic>
    <xdr:clientData/>
  </xdr:twoCellAnchor>
  <xdr:twoCellAnchor editAs="oneCell">
    <xdr:from>
      <xdr:col>1</xdr:col>
      <xdr:colOff>0</xdr:colOff>
      <xdr:row>106</xdr:row>
      <xdr:rowOff>0</xdr:rowOff>
    </xdr:from>
    <xdr:to>
      <xdr:col>2</xdr:col>
      <xdr:colOff>9525</xdr:colOff>
      <xdr:row>107</xdr:row>
      <xdr:rowOff>0</xdr:rowOff>
    </xdr:to>
    <xdr:pic>
      <xdr:nvPicPr>
        <xdr:cNvPr id="119841" name="Picture 65" descr="string"/>
        <xdr:cNvPicPr>
          <a:picLocks noChangeAspect="1" noChangeArrowheads="1"/>
        </xdr:cNvPicPr>
      </xdr:nvPicPr>
      <xdr:blipFill>
        <a:blip xmlns:r="http://schemas.openxmlformats.org/officeDocument/2006/relationships" r:embed="rId65" cstate="print"/>
        <a:srcRect/>
        <a:stretch>
          <a:fillRect/>
        </a:stretch>
      </xdr:blipFill>
      <xdr:spPr bwMode="auto">
        <a:xfrm>
          <a:off x="314325" y="47872650"/>
          <a:ext cx="552450" cy="609600"/>
        </a:xfrm>
        <a:prstGeom prst="rect">
          <a:avLst/>
        </a:prstGeom>
        <a:noFill/>
        <a:ln w="9525">
          <a:noFill/>
          <a:miter lim="800000"/>
          <a:headEnd/>
          <a:tailEnd/>
        </a:ln>
      </xdr:spPr>
    </xdr:pic>
    <xdr:clientData/>
  </xdr:twoCellAnchor>
  <xdr:twoCellAnchor editAs="oneCell">
    <xdr:from>
      <xdr:col>1</xdr:col>
      <xdr:colOff>0</xdr:colOff>
      <xdr:row>107</xdr:row>
      <xdr:rowOff>0</xdr:rowOff>
    </xdr:from>
    <xdr:to>
      <xdr:col>2</xdr:col>
      <xdr:colOff>9525</xdr:colOff>
      <xdr:row>108</xdr:row>
      <xdr:rowOff>0</xdr:rowOff>
    </xdr:to>
    <xdr:pic>
      <xdr:nvPicPr>
        <xdr:cNvPr id="119842" name="Picture 66" descr="arrows"/>
        <xdr:cNvPicPr>
          <a:picLocks noChangeAspect="1" noChangeArrowheads="1"/>
        </xdr:cNvPicPr>
      </xdr:nvPicPr>
      <xdr:blipFill>
        <a:blip xmlns:r="http://schemas.openxmlformats.org/officeDocument/2006/relationships" r:embed="rId66" cstate="print"/>
        <a:srcRect/>
        <a:stretch>
          <a:fillRect/>
        </a:stretch>
      </xdr:blipFill>
      <xdr:spPr bwMode="auto">
        <a:xfrm>
          <a:off x="314325" y="48520350"/>
          <a:ext cx="552450" cy="609600"/>
        </a:xfrm>
        <a:prstGeom prst="rect">
          <a:avLst/>
        </a:prstGeom>
        <a:noFill/>
        <a:ln w="9525">
          <a:noFill/>
          <a:miter lim="800000"/>
          <a:headEnd/>
          <a:tailEnd/>
        </a:ln>
      </xdr:spPr>
    </xdr:pic>
    <xdr:clientData/>
  </xdr:twoCellAnchor>
  <xdr:twoCellAnchor editAs="oneCell">
    <xdr:from>
      <xdr:col>1</xdr:col>
      <xdr:colOff>0</xdr:colOff>
      <xdr:row>108</xdr:row>
      <xdr:rowOff>0</xdr:rowOff>
    </xdr:from>
    <xdr:to>
      <xdr:col>2</xdr:col>
      <xdr:colOff>9525</xdr:colOff>
      <xdr:row>109</xdr:row>
      <xdr:rowOff>0</xdr:rowOff>
    </xdr:to>
    <xdr:pic>
      <xdr:nvPicPr>
        <xdr:cNvPr id="119843" name="Picture 67" descr="birdperc"/>
        <xdr:cNvPicPr>
          <a:picLocks noChangeAspect="1" noChangeArrowheads="1"/>
        </xdr:cNvPicPr>
      </xdr:nvPicPr>
      <xdr:blipFill>
        <a:blip xmlns:r="http://schemas.openxmlformats.org/officeDocument/2006/relationships" r:embed="rId67" cstate="print"/>
        <a:srcRect/>
        <a:stretch>
          <a:fillRect/>
        </a:stretch>
      </xdr:blipFill>
      <xdr:spPr bwMode="auto">
        <a:xfrm>
          <a:off x="314325" y="49168050"/>
          <a:ext cx="552450" cy="609600"/>
        </a:xfrm>
        <a:prstGeom prst="rect">
          <a:avLst/>
        </a:prstGeom>
        <a:noFill/>
        <a:ln w="9525">
          <a:noFill/>
          <a:miter lim="800000"/>
          <a:headEnd/>
          <a:tailEnd/>
        </a:ln>
      </xdr:spPr>
    </xdr:pic>
    <xdr:clientData/>
  </xdr:twoCellAnchor>
  <xdr:twoCellAnchor editAs="oneCell">
    <xdr:from>
      <xdr:col>1</xdr:col>
      <xdr:colOff>0</xdr:colOff>
      <xdr:row>109</xdr:row>
      <xdr:rowOff>0</xdr:rowOff>
    </xdr:from>
    <xdr:to>
      <xdr:col>2</xdr:col>
      <xdr:colOff>9525</xdr:colOff>
      <xdr:row>110</xdr:row>
      <xdr:rowOff>0</xdr:rowOff>
    </xdr:to>
    <xdr:pic>
      <xdr:nvPicPr>
        <xdr:cNvPr id="119844" name="Picture 68" descr="stoic"/>
        <xdr:cNvPicPr>
          <a:picLocks noChangeAspect="1" noChangeArrowheads="1"/>
        </xdr:cNvPicPr>
      </xdr:nvPicPr>
      <xdr:blipFill>
        <a:blip xmlns:r="http://schemas.openxmlformats.org/officeDocument/2006/relationships" r:embed="rId68" cstate="print"/>
        <a:srcRect/>
        <a:stretch>
          <a:fillRect/>
        </a:stretch>
      </xdr:blipFill>
      <xdr:spPr bwMode="auto">
        <a:xfrm>
          <a:off x="314325" y="49815750"/>
          <a:ext cx="552450" cy="609600"/>
        </a:xfrm>
        <a:prstGeom prst="rect">
          <a:avLst/>
        </a:prstGeom>
        <a:noFill/>
        <a:ln w="9525">
          <a:noFill/>
          <a:miter lim="800000"/>
          <a:headEnd/>
          <a:tailEnd/>
        </a:ln>
      </xdr:spPr>
    </xdr:pic>
    <xdr:clientData/>
  </xdr:twoCellAnchor>
  <xdr:twoCellAnchor editAs="oneCell">
    <xdr:from>
      <xdr:col>1</xdr:col>
      <xdr:colOff>0</xdr:colOff>
      <xdr:row>110</xdr:row>
      <xdr:rowOff>0</xdr:rowOff>
    </xdr:from>
    <xdr:to>
      <xdr:col>2</xdr:col>
      <xdr:colOff>9525</xdr:colOff>
      <xdr:row>111</xdr:row>
      <xdr:rowOff>0</xdr:rowOff>
    </xdr:to>
    <xdr:pic>
      <xdr:nvPicPr>
        <xdr:cNvPr id="119845" name="Picture 69" descr="emblem"/>
        <xdr:cNvPicPr>
          <a:picLocks noChangeAspect="1" noChangeArrowheads="1"/>
        </xdr:cNvPicPr>
      </xdr:nvPicPr>
      <xdr:blipFill>
        <a:blip xmlns:r="http://schemas.openxmlformats.org/officeDocument/2006/relationships" r:embed="rId69" cstate="print"/>
        <a:srcRect/>
        <a:stretch>
          <a:fillRect/>
        </a:stretch>
      </xdr:blipFill>
      <xdr:spPr bwMode="auto">
        <a:xfrm>
          <a:off x="314325" y="50463450"/>
          <a:ext cx="552450" cy="609600"/>
        </a:xfrm>
        <a:prstGeom prst="rect">
          <a:avLst/>
        </a:prstGeom>
        <a:noFill/>
        <a:ln w="9525">
          <a:noFill/>
          <a:miter lim="800000"/>
          <a:headEnd/>
          <a:tailEnd/>
        </a:ln>
      </xdr:spPr>
    </xdr:pic>
    <xdr:clientData/>
  </xdr:twoCellAnchor>
  <xdr:twoCellAnchor editAs="oneCell">
    <xdr:from>
      <xdr:col>1</xdr:col>
      <xdr:colOff>0</xdr:colOff>
      <xdr:row>111</xdr:row>
      <xdr:rowOff>0</xdr:rowOff>
    </xdr:from>
    <xdr:to>
      <xdr:col>2</xdr:col>
      <xdr:colOff>9525</xdr:colOff>
      <xdr:row>112</xdr:row>
      <xdr:rowOff>0</xdr:rowOff>
    </xdr:to>
    <xdr:pic>
      <xdr:nvPicPr>
        <xdr:cNvPr id="119846" name="Picture 70" descr="medal"/>
        <xdr:cNvPicPr>
          <a:picLocks noChangeAspect="1" noChangeArrowheads="1"/>
        </xdr:cNvPicPr>
      </xdr:nvPicPr>
      <xdr:blipFill>
        <a:blip xmlns:r="http://schemas.openxmlformats.org/officeDocument/2006/relationships" r:embed="rId70" cstate="print"/>
        <a:srcRect/>
        <a:stretch>
          <a:fillRect/>
        </a:stretch>
      </xdr:blipFill>
      <xdr:spPr bwMode="auto">
        <a:xfrm>
          <a:off x="314325" y="51111150"/>
          <a:ext cx="552450" cy="609600"/>
        </a:xfrm>
        <a:prstGeom prst="rect">
          <a:avLst/>
        </a:prstGeom>
        <a:noFill/>
        <a:ln w="9525">
          <a:noFill/>
          <a:miter lim="800000"/>
          <a:headEnd/>
          <a:tailEnd/>
        </a:ln>
      </xdr:spPr>
    </xdr:pic>
    <xdr:clientData/>
  </xdr:twoCellAnchor>
  <xdr:twoCellAnchor editAs="oneCell">
    <xdr:from>
      <xdr:col>1</xdr:col>
      <xdr:colOff>0</xdr:colOff>
      <xdr:row>112</xdr:row>
      <xdr:rowOff>0</xdr:rowOff>
    </xdr:from>
    <xdr:to>
      <xdr:col>2</xdr:col>
      <xdr:colOff>9525</xdr:colOff>
      <xdr:row>113</xdr:row>
      <xdr:rowOff>0</xdr:rowOff>
    </xdr:to>
    <xdr:pic>
      <xdr:nvPicPr>
        <xdr:cNvPr id="119847" name="Picture 71" descr="diplomatr"/>
        <xdr:cNvPicPr>
          <a:picLocks noChangeAspect="1" noChangeArrowheads="1"/>
        </xdr:cNvPicPr>
      </xdr:nvPicPr>
      <xdr:blipFill>
        <a:blip xmlns:r="http://schemas.openxmlformats.org/officeDocument/2006/relationships" r:embed="rId71" cstate="print"/>
        <a:srcRect/>
        <a:stretch>
          <a:fillRect/>
        </a:stretch>
      </xdr:blipFill>
      <xdr:spPr bwMode="auto">
        <a:xfrm>
          <a:off x="314325" y="51758850"/>
          <a:ext cx="552450" cy="609600"/>
        </a:xfrm>
        <a:prstGeom prst="rect">
          <a:avLst/>
        </a:prstGeom>
        <a:noFill/>
        <a:ln w="9525">
          <a:noFill/>
          <a:miter lim="800000"/>
          <a:headEnd/>
          <a:tailEnd/>
        </a:ln>
      </xdr:spPr>
    </xdr:pic>
    <xdr:clientData/>
  </xdr:twoCellAnchor>
  <xdr:twoCellAnchor editAs="oneCell">
    <xdr:from>
      <xdr:col>1</xdr:col>
      <xdr:colOff>0</xdr:colOff>
      <xdr:row>113</xdr:row>
      <xdr:rowOff>0</xdr:rowOff>
    </xdr:from>
    <xdr:to>
      <xdr:col>2</xdr:col>
      <xdr:colOff>9525</xdr:colOff>
      <xdr:row>114</xdr:row>
      <xdr:rowOff>0</xdr:rowOff>
    </xdr:to>
    <xdr:pic>
      <xdr:nvPicPr>
        <xdr:cNvPr id="119848" name="Picture 72" descr="sash"/>
        <xdr:cNvPicPr>
          <a:picLocks noChangeAspect="1" noChangeArrowheads="1"/>
        </xdr:cNvPicPr>
      </xdr:nvPicPr>
      <xdr:blipFill>
        <a:blip xmlns:r="http://schemas.openxmlformats.org/officeDocument/2006/relationships" r:embed="rId72" cstate="print"/>
        <a:srcRect/>
        <a:stretch>
          <a:fillRect/>
        </a:stretch>
      </xdr:blipFill>
      <xdr:spPr bwMode="auto">
        <a:xfrm>
          <a:off x="314325" y="52406550"/>
          <a:ext cx="552450" cy="609600"/>
        </a:xfrm>
        <a:prstGeom prst="rect">
          <a:avLst/>
        </a:prstGeom>
        <a:noFill/>
        <a:ln w="9525">
          <a:noFill/>
          <a:miter lim="800000"/>
          <a:headEnd/>
          <a:tailEnd/>
        </a:ln>
      </xdr:spPr>
    </xdr:pic>
    <xdr:clientData/>
  </xdr:twoCellAnchor>
  <xdr:twoCellAnchor editAs="oneCell">
    <xdr:from>
      <xdr:col>1</xdr:col>
      <xdr:colOff>0</xdr:colOff>
      <xdr:row>114</xdr:row>
      <xdr:rowOff>0</xdr:rowOff>
    </xdr:from>
    <xdr:to>
      <xdr:col>2</xdr:col>
      <xdr:colOff>9525</xdr:colOff>
      <xdr:row>115</xdr:row>
      <xdr:rowOff>0</xdr:rowOff>
    </xdr:to>
    <xdr:pic>
      <xdr:nvPicPr>
        <xdr:cNvPr id="119849" name="Picture 73" descr="charm"/>
        <xdr:cNvPicPr>
          <a:picLocks noChangeAspect="1" noChangeArrowheads="1"/>
        </xdr:cNvPicPr>
      </xdr:nvPicPr>
      <xdr:blipFill>
        <a:blip xmlns:r="http://schemas.openxmlformats.org/officeDocument/2006/relationships" r:embed="rId73" cstate="print"/>
        <a:srcRect/>
        <a:stretch>
          <a:fillRect/>
        </a:stretch>
      </xdr:blipFill>
      <xdr:spPr bwMode="auto">
        <a:xfrm>
          <a:off x="314325" y="53054250"/>
          <a:ext cx="552450" cy="609600"/>
        </a:xfrm>
        <a:prstGeom prst="rect">
          <a:avLst/>
        </a:prstGeom>
        <a:noFill/>
        <a:ln w="9525">
          <a:noFill/>
          <a:miter lim="800000"/>
          <a:headEnd/>
          <a:tailEnd/>
        </a:ln>
      </xdr:spPr>
    </xdr:pic>
    <xdr:clientData/>
  </xdr:twoCellAnchor>
  <xdr:twoCellAnchor editAs="oneCell">
    <xdr:from>
      <xdr:col>1</xdr:col>
      <xdr:colOff>0</xdr:colOff>
      <xdr:row>115</xdr:row>
      <xdr:rowOff>0</xdr:rowOff>
    </xdr:from>
    <xdr:to>
      <xdr:col>2</xdr:col>
      <xdr:colOff>9525</xdr:colOff>
      <xdr:row>116</xdr:row>
      <xdr:rowOff>0</xdr:rowOff>
    </xdr:to>
    <xdr:pic>
      <xdr:nvPicPr>
        <xdr:cNvPr id="119850" name="Picture 74" descr="talisman"/>
        <xdr:cNvPicPr>
          <a:picLocks noChangeAspect="1" noChangeArrowheads="1"/>
        </xdr:cNvPicPr>
      </xdr:nvPicPr>
      <xdr:blipFill>
        <a:blip xmlns:r="http://schemas.openxmlformats.org/officeDocument/2006/relationships" r:embed="rId74" cstate="print"/>
        <a:srcRect/>
        <a:stretch>
          <a:fillRect/>
        </a:stretch>
      </xdr:blipFill>
      <xdr:spPr bwMode="auto">
        <a:xfrm>
          <a:off x="314325" y="53701950"/>
          <a:ext cx="552450" cy="609600"/>
        </a:xfrm>
        <a:prstGeom prst="rect">
          <a:avLst/>
        </a:prstGeom>
        <a:noFill/>
        <a:ln w="9525">
          <a:noFill/>
          <a:miter lim="800000"/>
          <a:headEnd/>
          <a:tailEnd/>
        </a:ln>
      </xdr:spPr>
    </xdr:pic>
    <xdr:clientData/>
  </xdr:twoCellAnchor>
  <xdr:twoCellAnchor editAs="oneCell">
    <xdr:from>
      <xdr:col>1</xdr:col>
      <xdr:colOff>0</xdr:colOff>
      <xdr:row>116</xdr:row>
      <xdr:rowOff>0</xdr:rowOff>
    </xdr:from>
    <xdr:to>
      <xdr:col>2</xdr:col>
      <xdr:colOff>9525</xdr:colOff>
      <xdr:row>117</xdr:row>
      <xdr:rowOff>0</xdr:rowOff>
    </xdr:to>
    <xdr:pic>
      <xdr:nvPicPr>
        <xdr:cNvPr id="119851" name="Picture 75" descr="orbmana"/>
        <xdr:cNvPicPr>
          <a:picLocks noChangeAspect="1" noChangeArrowheads="1"/>
        </xdr:cNvPicPr>
      </xdr:nvPicPr>
      <xdr:blipFill>
        <a:blip xmlns:r="http://schemas.openxmlformats.org/officeDocument/2006/relationships" r:embed="rId75" cstate="print"/>
        <a:srcRect/>
        <a:stretch>
          <a:fillRect/>
        </a:stretch>
      </xdr:blipFill>
      <xdr:spPr bwMode="auto">
        <a:xfrm>
          <a:off x="314325" y="54349650"/>
          <a:ext cx="552450" cy="609600"/>
        </a:xfrm>
        <a:prstGeom prst="rect">
          <a:avLst/>
        </a:prstGeom>
        <a:noFill/>
        <a:ln w="9525">
          <a:noFill/>
          <a:miter lim="800000"/>
          <a:headEnd/>
          <a:tailEnd/>
        </a:ln>
      </xdr:spPr>
    </xdr:pic>
    <xdr:clientData/>
  </xdr:twoCellAnchor>
  <xdr:twoCellAnchor editAs="oneCell">
    <xdr:from>
      <xdr:col>1</xdr:col>
      <xdr:colOff>0</xdr:colOff>
      <xdr:row>117</xdr:row>
      <xdr:rowOff>0</xdr:rowOff>
    </xdr:from>
    <xdr:to>
      <xdr:col>2</xdr:col>
      <xdr:colOff>9525</xdr:colOff>
      <xdr:row>118</xdr:row>
      <xdr:rowOff>0</xdr:rowOff>
    </xdr:to>
    <xdr:pic>
      <xdr:nvPicPr>
        <xdr:cNvPr id="119852" name="Picture 76" descr="conjneck"/>
        <xdr:cNvPicPr>
          <a:picLocks noChangeAspect="1" noChangeArrowheads="1"/>
        </xdr:cNvPicPr>
      </xdr:nvPicPr>
      <xdr:blipFill>
        <a:blip xmlns:r="http://schemas.openxmlformats.org/officeDocument/2006/relationships" r:embed="rId76" cstate="print"/>
        <a:srcRect/>
        <a:stretch>
          <a:fillRect/>
        </a:stretch>
      </xdr:blipFill>
      <xdr:spPr bwMode="auto">
        <a:xfrm>
          <a:off x="314325" y="54997350"/>
          <a:ext cx="552450" cy="609600"/>
        </a:xfrm>
        <a:prstGeom prst="rect">
          <a:avLst/>
        </a:prstGeom>
        <a:noFill/>
        <a:ln w="9525">
          <a:noFill/>
          <a:miter lim="800000"/>
          <a:headEnd/>
          <a:tailEnd/>
        </a:ln>
      </xdr:spPr>
    </xdr:pic>
    <xdr:clientData/>
  </xdr:twoCellAnchor>
  <xdr:twoCellAnchor editAs="oneCell">
    <xdr:from>
      <xdr:col>1</xdr:col>
      <xdr:colOff>0</xdr:colOff>
      <xdr:row>118</xdr:row>
      <xdr:rowOff>0</xdr:rowOff>
    </xdr:from>
    <xdr:to>
      <xdr:col>2</xdr:col>
      <xdr:colOff>9525</xdr:colOff>
      <xdr:row>119</xdr:row>
      <xdr:rowOff>0</xdr:rowOff>
    </xdr:to>
    <xdr:pic>
      <xdr:nvPicPr>
        <xdr:cNvPr id="119853" name="Picture 77" descr="conjring"/>
        <xdr:cNvPicPr>
          <a:picLocks noChangeAspect="1" noChangeArrowheads="1"/>
        </xdr:cNvPicPr>
      </xdr:nvPicPr>
      <xdr:blipFill>
        <a:blip xmlns:r="http://schemas.openxmlformats.org/officeDocument/2006/relationships" r:embed="rId77" cstate="print"/>
        <a:srcRect/>
        <a:stretch>
          <a:fillRect/>
        </a:stretch>
      </xdr:blipFill>
      <xdr:spPr bwMode="auto">
        <a:xfrm>
          <a:off x="314325" y="55645050"/>
          <a:ext cx="552450" cy="609600"/>
        </a:xfrm>
        <a:prstGeom prst="rect">
          <a:avLst/>
        </a:prstGeom>
        <a:noFill/>
        <a:ln w="9525">
          <a:noFill/>
          <a:miter lim="800000"/>
          <a:headEnd/>
          <a:tailEnd/>
        </a:ln>
      </xdr:spPr>
    </xdr:pic>
    <xdr:clientData/>
  </xdr:twoCellAnchor>
  <xdr:twoCellAnchor editAs="oneCell">
    <xdr:from>
      <xdr:col>1</xdr:col>
      <xdr:colOff>0</xdr:colOff>
      <xdr:row>119</xdr:row>
      <xdr:rowOff>0</xdr:rowOff>
    </xdr:from>
    <xdr:to>
      <xdr:col>2</xdr:col>
      <xdr:colOff>9525</xdr:colOff>
      <xdr:row>120</xdr:row>
      <xdr:rowOff>0</xdr:rowOff>
    </xdr:to>
    <xdr:pic>
      <xdr:nvPicPr>
        <xdr:cNvPr id="119854" name="Picture 78" descr="conjcape"/>
        <xdr:cNvPicPr>
          <a:picLocks noChangeAspect="1" noChangeArrowheads="1"/>
        </xdr:cNvPicPr>
      </xdr:nvPicPr>
      <xdr:blipFill>
        <a:blip xmlns:r="http://schemas.openxmlformats.org/officeDocument/2006/relationships" r:embed="rId78" cstate="print"/>
        <a:srcRect/>
        <a:stretch>
          <a:fillRect/>
        </a:stretch>
      </xdr:blipFill>
      <xdr:spPr bwMode="auto">
        <a:xfrm>
          <a:off x="314325" y="56292750"/>
          <a:ext cx="552450" cy="609600"/>
        </a:xfrm>
        <a:prstGeom prst="rect">
          <a:avLst/>
        </a:prstGeom>
        <a:noFill/>
        <a:ln w="9525">
          <a:noFill/>
          <a:miter lim="800000"/>
          <a:headEnd/>
          <a:tailEnd/>
        </a:ln>
      </xdr:spPr>
    </xdr:pic>
    <xdr:clientData/>
  </xdr:twoCellAnchor>
  <xdr:twoCellAnchor editAs="oneCell">
    <xdr:from>
      <xdr:col>1</xdr:col>
      <xdr:colOff>0</xdr:colOff>
      <xdr:row>123</xdr:row>
      <xdr:rowOff>0</xdr:rowOff>
    </xdr:from>
    <xdr:to>
      <xdr:col>2</xdr:col>
      <xdr:colOff>9525</xdr:colOff>
      <xdr:row>124</xdr:row>
      <xdr:rowOff>0</xdr:rowOff>
    </xdr:to>
    <xdr:pic>
      <xdr:nvPicPr>
        <xdr:cNvPr id="119855" name="Picture 79" descr="gloves"/>
        <xdr:cNvPicPr>
          <a:picLocks noChangeAspect="1" noChangeArrowheads="1"/>
        </xdr:cNvPicPr>
      </xdr:nvPicPr>
      <xdr:blipFill>
        <a:blip xmlns:r="http://schemas.openxmlformats.org/officeDocument/2006/relationships" r:embed="rId79" cstate="print"/>
        <a:srcRect/>
        <a:stretch>
          <a:fillRect/>
        </a:stretch>
      </xdr:blipFill>
      <xdr:spPr bwMode="auto">
        <a:xfrm>
          <a:off x="314325" y="57550050"/>
          <a:ext cx="552450" cy="600075"/>
        </a:xfrm>
        <a:prstGeom prst="rect">
          <a:avLst/>
        </a:prstGeom>
        <a:noFill/>
        <a:ln w="9525">
          <a:noFill/>
          <a:miter lim="800000"/>
          <a:headEnd/>
          <a:tailEnd/>
        </a:ln>
      </xdr:spPr>
    </xdr:pic>
    <xdr:clientData/>
  </xdr:twoCellAnchor>
  <xdr:twoCellAnchor editAs="oneCell">
    <xdr:from>
      <xdr:col>1</xdr:col>
      <xdr:colOff>0</xdr:colOff>
      <xdr:row>124</xdr:row>
      <xdr:rowOff>0</xdr:rowOff>
    </xdr:from>
    <xdr:to>
      <xdr:col>2</xdr:col>
      <xdr:colOff>9525</xdr:colOff>
      <xdr:row>125</xdr:row>
      <xdr:rowOff>0</xdr:rowOff>
    </xdr:to>
    <xdr:pic>
      <xdr:nvPicPr>
        <xdr:cNvPr id="119856" name="Picture 80" descr="speedboots"/>
        <xdr:cNvPicPr>
          <a:picLocks noChangeAspect="1" noChangeArrowheads="1"/>
        </xdr:cNvPicPr>
      </xdr:nvPicPr>
      <xdr:blipFill>
        <a:blip xmlns:r="http://schemas.openxmlformats.org/officeDocument/2006/relationships" r:embed="rId80" cstate="print"/>
        <a:srcRect/>
        <a:stretch>
          <a:fillRect/>
        </a:stretch>
      </xdr:blipFill>
      <xdr:spPr bwMode="auto">
        <a:xfrm>
          <a:off x="314325" y="58197750"/>
          <a:ext cx="552450" cy="609600"/>
        </a:xfrm>
        <a:prstGeom prst="rect">
          <a:avLst/>
        </a:prstGeom>
        <a:noFill/>
        <a:ln w="9525">
          <a:noFill/>
          <a:miter lim="800000"/>
          <a:headEnd/>
          <a:tailEnd/>
        </a:ln>
      </xdr:spPr>
    </xdr:pic>
    <xdr:clientData/>
  </xdr:twoCellAnchor>
  <xdr:twoCellAnchor editAs="oneCell">
    <xdr:from>
      <xdr:col>1</xdr:col>
      <xdr:colOff>0</xdr:colOff>
      <xdr:row>125</xdr:row>
      <xdr:rowOff>0</xdr:rowOff>
    </xdr:from>
    <xdr:to>
      <xdr:col>2</xdr:col>
      <xdr:colOff>9525</xdr:colOff>
      <xdr:row>126</xdr:row>
      <xdr:rowOff>0</xdr:rowOff>
    </xdr:to>
    <xdr:pic>
      <xdr:nvPicPr>
        <xdr:cNvPr id="119857" name="Picture 81" descr="swift"/>
        <xdr:cNvPicPr>
          <a:picLocks noChangeAspect="1" noChangeArrowheads="1"/>
        </xdr:cNvPicPr>
      </xdr:nvPicPr>
      <xdr:blipFill>
        <a:blip xmlns:r="http://schemas.openxmlformats.org/officeDocument/2006/relationships" r:embed="rId81" cstate="print"/>
        <a:srcRect/>
        <a:stretch>
          <a:fillRect/>
        </a:stretch>
      </xdr:blipFill>
      <xdr:spPr bwMode="auto">
        <a:xfrm>
          <a:off x="314325" y="58845450"/>
          <a:ext cx="552450" cy="609600"/>
        </a:xfrm>
        <a:prstGeom prst="rect">
          <a:avLst/>
        </a:prstGeom>
        <a:noFill/>
        <a:ln w="9525">
          <a:noFill/>
          <a:miter lim="800000"/>
          <a:headEnd/>
          <a:tailEnd/>
        </a:ln>
      </xdr:spPr>
    </xdr:pic>
    <xdr:clientData/>
  </xdr:twoCellAnchor>
  <xdr:twoCellAnchor editAs="oneCell">
    <xdr:from>
      <xdr:col>1</xdr:col>
      <xdr:colOff>0</xdr:colOff>
      <xdr:row>126</xdr:row>
      <xdr:rowOff>0</xdr:rowOff>
    </xdr:from>
    <xdr:to>
      <xdr:col>2</xdr:col>
      <xdr:colOff>9525</xdr:colOff>
      <xdr:row>127</xdr:row>
      <xdr:rowOff>0</xdr:rowOff>
    </xdr:to>
    <xdr:pic>
      <xdr:nvPicPr>
        <xdr:cNvPr id="119858" name="Picture 82" descr="wayfarer"/>
        <xdr:cNvPicPr>
          <a:picLocks noChangeAspect="1" noChangeArrowheads="1"/>
        </xdr:cNvPicPr>
      </xdr:nvPicPr>
      <xdr:blipFill>
        <a:blip xmlns:r="http://schemas.openxmlformats.org/officeDocument/2006/relationships" r:embed="rId82" cstate="print"/>
        <a:srcRect/>
        <a:stretch>
          <a:fillRect/>
        </a:stretch>
      </xdr:blipFill>
      <xdr:spPr bwMode="auto">
        <a:xfrm>
          <a:off x="314325" y="59493150"/>
          <a:ext cx="552450" cy="609600"/>
        </a:xfrm>
        <a:prstGeom prst="rect">
          <a:avLst/>
        </a:prstGeom>
        <a:noFill/>
        <a:ln w="9525">
          <a:noFill/>
          <a:miter lim="800000"/>
          <a:headEnd/>
          <a:tailEnd/>
        </a:ln>
      </xdr:spPr>
    </xdr:pic>
    <xdr:clientData/>
  </xdr:twoCellAnchor>
  <xdr:twoCellAnchor editAs="oneCell">
    <xdr:from>
      <xdr:col>1</xdr:col>
      <xdr:colOff>0</xdr:colOff>
      <xdr:row>127</xdr:row>
      <xdr:rowOff>0</xdr:rowOff>
    </xdr:from>
    <xdr:to>
      <xdr:col>2</xdr:col>
      <xdr:colOff>9525</xdr:colOff>
      <xdr:row>128</xdr:row>
      <xdr:rowOff>0</xdr:rowOff>
    </xdr:to>
    <xdr:pic>
      <xdr:nvPicPr>
        <xdr:cNvPr id="119859" name="Picture 83" descr="capevelocity"/>
        <xdr:cNvPicPr>
          <a:picLocks noChangeAspect="1" noChangeArrowheads="1"/>
        </xdr:cNvPicPr>
      </xdr:nvPicPr>
      <xdr:blipFill>
        <a:blip xmlns:r="http://schemas.openxmlformats.org/officeDocument/2006/relationships" r:embed="rId83" cstate="print"/>
        <a:srcRect/>
        <a:stretch>
          <a:fillRect/>
        </a:stretch>
      </xdr:blipFill>
      <xdr:spPr bwMode="auto">
        <a:xfrm>
          <a:off x="314325" y="60140850"/>
          <a:ext cx="552450" cy="609600"/>
        </a:xfrm>
        <a:prstGeom prst="rect">
          <a:avLst/>
        </a:prstGeom>
        <a:noFill/>
        <a:ln w="9525">
          <a:noFill/>
          <a:miter lim="800000"/>
          <a:headEnd/>
          <a:tailEnd/>
        </a:ln>
      </xdr:spPr>
    </xdr:pic>
    <xdr:clientData/>
  </xdr:twoCellAnchor>
  <xdr:twoCellAnchor editAs="oneCell">
    <xdr:from>
      <xdr:col>1</xdr:col>
      <xdr:colOff>0</xdr:colOff>
      <xdr:row>128</xdr:row>
      <xdr:rowOff>0</xdr:rowOff>
    </xdr:from>
    <xdr:to>
      <xdr:col>2</xdr:col>
      <xdr:colOff>9525</xdr:colOff>
      <xdr:row>129</xdr:row>
      <xdr:rowOff>0</xdr:rowOff>
    </xdr:to>
    <xdr:pic>
      <xdr:nvPicPr>
        <xdr:cNvPr id="119860" name="Picture 84" descr="neckplace"/>
        <xdr:cNvPicPr>
          <a:picLocks noChangeAspect="1" noChangeArrowheads="1"/>
        </xdr:cNvPicPr>
      </xdr:nvPicPr>
      <xdr:blipFill>
        <a:blip xmlns:r="http://schemas.openxmlformats.org/officeDocument/2006/relationships" r:embed="rId84" cstate="print"/>
        <a:srcRect/>
        <a:stretch>
          <a:fillRect/>
        </a:stretch>
      </xdr:blipFill>
      <xdr:spPr bwMode="auto">
        <a:xfrm>
          <a:off x="314325" y="60788550"/>
          <a:ext cx="552450" cy="647700"/>
        </a:xfrm>
        <a:prstGeom prst="rect">
          <a:avLst/>
        </a:prstGeom>
        <a:noFill/>
        <a:ln w="9525">
          <a:noFill/>
          <a:miter lim="800000"/>
          <a:headEnd/>
          <a:tailEnd/>
        </a:ln>
      </xdr:spPr>
    </xdr:pic>
    <xdr:clientData/>
  </xdr:twoCellAnchor>
  <xdr:twoCellAnchor editAs="oneCell">
    <xdr:from>
      <xdr:col>1</xdr:col>
      <xdr:colOff>0</xdr:colOff>
      <xdr:row>130</xdr:row>
      <xdr:rowOff>0</xdr:rowOff>
    </xdr:from>
    <xdr:to>
      <xdr:col>2</xdr:col>
      <xdr:colOff>9525</xdr:colOff>
      <xdr:row>130</xdr:row>
      <xdr:rowOff>609600</xdr:rowOff>
    </xdr:to>
    <xdr:pic>
      <xdr:nvPicPr>
        <xdr:cNvPr id="119861" name="Picture 85" descr="wings"/>
        <xdr:cNvPicPr>
          <a:picLocks noChangeAspect="1" noChangeArrowheads="1"/>
        </xdr:cNvPicPr>
      </xdr:nvPicPr>
      <xdr:blipFill>
        <a:blip xmlns:r="http://schemas.openxmlformats.org/officeDocument/2006/relationships" r:embed="rId85" cstate="print"/>
        <a:srcRect/>
        <a:stretch>
          <a:fillRect/>
        </a:stretch>
      </xdr:blipFill>
      <xdr:spPr bwMode="auto">
        <a:xfrm>
          <a:off x="314325" y="62141100"/>
          <a:ext cx="552450" cy="609600"/>
        </a:xfrm>
        <a:prstGeom prst="rect">
          <a:avLst/>
        </a:prstGeom>
        <a:noFill/>
        <a:ln w="9525">
          <a:noFill/>
          <a:miter lim="800000"/>
          <a:headEnd/>
          <a:tailEnd/>
        </a:ln>
      </xdr:spPr>
    </xdr:pic>
    <xdr:clientData/>
  </xdr:twoCellAnchor>
  <xdr:twoCellAnchor editAs="oneCell">
    <xdr:from>
      <xdr:col>1</xdr:col>
      <xdr:colOff>0</xdr:colOff>
      <xdr:row>131</xdr:row>
      <xdr:rowOff>0</xdr:rowOff>
    </xdr:from>
    <xdr:to>
      <xdr:col>2</xdr:col>
      <xdr:colOff>9525</xdr:colOff>
      <xdr:row>131</xdr:row>
      <xdr:rowOff>609600</xdr:rowOff>
    </xdr:to>
    <xdr:pic>
      <xdr:nvPicPr>
        <xdr:cNvPr id="119862" name="Picture 86" descr="wingboots"/>
        <xdr:cNvPicPr>
          <a:picLocks noChangeAspect="1" noChangeArrowheads="1"/>
        </xdr:cNvPicPr>
      </xdr:nvPicPr>
      <xdr:blipFill>
        <a:blip xmlns:r="http://schemas.openxmlformats.org/officeDocument/2006/relationships" r:embed="rId86" cstate="print"/>
        <a:srcRect/>
        <a:stretch>
          <a:fillRect/>
        </a:stretch>
      </xdr:blipFill>
      <xdr:spPr bwMode="auto">
        <a:xfrm>
          <a:off x="314325" y="62788800"/>
          <a:ext cx="552450" cy="609600"/>
        </a:xfrm>
        <a:prstGeom prst="rect">
          <a:avLst/>
        </a:prstGeom>
        <a:noFill/>
        <a:ln w="9525">
          <a:noFill/>
          <a:miter lim="800000"/>
          <a:headEnd/>
          <a:tailEnd/>
        </a:ln>
      </xdr:spPr>
    </xdr:pic>
    <xdr:clientData/>
  </xdr:twoCellAnchor>
  <xdr:twoCellAnchor editAs="oneCell">
    <xdr:from>
      <xdr:col>1</xdr:col>
      <xdr:colOff>0</xdr:colOff>
      <xdr:row>135</xdr:row>
      <xdr:rowOff>0</xdr:rowOff>
    </xdr:from>
    <xdr:to>
      <xdr:col>2</xdr:col>
      <xdr:colOff>9525</xdr:colOff>
      <xdr:row>136</xdr:row>
      <xdr:rowOff>0</xdr:rowOff>
    </xdr:to>
    <xdr:pic>
      <xdr:nvPicPr>
        <xdr:cNvPr id="119863" name="Picture 87" descr="airorb"/>
        <xdr:cNvPicPr>
          <a:picLocks noChangeAspect="1" noChangeArrowheads="1"/>
        </xdr:cNvPicPr>
      </xdr:nvPicPr>
      <xdr:blipFill>
        <a:blip xmlns:r="http://schemas.openxmlformats.org/officeDocument/2006/relationships" r:embed="rId87" cstate="print"/>
        <a:srcRect/>
        <a:stretch>
          <a:fillRect/>
        </a:stretch>
      </xdr:blipFill>
      <xdr:spPr bwMode="auto">
        <a:xfrm>
          <a:off x="314325" y="64046100"/>
          <a:ext cx="552450" cy="609600"/>
        </a:xfrm>
        <a:prstGeom prst="rect">
          <a:avLst/>
        </a:prstGeom>
        <a:noFill/>
        <a:ln w="9525">
          <a:noFill/>
          <a:miter lim="800000"/>
          <a:headEnd/>
          <a:tailEnd/>
        </a:ln>
      </xdr:spPr>
    </xdr:pic>
    <xdr:clientData/>
  </xdr:twoCellAnchor>
  <xdr:twoCellAnchor editAs="oneCell">
    <xdr:from>
      <xdr:col>1</xdr:col>
      <xdr:colOff>0</xdr:colOff>
      <xdr:row>136</xdr:row>
      <xdr:rowOff>0</xdr:rowOff>
    </xdr:from>
    <xdr:to>
      <xdr:col>2</xdr:col>
      <xdr:colOff>9525</xdr:colOff>
      <xdr:row>137</xdr:row>
      <xdr:rowOff>0</xdr:rowOff>
    </xdr:to>
    <xdr:pic>
      <xdr:nvPicPr>
        <xdr:cNvPr id="119864" name="Picture 88" descr="earthorb"/>
        <xdr:cNvPicPr>
          <a:picLocks noChangeAspect="1" noChangeArrowheads="1"/>
        </xdr:cNvPicPr>
      </xdr:nvPicPr>
      <xdr:blipFill>
        <a:blip xmlns:r="http://schemas.openxmlformats.org/officeDocument/2006/relationships" r:embed="rId88" cstate="print"/>
        <a:srcRect/>
        <a:stretch>
          <a:fillRect/>
        </a:stretch>
      </xdr:blipFill>
      <xdr:spPr bwMode="auto">
        <a:xfrm>
          <a:off x="314325" y="64693800"/>
          <a:ext cx="552450" cy="609600"/>
        </a:xfrm>
        <a:prstGeom prst="rect">
          <a:avLst/>
        </a:prstGeom>
        <a:noFill/>
        <a:ln w="9525">
          <a:noFill/>
          <a:miter lim="800000"/>
          <a:headEnd/>
          <a:tailEnd/>
        </a:ln>
      </xdr:spPr>
    </xdr:pic>
    <xdr:clientData/>
  </xdr:twoCellAnchor>
  <xdr:twoCellAnchor editAs="oneCell">
    <xdr:from>
      <xdr:col>1</xdr:col>
      <xdr:colOff>0</xdr:colOff>
      <xdr:row>137</xdr:row>
      <xdr:rowOff>0</xdr:rowOff>
    </xdr:from>
    <xdr:to>
      <xdr:col>2</xdr:col>
      <xdr:colOff>9525</xdr:colOff>
      <xdr:row>138</xdr:row>
      <xdr:rowOff>0</xdr:rowOff>
    </xdr:to>
    <xdr:pic>
      <xdr:nvPicPr>
        <xdr:cNvPr id="119865" name="Picture 89" descr="fireorb"/>
        <xdr:cNvPicPr>
          <a:picLocks noChangeAspect="1" noChangeArrowheads="1"/>
        </xdr:cNvPicPr>
      </xdr:nvPicPr>
      <xdr:blipFill>
        <a:blip xmlns:r="http://schemas.openxmlformats.org/officeDocument/2006/relationships" r:embed="rId89" cstate="print"/>
        <a:srcRect/>
        <a:stretch>
          <a:fillRect/>
        </a:stretch>
      </xdr:blipFill>
      <xdr:spPr bwMode="auto">
        <a:xfrm>
          <a:off x="314325" y="65341500"/>
          <a:ext cx="552450" cy="609600"/>
        </a:xfrm>
        <a:prstGeom prst="rect">
          <a:avLst/>
        </a:prstGeom>
        <a:noFill/>
        <a:ln w="9525">
          <a:noFill/>
          <a:miter lim="800000"/>
          <a:headEnd/>
          <a:tailEnd/>
        </a:ln>
      </xdr:spPr>
    </xdr:pic>
    <xdr:clientData/>
  </xdr:twoCellAnchor>
  <xdr:twoCellAnchor editAs="oneCell">
    <xdr:from>
      <xdr:col>1</xdr:col>
      <xdr:colOff>0</xdr:colOff>
      <xdr:row>138</xdr:row>
      <xdr:rowOff>0</xdr:rowOff>
    </xdr:from>
    <xdr:to>
      <xdr:col>2</xdr:col>
      <xdr:colOff>9525</xdr:colOff>
      <xdr:row>139</xdr:row>
      <xdr:rowOff>0</xdr:rowOff>
    </xdr:to>
    <xdr:pic>
      <xdr:nvPicPr>
        <xdr:cNvPr id="119866" name="Picture 90" descr="waterorb"/>
        <xdr:cNvPicPr>
          <a:picLocks noChangeAspect="1" noChangeArrowheads="1"/>
        </xdr:cNvPicPr>
      </xdr:nvPicPr>
      <xdr:blipFill>
        <a:blip xmlns:r="http://schemas.openxmlformats.org/officeDocument/2006/relationships" r:embed="rId90" cstate="print"/>
        <a:srcRect/>
        <a:stretch>
          <a:fillRect/>
        </a:stretch>
      </xdr:blipFill>
      <xdr:spPr bwMode="auto">
        <a:xfrm>
          <a:off x="314325" y="65989200"/>
          <a:ext cx="552450" cy="609600"/>
        </a:xfrm>
        <a:prstGeom prst="rect">
          <a:avLst/>
        </a:prstGeom>
        <a:noFill/>
        <a:ln w="9525">
          <a:noFill/>
          <a:miter lim="800000"/>
          <a:headEnd/>
          <a:tailEnd/>
        </a:ln>
      </xdr:spPr>
    </xdr:pic>
    <xdr:clientData/>
  </xdr:twoCellAnchor>
  <xdr:twoCellAnchor editAs="oneCell">
    <xdr:from>
      <xdr:col>1</xdr:col>
      <xdr:colOff>0</xdr:colOff>
      <xdr:row>139</xdr:row>
      <xdr:rowOff>0</xdr:rowOff>
    </xdr:from>
    <xdr:to>
      <xdr:col>2</xdr:col>
      <xdr:colOff>9525</xdr:colOff>
      <xdr:row>140</xdr:row>
      <xdr:rowOff>0</xdr:rowOff>
    </xdr:to>
    <xdr:pic>
      <xdr:nvPicPr>
        <xdr:cNvPr id="119867" name="Picture 91" descr="cloak"/>
        <xdr:cNvPicPr>
          <a:picLocks noChangeAspect="1" noChangeArrowheads="1"/>
        </xdr:cNvPicPr>
      </xdr:nvPicPr>
      <xdr:blipFill>
        <a:blip xmlns:r="http://schemas.openxmlformats.org/officeDocument/2006/relationships" r:embed="rId91" cstate="print"/>
        <a:srcRect/>
        <a:stretch>
          <a:fillRect/>
        </a:stretch>
      </xdr:blipFill>
      <xdr:spPr bwMode="auto">
        <a:xfrm>
          <a:off x="314325" y="66636900"/>
          <a:ext cx="552450" cy="609600"/>
        </a:xfrm>
        <a:prstGeom prst="rect">
          <a:avLst/>
        </a:prstGeom>
        <a:noFill/>
        <a:ln w="9525">
          <a:noFill/>
          <a:miter lim="800000"/>
          <a:headEnd/>
          <a:tailEnd/>
        </a:ln>
      </xdr:spPr>
    </xdr:pic>
    <xdr:clientData/>
  </xdr:twoCellAnchor>
  <xdr:twoCellAnchor editAs="oneCell">
    <xdr:from>
      <xdr:col>1</xdr:col>
      <xdr:colOff>0</xdr:colOff>
      <xdr:row>140</xdr:row>
      <xdr:rowOff>0</xdr:rowOff>
    </xdr:from>
    <xdr:to>
      <xdr:col>2</xdr:col>
      <xdr:colOff>9525</xdr:colOff>
      <xdr:row>141</xdr:row>
      <xdr:rowOff>0</xdr:rowOff>
    </xdr:to>
    <xdr:pic>
      <xdr:nvPicPr>
        <xdr:cNvPr id="119868" name="Picture 92" descr="firetome"/>
        <xdr:cNvPicPr>
          <a:picLocks noChangeAspect="1" noChangeArrowheads="1"/>
        </xdr:cNvPicPr>
      </xdr:nvPicPr>
      <xdr:blipFill>
        <a:blip xmlns:r="http://schemas.openxmlformats.org/officeDocument/2006/relationships" r:embed="rId92" cstate="print"/>
        <a:srcRect/>
        <a:stretch>
          <a:fillRect/>
        </a:stretch>
      </xdr:blipFill>
      <xdr:spPr bwMode="auto">
        <a:xfrm>
          <a:off x="314325" y="67284600"/>
          <a:ext cx="552450" cy="609600"/>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2</xdr:col>
      <xdr:colOff>9525</xdr:colOff>
      <xdr:row>142</xdr:row>
      <xdr:rowOff>0</xdr:rowOff>
    </xdr:to>
    <xdr:pic>
      <xdr:nvPicPr>
        <xdr:cNvPr id="119869" name="Picture 93" descr="airtome"/>
        <xdr:cNvPicPr>
          <a:picLocks noChangeAspect="1" noChangeArrowheads="1"/>
        </xdr:cNvPicPr>
      </xdr:nvPicPr>
      <xdr:blipFill>
        <a:blip xmlns:r="http://schemas.openxmlformats.org/officeDocument/2006/relationships" r:embed="rId93" cstate="print"/>
        <a:srcRect/>
        <a:stretch>
          <a:fillRect/>
        </a:stretch>
      </xdr:blipFill>
      <xdr:spPr bwMode="auto">
        <a:xfrm>
          <a:off x="314325" y="67932300"/>
          <a:ext cx="552450" cy="609600"/>
        </a:xfrm>
        <a:prstGeom prst="rect">
          <a:avLst/>
        </a:prstGeom>
        <a:noFill/>
        <a:ln w="9525">
          <a:noFill/>
          <a:miter lim="800000"/>
          <a:headEnd/>
          <a:tailEnd/>
        </a:ln>
      </xdr:spPr>
    </xdr:pic>
    <xdr:clientData/>
  </xdr:twoCellAnchor>
  <xdr:twoCellAnchor editAs="oneCell">
    <xdr:from>
      <xdr:col>1</xdr:col>
      <xdr:colOff>0</xdr:colOff>
      <xdr:row>142</xdr:row>
      <xdr:rowOff>0</xdr:rowOff>
    </xdr:from>
    <xdr:to>
      <xdr:col>2</xdr:col>
      <xdr:colOff>9525</xdr:colOff>
      <xdr:row>143</xdr:row>
      <xdr:rowOff>0</xdr:rowOff>
    </xdr:to>
    <xdr:pic>
      <xdr:nvPicPr>
        <xdr:cNvPr id="119870" name="Picture 94" descr="watertome"/>
        <xdr:cNvPicPr>
          <a:picLocks noChangeAspect="1" noChangeArrowheads="1"/>
        </xdr:cNvPicPr>
      </xdr:nvPicPr>
      <xdr:blipFill>
        <a:blip xmlns:r="http://schemas.openxmlformats.org/officeDocument/2006/relationships" r:embed="rId94" cstate="print"/>
        <a:srcRect/>
        <a:stretch>
          <a:fillRect/>
        </a:stretch>
      </xdr:blipFill>
      <xdr:spPr bwMode="auto">
        <a:xfrm>
          <a:off x="314325" y="68580000"/>
          <a:ext cx="552450" cy="609600"/>
        </a:xfrm>
        <a:prstGeom prst="rect">
          <a:avLst/>
        </a:prstGeom>
        <a:noFill/>
        <a:ln w="9525">
          <a:noFill/>
          <a:miter lim="800000"/>
          <a:headEnd/>
          <a:tailEnd/>
        </a:ln>
      </xdr:spPr>
    </xdr:pic>
    <xdr:clientData/>
  </xdr:twoCellAnchor>
  <xdr:twoCellAnchor editAs="oneCell">
    <xdr:from>
      <xdr:col>1</xdr:col>
      <xdr:colOff>0</xdr:colOff>
      <xdr:row>143</xdr:row>
      <xdr:rowOff>0</xdr:rowOff>
    </xdr:from>
    <xdr:to>
      <xdr:col>2</xdr:col>
      <xdr:colOff>9525</xdr:colOff>
      <xdr:row>144</xdr:row>
      <xdr:rowOff>0</xdr:rowOff>
    </xdr:to>
    <xdr:pic>
      <xdr:nvPicPr>
        <xdr:cNvPr id="119871" name="Picture 95" descr="earthtome"/>
        <xdr:cNvPicPr>
          <a:picLocks noChangeAspect="1" noChangeArrowheads="1"/>
        </xdr:cNvPicPr>
      </xdr:nvPicPr>
      <xdr:blipFill>
        <a:blip xmlns:r="http://schemas.openxmlformats.org/officeDocument/2006/relationships" r:embed="rId95" cstate="print"/>
        <a:srcRect/>
        <a:stretch>
          <a:fillRect/>
        </a:stretch>
      </xdr:blipFill>
      <xdr:spPr bwMode="auto">
        <a:xfrm>
          <a:off x="314325" y="69227700"/>
          <a:ext cx="552450" cy="609600"/>
        </a:xfrm>
        <a:prstGeom prst="rect">
          <a:avLst/>
        </a:prstGeom>
        <a:noFill/>
        <a:ln w="9525">
          <a:noFill/>
          <a:miter lim="800000"/>
          <a:headEnd/>
          <a:tailEnd/>
        </a:ln>
      </xdr:spPr>
    </xdr:pic>
    <xdr:clientData/>
  </xdr:twoCellAnchor>
  <xdr:twoCellAnchor editAs="oneCell">
    <xdr:from>
      <xdr:col>1</xdr:col>
      <xdr:colOff>0</xdr:colOff>
      <xdr:row>144</xdr:row>
      <xdr:rowOff>0</xdr:rowOff>
    </xdr:from>
    <xdr:to>
      <xdr:col>2</xdr:col>
      <xdr:colOff>9525</xdr:colOff>
      <xdr:row>145</xdr:row>
      <xdr:rowOff>0</xdr:rowOff>
    </xdr:to>
    <xdr:pic>
      <xdr:nvPicPr>
        <xdr:cNvPr id="119872" name="Picture 96" descr="sphere"/>
        <xdr:cNvPicPr>
          <a:picLocks noChangeAspect="1" noChangeArrowheads="1"/>
        </xdr:cNvPicPr>
      </xdr:nvPicPr>
      <xdr:blipFill>
        <a:blip xmlns:r="http://schemas.openxmlformats.org/officeDocument/2006/relationships" r:embed="rId96" cstate="print"/>
        <a:srcRect/>
        <a:stretch>
          <a:fillRect/>
        </a:stretch>
      </xdr:blipFill>
      <xdr:spPr bwMode="auto">
        <a:xfrm>
          <a:off x="314325" y="69875400"/>
          <a:ext cx="552450" cy="609600"/>
        </a:xfrm>
        <a:prstGeom prst="rect">
          <a:avLst/>
        </a:prstGeom>
        <a:noFill/>
        <a:ln w="9525">
          <a:noFill/>
          <a:miter lim="800000"/>
          <a:headEnd/>
          <a:tailEnd/>
        </a:ln>
      </xdr:spPr>
    </xdr:pic>
    <xdr:clientData/>
  </xdr:twoCellAnchor>
  <xdr:twoCellAnchor editAs="oneCell">
    <xdr:from>
      <xdr:col>1</xdr:col>
      <xdr:colOff>0</xdr:colOff>
      <xdr:row>145</xdr:row>
      <xdr:rowOff>0</xdr:rowOff>
    </xdr:from>
    <xdr:to>
      <xdr:col>2</xdr:col>
      <xdr:colOff>9525</xdr:colOff>
      <xdr:row>145</xdr:row>
      <xdr:rowOff>609600</xdr:rowOff>
    </xdr:to>
    <xdr:pic>
      <xdr:nvPicPr>
        <xdr:cNvPr id="119873" name="Picture 97" descr="vulner"/>
        <xdr:cNvPicPr>
          <a:picLocks noChangeAspect="1" noChangeArrowheads="1"/>
        </xdr:cNvPicPr>
      </xdr:nvPicPr>
      <xdr:blipFill>
        <a:blip xmlns:r="http://schemas.openxmlformats.org/officeDocument/2006/relationships" r:embed="rId97" cstate="print"/>
        <a:srcRect/>
        <a:stretch>
          <a:fillRect/>
        </a:stretch>
      </xdr:blipFill>
      <xdr:spPr bwMode="auto">
        <a:xfrm>
          <a:off x="314325" y="70523100"/>
          <a:ext cx="552450" cy="609600"/>
        </a:xfrm>
        <a:prstGeom prst="rect">
          <a:avLst/>
        </a:prstGeom>
        <a:noFill/>
        <a:ln w="9525">
          <a:noFill/>
          <a:miter lim="800000"/>
          <a:headEnd/>
          <a:tailEnd/>
        </a:ln>
      </xdr:spPr>
    </xdr:pic>
    <xdr:clientData/>
  </xdr:twoCellAnchor>
  <xdr:twoCellAnchor editAs="oneCell">
    <xdr:from>
      <xdr:col>1</xdr:col>
      <xdr:colOff>0</xdr:colOff>
      <xdr:row>146</xdr:row>
      <xdr:rowOff>0</xdr:rowOff>
    </xdr:from>
    <xdr:to>
      <xdr:col>2</xdr:col>
      <xdr:colOff>9525</xdr:colOff>
      <xdr:row>147</xdr:row>
      <xdr:rowOff>0</xdr:rowOff>
    </xdr:to>
    <xdr:pic>
      <xdr:nvPicPr>
        <xdr:cNvPr id="119874" name="Picture 98" descr="spellhat"/>
        <xdr:cNvPicPr>
          <a:picLocks noChangeAspect="1" noChangeArrowheads="1"/>
        </xdr:cNvPicPr>
      </xdr:nvPicPr>
      <xdr:blipFill>
        <a:blip xmlns:r="http://schemas.openxmlformats.org/officeDocument/2006/relationships" r:embed="rId98" cstate="print"/>
        <a:srcRect/>
        <a:stretch>
          <a:fillRect/>
        </a:stretch>
      </xdr:blipFill>
      <xdr:spPr bwMode="auto">
        <a:xfrm>
          <a:off x="314325" y="71170800"/>
          <a:ext cx="552450" cy="609600"/>
        </a:xfrm>
        <a:prstGeom prst="rect">
          <a:avLst/>
        </a:prstGeom>
        <a:noFill/>
        <a:ln w="9525">
          <a:noFill/>
          <a:miter lim="800000"/>
          <a:headEnd/>
          <a:tailEnd/>
        </a:ln>
      </xdr:spPr>
    </xdr:pic>
    <xdr:clientData/>
  </xdr:twoCellAnchor>
  <xdr:twoCellAnchor editAs="oneCell">
    <xdr:from>
      <xdr:col>1</xdr:col>
      <xdr:colOff>0</xdr:colOff>
      <xdr:row>147</xdr:row>
      <xdr:rowOff>0</xdr:rowOff>
    </xdr:from>
    <xdr:to>
      <xdr:col>2</xdr:col>
      <xdr:colOff>9525</xdr:colOff>
      <xdr:row>148</xdr:row>
      <xdr:rowOff>0</xdr:rowOff>
    </xdr:to>
    <xdr:pic>
      <xdr:nvPicPr>
        <xdr:cNvPr id="119875" name="Picture 99" descr="orbinhid"/>
        <xdr:cNvPicPr>
          <a:picLocks noChangeAspect="1" noChangeArrowheads="1"/>
        </xdr:cNvPicPr>
      </xdr:nvPicPr>
      <xdr:blipFill>
        <a:blip xmlns:r="http://schemas.openxmlformats.org/officeDocument/2006/relationships" r:embed="rId99" cstate="print"/>
        <a:srcRect/>
        <a:stretch>
          <a:fillRect/>
        </a:stretch>
      </xdr:blipFill>
      <xdr:spPr bwMode="auto">
        <a:xfrm>
          <a:off x="314325" y="71818500"/>
          <a:ext cx="552450" cy="609600"/>
        </a:xfrm>
        <a:prstGeom prst="rect">
          <a:avLst/>
        </a:prstGeom>
        <a:noFill/>
        <a:ln w="9525">
          <a:noFill/>
          <a:miter lim="800000"/>
          <a:headEnd/>
          <a:tailEnd/>
        </a:ln>
      </xdr:spPr>
    </xdr:pic>
    <xdr:clientData/>
  </xdr:twoCellAnchor>
  <xdr:twoCellAnchor editAs="oneCell">
    <xdr:from>
      <xdr:col>1</xdr:col>
      <xdr:colOff>0</xdr:colOff>
      <xdr:row>151</xdr:row>
      <xdr:rowOff>0</xdr:rowOff>
    </xdr:from>
    <xdr:to>
      <xdr:col>2</xdr:col>
      <xdr:colOff>9525</xdr:colOff>
      <xdr:row>152</xdr:row>
      <xdr:rowOff>0</xdr:rowOff>
    </xdr:to>
    <xdr:pic>
      <xdr:nvPicPr>
        <xdr:cNvPr id="119876" name="Picture 100" descr="vitality"/>
        <xdr:cNvPicPr>
          <a:picLocks noChangeAspect="1" noChangeArrowheads="1"/>
        </xdr:cNvPicPr>
      </xdr:nvPicPr>
      <xdr:blipFill>
        <a:blip xmlns:r="http://schemas.openxmlformats.org/officeDocument/2006/relationships" r:embed="rId100" cstate="print"/>
        <a:srcRect/>
        <a:stretch>
          <a:fillRect/>
        </a:stretch>
      </xdr:blipFill>
      <xdr:spPr bwMode="auto">
        <a:xfrm>
          <a:off x="314325" y="73075800"/>
          <a:ext cx="552450" cy="609600"/>
        </a:xfrm>
        <a:prstGeom prst="rect">
          <a:avLst/>
        </a:prstGeom>
        <a:noFill/>
        <a:ln w="9525">
          <a:noFill/>
          <a:miter lim="800000"/>
          <a:headEnd/>
          <a:tailEnd/>
        </a:ln>
      </xdr:spPr>
    </xdr:pic>
    <xdr:clientData/>
  </xdr:twoCellAnchor>
  <xdr:twoCellAnchor editAs="oneCell">
    <xdr:from>
      <xdr:col>1</xdr:col>
      <xdr:colOff>0</xdr:colOff>
      <xdr:row>152</xdr:row>
      <xdr:rowOff>0</xdr:rowOff>
    </xdr:from>
    <xdr:to>
      <xdr:col>2</xdr:col>
      <xdr:colOff>9525</xdr:colOff>
      <xdr:row>153</xdr:row>
      <xdr:rowOff>0</xdr:rowOff>
    </xdr:to>
    <xdr:pic>
      <xdr:nvPicPr>
        <xdr:cNvPr id="119877" name="Picture 101" descr="life"/>
        <xdr:cNvPicPr>
          <a:picLocks noChangeAspect="1" noChangeArrowheads="1"/>
        </xdr:cNvPicPr>
      </xdr:nvPicPr>
      <xdr:blipFill>
        <a:blip xmlns:r="http://schemas.openxmlformats.org/officeDocument/2006/relationships" r:embed="rId101" cstate="print"/>
        <a:srcRect/>
        <a:stretch>
          <a:fillRect/>
        </a:stretch>
      </xdr:blipFill>
      <xdr:spPr bwMode="auto">
        <a:xfrm>
          <a:off x="314325" y="73723500"/>
          <a:ext cx="552450" cy="609600"/>
        </a:xfrm>
        <a:prstGeom prst="rect">
          <a:avLst/>
        </a:prstGeom>
        <a:noFill/>
        <a:ln w="9525">
          <a:noFill/>
          <a:miter lim="800000"/>
          <a:headEnd/>
          <a:tailEnd/>
        </a:ln>
      </xdr:spPr>
    </xdr:pic>
    <xdr:clientData/>
  </xdr:twoCellAnchor>
  <xdr:twoCellAnchor editAs="oneCell">
    <xdr:from>
      <xdr:col>1</xdr:col>
      <xdr:colOff>0</xdr:colOff>
      <xdr:row>153</xdr:row>
      <xdr:rowOff>0</xdr:rowOff>
    </xdr:from>
    <xdr:to>
      <xdr:col>2</xdr:col>
      <xdr:colOff>9525</xdr:colOff>
      <xdr:row>154</xdr:row>
      <xdr:rowOff>0</xdr:rowOff>
    </xdr:to>
    <xdr:pic>
      <xdr:nvPicPr>
        <xdr:cNvPr id="119878" name="Picture 102" descr="vial"/>
        <xdr:cNvPicPr>
          <a:picLocks noChangeAspect="1" noChangeArrowheads="1"/>
        </xdr:cNvPicPr>
      </xdr:nvPicPr>
      <xdr:blipFill>
        <a:blip xmlns:r="http://schemas.openxmlformats.org/officeDocument/2006/relationships" r:embed="rId102" cstate="print"/>
        <a:srcRect/>
        <a:stretch>
          <a:fillRect/>
        </a:stretch>
      </xdr:blipFill>
      <xdr:spPr bwMode="auto">
        <a:xfrm>
          <a:off x="314325" y="74371200"/>
          <a:ext cx="552450" cy="609600"/>
        </a:xfrm>
        <a:prstGeom prst="rect">
          <a:avLst/>
        </a:prstGeom>
        <a:noFill/>
        <a:ln w="9525">
          <a:noFill/>
          <a:miter lim="800000"/>
          <a:headEnd/>
          <a:tailEnd/>
        </a:ln>
      </xdr:spPr>
    </xdr:pic>
    <xdr:clientData/>
  </xdr:twoCellAnchor>
  <xdr:twoCellAnchor editAs="oneCell">
    <xdr:from>
      <xdr:col>1</xdr:col>
      <xdr:colOff>0</xdr:colOff>
      <xdr:row>157</xdr:row>
      <xdr:rowOff>0</xdr:rowOff>
    </xdr:from>
    <xdr:to>
      <xdr:col>2</xdr:col>
      <xdr:colOff>9525</xdr:colOff>
      <xdr:row>158</xdr:row>
      <xdr:rowOff>0</xdr:rowOff>
    </xdr:to>
    <xdr:pic>
      <xdr:nvPicPr>
        <xdr:cNvPr id="119879" name="Picture 103" descr="berserk"/>
        <xdr:cNvPicPr>
          <a:picLocks noChangeAspect="1" noChangeArrowheads="1"/>
        </xdr:cNvPicPr>
      </xdr:nvPicPr>
      <xdr:blipFill>
        <a:blip xmlns:r="http://schemas.openxmlformats.org/officeDocument/2006/relationships" r:embed="rId103" cstate="print"/>
        <a:srcRect/>
        <a:stretch>
          <a:fillRect/>
        </a:stretch>
      </xdr:blipFill>
      <xdr:spPr bwMode="auto">
        <a:xfrm>
          <a:off x="314325" y="75628500"/>
          <a:ext cx="552450" cy="619125"/>
        </a:xfrm>
        <a:prstGeom prst="rect">
          <a:avLst/>
        </a:prstGeom>
        <a:noFill/>
        <a:ln w="9525">
          <a:noFill/>
          <a:miter lim="800000"/>
          <a:headEnd/>
          <a:tailEnd/>
        </a:ln>
      </xdr:spPr>
    </xdr:pic>
    <xdr:clientData/>
  </xdr:twoCellAnchor>
  <xdr:twoCellAnchor editAs="oneCell">
    <xdr:from>
      <xdr:col>1</xdr:col>
      <xdr:colOff>0</xdr:colOff>
      <xdr:row>158</xdr:row>
      <xdr:rowOff>0</xdr:rowOff>
    </xdr:from>
    <xdr:to>
      <xdr:col>2</xdr:col>
      <xdr:colOff>9525</xdr:colOff>
      <xdr:row>159</xdr:row>
      <xdr:rowOff>0</xdr:rowOff>
    </xdr:to>
    <xdr:pic>
      <xdr:nvPicPr>
        <xdr:cNvPr id="119880" name="Picture 104" descr="blind"/>
        <xdr:cNvPicPr>
          <a:picLocks noChangeAspect="1" noChangeArrowheads="1"/>
        </xdr:cNvPicPr>
      </xdr:nvPicPr>
      <xdr:blipFill>
        <a:blip xmlns:r="http://schemas.openxmlformats.org/officeDocument/2006/relationships" r:embed="rId104" cstate="print"/>
        <a:srcRect/>
        <a:stretch>
          <a:fillRect/>
        </a:stretch>
      </xdr:blipFill>
      <xdr:spPr bwMode="auto">
        <a:xfrm>
          <a:off x="314325" y="76276200"/>
          <a:ext cx="552450" cy="609600"/>
        </a:xfrm>
        <a:prstGeom prst="rect">
          <a:avLst/>
        </a:prstGeom>
        <a:noFill/>
        <a:ln w="9525">
          <a:noFill/>
          <a:miter lim="800000"/>
          <a:headEnd/>
          <a:tailEnd/>
        </a:ln>
      </xdr:spPr>
    </xdr:pic>
    <xdr:clientData/>
  </xdr:twoCellAnchor>
  <xdr:twoCellAnchor editAs="oneCell">
    <xdr:from>
      <xdr:col>1</xdr:col>
      <xdr:colOff>0</xdr:colOff>
      <xdr:row>159</xdr:row>
      <xdr:rowOff>0</xdr:rowOff>
    </xdr:from>
    <xdr:to>
      <xdr:col>2</xdr:col>
      <xdr:colOff>9525</xdr:colOff>
      <xdr:row>160</xdr:row>
      <xdr:rowOff>0</xdr:rowOff>
    </xdr:to>
    <xdr:pic>
      <xdr:nvPicPr>
        <xdr:cNvPr id="119881" name="Picture 105" descr="curse"/>
        <xdr:cNvPicPr>
          <a:picLocks noChangeAspect="1" noChangeArrowheads="1"/>
        </xdr:cNvPicPr>
      </xdr:nvPicPr>
      <xdr:blipFill>
        <a:blip xmlns:r="http://schemas.openxmlformats.org/officeDocument/2006/relationships" r:embed="rId105" cstate="print"/>
        <a:srcRect/>
        <a:stretch>
          <a:fillRect/>
        </a:stretch>
      </xdr:blipFill>
      <xdr:spPr bwMode="auto">
        <a:xfrm>
          <a:off x="314325" y="76923900"/>
          <a:ext cx="552450" cy="609600"/>
        </a:xfrm>
        <a:prstGeom prst="rect">
          <a:avLst/>
        </a:prstGeom>
        <a:noFill/>
        <a:ln w="9525">
          <a:noFill/>
          <a:miter lim="800000"/>
          <a:headEnd/>
          <a:tailEnd/>
        </a:ln>
      </xdr:spPr>
    </xdr:pic>
    <xdr:clientData/>
  </xdr:twoCellAnchor>
  <xdr:twoCellAnchor editAs="oneCell">
    <xdr:from>
      <xdr:col>1</xdr:col>
      <xdr:colOff>0</xdr:colOff>
      <xdr:row>160</xdr:row>
      <xdr:rowOff>0</xdr:rowOff>
    </xdr:from>
    <xdr:to>
      <xdr:col>2</xdr:col>
      <xdr:colOff>9525</xdr:colOff>
      <xdr:row>161</xdr:row>
      <xdr:rowOff>0</xdr:rowOff>
    </xdr:to>
    <xdr:pic>
      <xdr:nvPicPr>
        <xdr:cNvPr id="119882" name="Picture 106" descr="ripple"/>
        <xdr:cNvPicPr>
          <a:picLocks noChangeAspect="1" noChangeArrowheads="1"/>
        </xdr:cNvPicPr>
      </xdr:nvPicPr>
      <xdr:blipFill>
        <a:blip xmlns:r="http://schemas.openxmlformats.org/officeDocument/2006/relationships" r:embed="rId106" cstate="print"/>
        <a:srcRect/>
        <a:stretch>
          <a:fillRect/>
        </a:stretch>
      </xdr:blipFill>
      <xdr:spPr bwMode="auto">
        <a:xfrm>
          <a:off x="314325" y="77571600"/>
          <a:ext cx="552450" cy="609600"/>
        </a:xfrm>
        <a:prstGeom prst="rect">
          <a:avLst/>
        </a:prstGeom>
        <a:noFill/>
        <a:ln w="9525">
          <a:noFill/>
          <a:miter lim="800000"/>
          <a:headEnd/>
          <a:tailEnd/>
        </a:ln>
      </xdr:spPr>
    </xdr:pic>
    <xdr:clientData/>
  </xdr:twoCellAnchor>
  <xdr:twoCellAnchor editAs="oneCell">
    <xdr:from>
      <xdr:col>1</xdr:col>
      <xdr:colOff>0</xdr:colOff>
      <xdr:row>161</xdr:row>
      <xdr:rowOff>0</xdr:rowOff>
    </xdr:from>
    <xdr:to>
      <xdr:col>2</xdr:col>
      <xdr:colOff>9525</xdr:colOff>
      <xdr:row>162</xdr:row>
      <xdr:rowOff>0</xdr:rowOff>
    </xdr:to>
    <xdr:pic>
      <xdr:nvPicPr>
        <xdr:cNvPr id="119883" name="Picture 107" descr="undead"/>
        <xdr:cNvPicPr>
          <a:picLocks noChangeAspect="1" noChangeArrowheads="1"/>
        </xdr:cNvPicPr>
      </xdr:nvPicPr>
      <xdr:blipFill>
        <a:blip xmlns:r="http://schemas.openxmlformats.org/officeDocument/2006/relationships" r:embed="rId107" cstate="print"/>
        <a:srcRect/>
        <a:stretch>
          <a:fillRect/>
        </a:stretch>
      </xdr:blipFill>
      <xdr:spPr bwMode="auto">
        <a:xfrm>
          <a:off x="314325" y="78219300"/>
          <a:ext cx="552450" cy="609600"/>
        </a:xfrm>
        <a:prstGeom prst="rect">
          <a:avLst/>
        </a:prstGeom>
        <a:noFill/>
        <a:ln w="9525">
          <a:noFill/>
          <a:miter lim="800000"/>
          <a:headEnd/>
          <a:tailEnd/>
        </a:ln>
      </xdr:spPr>
    </xdr:pic>
    <xdr:clientData/>
  </xdr:twoCellAnchor>
  <xdr:twoCellAnchor editAs="oneCell">
    <xdr:from>
      <xdr:col>1</xdr:col>
      <xdr:colOff>0</xdr:colOff>
      <xdr:row>162</xdr:row>
      <xdr:rowOff>0</xdr:rowOff>
    </xdr:from>
    <xdr:to>
      <xdr:col>2</xdr:col>
      <xdr:colOff>9525</xdr:colOff>
      <xdr:row>163</xdr:row>
      <xdr:rowOff>0</xdr:rowOff>
    </xdr:to>
    <xdr:pic>
      <xdr:nvPicPr>
        <xdr:cNvPr id="119884" name="Picture 108" descr="hypno"/>
        <xdr:cNvPicPr>
          <a:picLocks noChangeAspect="1" noChangeArrowheads="1"/>
        </xdr:cNvPicPr>
      </xdr:nvPicPr>
      <xdr:blipFill>
        <a:blip xmlns:r="http://schemas.openxmlformats.org/officeDocument/2006/relationships" r:embed="rId108" cstate="print"/>
        <a:srcRect/>
        <a:stretch>
          <a:fillRect/>
        </a:stretch>
      </xdr:blipFill>
      <xdr:spPr bwMode="auto">
        <a:xfrm>
          <a:off x="314325" y="78867000"/>
          <a:ext cx="552450" cy="609600"/>
        </a:xfrm>
        <a:prstGeom prst="rect">
          <a:avLst/>
        </a:prstGeom>
        <a:noFill/>
        <a:ln w="9525">
          <a:noFill/>
          <a:miter lim="800000"/>
          <a:headEnd/>
          <a:tailEnd/>
        </a:ln>
      </xdr:spPr>
    </xdr:pic>
    <xdr:clientData/>
  </xdr:twoCellAnchor>
  <xdr:twoCellAnchor editAs="oneCell">
    <xdr:from>
      <xdr:col>1</xdr:col>
      <xdr:colOff>0</xdr:colOff>
      <xdr:row>163</xdr:row>
      <xdr:rowOff>0</xdr:rowOff>
    </xdr:from>
    <xdr:to>
      <xdr:col>2</xdr:col>
      <xdr:colOff>9525</xdr:colOff>
      <xdr:row>164</xdr:row>
      <xdr:rowOff>0</xdr:rowOff>
    </xdr:to>
    <xdr:pic>
      <xdr:nvPicPr>
        <xdr:cNvPr id="119885" name="Picture 109" descr="bolt"/>
        <xdr:cNvPicPr>
          <a:picLocks noChangeAspect="1" noChangeArrowheads="1"/>
        </xdr:cNvPicPr>
      </xdr:nvPicPr>
      <xdr:blipFill>
        <a:blip xmlns:r="http://schemas.openxmlformats.org/officeDocument/2006/relationships" r:embed="rId109" cstate="print"/>
        <a:srcRect/>
        <a:stretch>
          <a:fillRect/>
        </a:stretch>
      </xdr:blipFill>
      <xdr:spPr bwMode="auto">
        <a:xfrm>
          <a:off x="314325" y="79514700"/>
          <a:ext cx="552450" cy="609600"/>
        </a:xfrm>
        <a:prstGeom prst="rect">
          <a:avLst/>
        </a:prstGeom>
        <a:noFill/>
        <a:ln w="9525">
          <a:noFill/>
          <a:miter lim="800000"/>
          <a:headEnd/>
          <a:tailEnd/>
        </a:ln>
      </xdr:spPr>
    </xdr:pic>
    <xdr:clientData/>
  </xdr:twoCellAnchor>
  <xdr:twoCellAnchor editAs="oneCell">
    <xdr:from>
      <xdr:col>1</xdr:col>
      <xdr:colOff>0</xdr:colOff>
      <xdr:row>164</xdr:row>
      <xdr:rowOff>0</xdr:rowOff>
    </xdr:from>
    <xdr:to>
      <xdr:col>2</xdr:col>
      <xdr:colOff>9525</xdr:colOff>
      <xdr:row>165</xdr:row>
      <xdr:rowOff>0</xdr:rowOff>
    </xdr:to>
    <xdr:pic>
      <xdr:nvPicPr>
        <xdr:cNvPr id="119886" name="Picture 110" descr="forget"/>
        <xdr:cNvPicPr>
          <a:picLocks noChangeAspect="1" noChangeArrowheads="1"/>
        </xdr:cNvPicPr>
      </xdr:nvPicPr>
      <xdr:blipFill>
        <a:blip xmlns:r="http://schemas.openxmlformats.org/officeDocument/2006/relationships" r:embed="rId110" cstate="print"/>
        <a:srcRect/>
        <a:stretch>
          <a:fillRect/>
        </a:stretch>
      </xdr:blipFill>
      <xdr:spPr bwMode="auto">
        <a:xfrm>
          <a:off x="314325" y="80162400"/>
          <a:ext cx="552450" cy="609600"/>
        </a:xfrm>
        <a:prstGeom prst="rect">
          <a:avLst/>
        </a:prstGeom>
        <a:noFill/>
        <a:ln w="9525">
          <a:noFill/>
          <a:miter lim="800000"/>
          <a:headEnd/>
          <a:tailEnd/>
        </a:ln>
      </xdr:spPr>
    </xdr:pic>
    <xdr:clientData/>
  </xdr:twoCellAnchor>
  <xdr:twoCellAnchor editAs="oneCell">
    <xdr:from>
      <xdr:col>1</xdr:col>
      <xdr:colOff>0</xdr:colOff>
      <xdr:row>168</xdr:row>
      <xdr:rowOff>0</xdr:rowOff>
    </xdr:from>
    <xdr:to>
      <xdr:col>2</xdr:col>
      <xdr:colOff>9525</xdr:colOff>
      <xdr:row>169</xdr:row>
      <xdr:rowOff>0</xdr:rowOff>
    </xdr:to>
    <xdr:pic>
      <xdr:nvPicPr>
        <xdr:cNvPr id="119887" name="Picture 111" descr="crystal"/>
        <xdr:cNvPicPr>
          <a:picLocks noChangeAspect="1" noChangeArrowheads="1"/>
        </xdr:cNvPicPr>
      </xdr:nvPicPr>
      <xdr:blipFill>
        <a:blip xmlns:r="http://schemas.openxmlformats.org/officeDocument/2006/relationships" r:embed="rId111" cstate="print"/>
        <a:srcRect/>
        <a:stretch>
          <a:fillRect/>
        </a:stretch>
      </xdr:blipFill>
      <xdr:spPr bwMode="auto">
        <a:xfrm>
          <a:off x="314325" y="81419700"/>
          <a:ext cx="552450" cy="619125"/>
        </a:xfrm>
        <a:prstGeom prst="rect">
          <a:avLst/>
        </a:prstGeom>
        <a:noFill/>
        <a:ln w="9525">
          <a:noFill/>
          <a:miter lim="800000"/>
          <a:headEnd/>
          <a:tailEnd/>
        </a:ln>
      </xdr:spPr>
    </xdr:pic>
    <xdr:clientData/>
  </xdr:twoCellAnchor>
  <xdr:twoCellAnchor editAs="oneCell">
    <xdr:from>
      <xdr:col>1</xdr:col>
      <xdr:colOff>0</xdr:colOff>
      <xdr:row>169</xdr:row>
      <xdr:rowOff>0</xdr:rowOff>
    </xdr:from>
    <xdr:to>
      <xdr:col>2</xdr:col>
      <xdr:colOff>9525</xdr:colOff>
      <xdr:row>170</xdr:row>
      <xdr:rowOff>0</xdr:rowOff>
    </xdr:to>
    <xdr:pic>
      <xdr:nvPicPr>
        <xdr:cNvPr id="119888" name="Picture 112" descr="gemring"/>
        <xdr:cNvPicPr>
          <a:picLocks noChangeAspect="1" noChangeArrowheads="1"/>
        </xdr:cNvPicPr>
      </xdr:nvPicPr>
      <xdr:blipFill>
        <a:blip xmlns:r="http://schemas.openxmlformats.org/officeDocument/2006/relationships" r:embed="rId112" cstate="print"/>
        <a:srcRect/>
        <a:stretch>
          <a:fillRect/>
        </a:stretch>
      </xdr:blipFill>
      <xdr:spPr bwMode="auto">
        <a:xfrm>
          <a:off x="314325" y="82067400"/>
          <a:ext cx="552450" cy="609600"/>
        </a:xfrm>
        <a:prstGeom prst="rect">
          <a:avLst/>
        </a:prstGeom>
        <a:noFill/>
        <a:ln w="9525">
          <a:noFill/>
          <a:miter lim="800000"/>
          <a:headEnd/>
          <a:tailEnd/>
        </a:ln>
      </xdr:spPr>
    </xdr:pic>
    <xdr:clientData/>
  </xdr:twoCellAnchor>
  <xdr:twoCellAnchor editAs="oneCell">
    <xdr:from>
      <xdr:col>1</xdr:col>
      <xdr:colOff>0</xdr:colOff>
      <xdr:row>170</xdr:row>
      <xdr:rowOff>0</xdr:rowOff>
    </xdr:from>
    <xdr:to>
      <xdr:col>2</xdr:col>
      <xdr:colOff>9525</xdr:colOff>
      <xdr:row>171</xdr:row>
      <xdr:rowOff>0</xdr:rowOff>
    </xdr:to>
    <xdr:pic>
      <xdr:nvPicPr>
        <xdr:cNvPr id="119889" name="Picture 113" descr="mercury"/>
        <xdr:cNvPicPr>
          <a:picLocks noChangeAspect="1" noChangeArrowheads="1"/>
        </xdr:cNvPicPr>
      </xdr:nvPicPr>
      <xdr:blipFill>
        <a:blip xmlns:r="http://schemas.openxmlformats.org/officeDocument/2006/relationships" r:embed="rId113" cstate="print"/>
        <a:srcRect/>
        <a:stretch>
          <a:fillRect/>
        </a:stretch>
      </xdr:blipFill>
      <xdr:spPr bwMode="auto">
        <a:xfrm>
          <a:off x="314325" y="82715100"/>
          <a:ext cx="552450" cy="609600"/>
        </a:xfrm>
        <a:prstGeom prst="rect">
          <a:avLst/>
        </a:prstGeom>
        <a:noFill/>
        <a:ln w="9525">
          <a:noFill/>
          <a:miter lim="800000"/>
          <a:headEnd/>
          <a:tailEnd/>
        </a:ln>
      </xdr:spPr>
    </xdr:pic>
    <xdr:clientData/>
  </xdr:twoCellAnchor>
  <xdr:twoCellAnchor editAs="oneCell">
    <xdr:from>
      <xdr:col>1</xdr:col>
      <xdr:colOff>0</xdr:colOff>
      <xdr:row>172</xdr:row>
      <xdr:rowOff>0</xdr:rowOff>
    </xdr:from>
    <xdr:to>
      <xdr:col>2</xdr:col>
      <xdr:colOff>9525</xdr:colOff>
      <xdr:row>173</xdr:row>
      <xdr:rowOff>0</xdr:rowOff>
    </xdr:to>
    <xdr:pic>
      <xdr:nvPicPr>
        <xdr:cNvPr id="119890" name="Picture 114" descr="ore"/>
        <xdr:cNvPicPr>
          <a:picLocks noChangeAspect="1" noChangeArrowheads="1"/>
        </xdr:cNvPicPr>
      </xdr:nvPicPr>
      <xdr:blipFill>
        <a:blip xmlns:r="http://schemas.openxmlformats.org/officeDocument/2006/relationships" r:embed="rId114" cstate="print"/>
        <a:srcRect/>
        <a:stretch>
          <a:fillRect/>
        </a:stretch>
      </xdr:blipFill>
      <xdr:spPr bwMode="auto">
        <a:xfrm>
          <a:off x="314325" y="83362800"/>
          <a:ext cx="552450" cy="609600"/>
        </a:xfrm>
        <a:prstGeom prst="rect">
          <a:avLst/>
        </a:prstGeom>
        <a:noFill/>
        <a:ln w="9525">
          <a:noFill/>
          <a:miter lim="800000"/>
          <a:headEnd/>
          <a:tailEnd/>
        </a:ln>
      </xdr:spPr>
    </xdr:pic>
    <xdr:clientData/>
  </xdr:twoCellAnchor>
  <xdr:twoCellAnchor editAs="oneCell">
    <xdr:from>
      <xdr:col>1</xdr:col>
      <xdr:colOff>0</xdr:colOff>
      <xdr:row>173</xdr:row>
      <xdr:rowOff>0</xdr:rowOff>
    </xdr:from>
    <xdr:to>
      <xdr:col>2</xdr:col>
      <xdr:colOff>9525</xdr:colOff>
      <xdr:row>174</xdr:row>
      <xdr:rowOff>0</xdr:rowOff>
    </xdr:to>
    <xdr:pic>
      <xdr:nvPicPr>
        <xdr:cNvPr id="119892" name="Picture 116" descr="wood"/>
        <xdr:cNvPicPr>
          <a:picLocks noChangeAspect="1" noChangeArrowheads="1"/>
        </xdr:cNvPicPr>
      </xdr:nvPicPr>
      <xdr:blipFill>
        <a:blip xmlns:r="http://schemas.openxmlformats.org/officeDocument/2006/relationships" r:embed="rId115" cstate="print"/>
        <a:srcRect/>
        <a:stretch>
          <a:fillRect/>
        </a:stretch>
      </xdr:blipFill>
      <xdr:spPr bwMode="auto">
        <a:xfrm>
          <a:off x="314325" y="84658200"/>
          <a:ext cx="552450" cy="609600"/>
        </a:xfrm>
        <a:prstGeom prst="rect">
          <a:avLst/>
        </a:prstGeom>
        <a:noFill/>
        <a:ln w="9525">
          <a:noFill/>
          <a:miter lim="800000"/>
          <a:headEnd/>
          <a:tailEnd/>
        </a:ln>
      </xdr:spPr>
    </xdr:pic>
    <xdr:clientData/>
  </xdr:twoCellAnchor>
  <xdr:twoCellAnchor editAs="oneCell">
    <xdr:from>
      <xdr:col>1</xdr:col>
      <xdr:colOff>0</xdr:colOff>
      <xdr:row>174</xdr:row>
      <xdr:rowOff>0</xdr:rowOff>
    </xdr:from>
    <xdr:to>
      <xdr:col>2</xdr:col>
      <xdr:colOff>9525</xdr:colOff>
      <xdr:row>175</xdr:row>
      <xdr:rowOff>0</xdr:rowOff>
    </xdr:to>
    <xdr:pic>
      <xdr:nvPicPr>
        <xdr:cNvPr id="119893" name="Picture 117" descr="gold1"/>
        <xdr:cNvPicPr>
          <a:picLocks noChangeAspect="1" noChangeArrowheads="1"/>
        </xdr:cNvPicPr>
      </xdr:nvPicPr>
      <xdr:blipFill>
        <a:blip xmlns:r="http://schemas.openxmlformats.org/officeDocument/2006/relationships" r:embed="rId116" cstate="print"/>
        <a:srcRect/>
        <a:stretch>
          <a:fillRect/>
        </a:stretch>
      </xdr:blipFill>
      <xdr:spPr bwMode="auto">
        <a:xfrm>
          <a:off x="314325" y="85305900"/>
          <a:ext cx="552450" cy="609600"/>
        </a:xfrm>
        <a:prstGeom prst="rect">
          <a:avLst/>
        </a:prstGeom>
        <a:noFill/>
        <a:ln w="9525">
          <a:noFill/>
          <a:miter lim="800000"/>
          <a:headEnd/>
          <a:tailEnd/>
        </a:ln>
      </xdr:spPr>
    </xdr:pic>
    <xdr:clientData/>
  </xdr:twoCellAnchor>
  <xdr:twoCellAnchor editAs="oneCell">
    <xdr:from>
      <xdr:col>1</xdr:col>
      <xdr:colOff>0</xdr:colOff>
      <xdr:row>175</xdr:row>
      <xdr:rowOff>0</xdr:rowOff>
    </xdr:from>
    <xdr:to>
      <xdr:col>2</xdr:col>
      <xdr:colOff>9525</xdr:colOff>
      <xdr:row>176</xdr:row>
      <xdr:rowOff>0</xdr:rowOff>
    </xdr:to>
    <xdr:pic>
      <xdr:nvPicPr>
        <xdr:cNvPr id="119894" name="Picture 118" descr="gold2"/>
        <xdr:cNvPicPr>
          <a:picLocks noChangeAspect="1" noChangeArrowheads="1"/>
        </xdr:cNvPicPr>
      </xdr:nvPicPr>
      <xdr:blipFill>
        <a:blip xmlns:r="http://schemas.openxmlformats.org/officeDocument/2006/relationships" r:embed="rId117" cstate="print"/>
        <a:srcRect/>
        <a:stretch>
          <a:fillRect/>
        </a:stretch>
      </xdr:blipFill>
      <xdr:spPr bwMode="auto">
        <a:xfrm>
          <a:off x="314325" y="85953600"/>
          <a:ext cx="552450" cy="609600"/>
        </a:xfrm>
        <a:prstGeom prst="rect">
          <a:avLst/>
        </a:prstGeom>
        <a:noFill/>
        <a:ln w="9525">
          <a:noFill/>
          <a:miter lim="800000"/>
          <a:headEnd/>
          <a:tailEnd/>
        </a:ln>
      </xdr:spPr>
    </xdr:pic>
    <xdr:clientData/>
  </xdr:twoCellAnchor>
  <xdr:twoCellAnchor editAs="oneCell">
    <xdr:from>
      <xdr:col>1</xdr:col>
      <xdr:colOff>0</xdr:colOff>
      <xdr:row>176</xdr:row>
      <xdr:rowOff>0</xdr:rowOff>
    </xdr:from>
    <xdr:to>
      <xdr:col>2</xdr:col>
      <xdr:colOff>9525</xdr:colOff>
      <xdr:row>177</xdr:row>
      <xdr:rowOff>0</xdr:rowOff>
    </xdr:to>
    <xdr:pic>
      <xdr:nvPicPr>
        <xdr:cNvPr id="119895" name="Picture 119" descr="gold3"/>
        <xdr:cNvPicPr>
          <a:picLocks noChangeAspect="1" noChangeArrowheads="1"/>
        </xdr:cNvPicPr>
      </xdr:nvPicPr>
      <xdr:blipFill>
        <a:blip xmlns:r="http://schemas.openxmlformats.org/officeDocument/2006/relationships" r:embed="rId118" cstate="print"/>
        <a:srcRect/>
        <a:stretch>
          <a:fillRect/>
        </a:stretch>
      </xdr:blipFill>
      <xdr:spPr bwMode="auto">
        <a:xfrm>
          <a:off x="314325" y="86601300"/>
          <a:ext cx="552450" cy="609600"/>
        </a:xfrm>
        <a:prstGeom prst="rect">
          <a:avLst/>
        </a:prstGeom>
        <a:noFill/>
        <a:ln w="9525">
          <a:noFill/>
          <a:miter lim="800000"/>
          <a:headEnd/>
          <a:tailEnd/>
        </a:ln>
      </xdr:spPr>
    </xdr:pic>
    <xdr:clientData/>
  </xdr:twoCellAnchor>
  <xdr:twoCellAnchor editAs="oneCell">
    <xdr:from>
      <xdr:col>1</xdr:col>
      <xdr:colOff>0</xdr:colOff>
      <xdr:row>180</xdr:row>
      <xdr:rowOff>0</xdr:rowOff>
    </xdr:from>
    <xdr:to>
      <xdr:col>2</xdr:col>
      <xdr:colOff>9525</xdr:colOff>
      <xdr:row>181</xdr:row>
      <xdr:rowOff>9525</xdr:rowOff>
    </xdr:to>
    <xdr:pic>
      <xdr:nvPicPr>
        <xdr:cNvPr id="119896" name="Picture 120" descr="legs"/>
        <xdr:cNvPicPr>
          <a:picLocks noChangeAspect="1" noChangeArrowheads="1"/>
        </xdr:cNvPicPr>
      </xdr:nvPicPr>
      <xdr:blipFill>
        <a:blip xmlns:r="http://schemas.openxmlformats.org/officeDocument/2006/relationships" r:embed="rId119" cstate="print"/>
        <a:srcRect/>
        <a:stretch>
          <a:fillRect/>
        </a:stretch>
      </xdr:blipFill>
      <xdr:spPr bwMode="auto">
        <a:xfrm>
          <a:off x="314325" y="87858600"/>
          <a:ext cx="552450" cy="600075"/>
        </a:xfrm>
        <a:prstGeom prst="rect">
          <a:avLst/>
        </a:prstGeom>
        <a:noFill/>
        <a:ln w="9525">
          <a:noFill/>
          <a:miter lim="800000"/>
          <a:headEnd/>
          <a:tailEnd/>
        </a:ln>
      </xdr:spPr>
    </xdr:pic>
    <xdr:clientData/>
  </xdr:twoCellAnchor>
  <xdr:twoCellAnchor editAs="oneCell">
    <xdr:from>
      <xdr:col>1</xdr:col>
      <xdr:colOff>0</xdr:colOff>
      <xdr:row>181</xdr:row>
      <xdr:rowOff>9525</xdr:rowOff>
    </xdr:from>
    <xdr:to>
      <xdr:col>2</xdr:col>
      <xdr:colOff>9525</xdr:colOff>
      <xdr:row>182</xdr:row>
      <xdr:rowOff>0</xdr:rowOff>
    </xdr:to>
    <xdr:pic>
      <xdr:nvPicPr>
        <xdr:cNvPr id="119897" name="Picture 121" descr="loins"/>
        <xdr:cNvPicPr>
          <a:picLocks noChangeAspect="1" noChangeArrowheads="1"/>
        </xdr:cNvPicPr>
      </xdr:nvPicPr>
      <xdr:blipFill>
        <a:blip xmlns:r="http://schemas.openxmlformats.org/officeDocument/2006/relationships" r:embed="rId120" cstate="print"/>
        <a:srcRect/>
        <a:stretch>
          <a:fillRect/>
        </a:stretch>
      </xdr:blipFill>
      <xdr:spPr bwMode="auto">
        <a:xfrm>
          <a:off x="314325" y="88515825"/>
          <a:ext cx="552450" cy="571500"/>
        </a:xfrm>
        <a:prstGeom prst="rect">
          <a:avLst/>
        </a:prstGeom>
        <a:noFill/>
        <a:ln w="9525">
          <a:noFill/>
          <a:miter lim="800000"/>
          <a:headEnd/>
          <a:tailEnd/>
        </a:ln>
      </xdr:spPr>
    </xdr:pic>
    <xdr:clientData/>
  </xdr:twoCellAnchor>
  <xdr:twoCellAnchor editAs="oneCell">
    <xdr:from>
      <xdr:col>1</xdr:col>
      <xdr:colOff>0</xdr:colOff>
      <xdr:row>182</xdr:row>
      <xdr:rowOff>0</xdr:rowOff>
    </xdr:from>
    <xdr:to>
      <xdr:col>2</xdr:col>
      <xdr:colOff>9525</xdr:colOff>
      <xdr:row>183</xdr:row>
      <xdr:rowOff>28575</xdr:rowOff>
    </xdr:to>
    <xdr:pic>
      <xdr:nvPicPr>
        <xdr:cNvPr id="119898" name="Picture 122" descr="torso"/>
        <xdr:cNvPicPr>
          <a:picLocks noChangeAspect="1" noChangeArrowheads="1"/>
        </xdr:cNvPicPr>
      </xdr:nvPicPr>
      <xdr:blipFill>
        <a:blip xmlns:r="http://schemas.openxmlformats.org/officeDocument/2006/relationships" r:embed="rId121" cstate="print"/>
        <a:srcRect/>
        <a:stretch>
          <a:fillRect/>
        </a:stretch>
      </xdr:blipFill>
      <xdr:spPr bwMode="auto">
        <a:xfrm>
          <a:off x="314325" y="89154000"/>
          <a:ext cx="552450" cy="609600"/>
        </a:xfrm>
        <a:prstGeom prst="rect">
          <a:avLst/>
        </a:prstGeom>
        <a:noFill/>
        <a:ln w="9525">
          <a:noFill/>
          <a:miter lim="800000"/>
          <a:headEnd/>
          <a:tailEnd/>
        </a:ln>
      </xdr:spPr>
    </xdr:pic>
    <xdr:clientData/>
  </xdr:twoCellAnchor>
  <xdr:twoCellAnchor editAs="oneCell">
    <xdr:from>
      <xdr:col>1</xdr:col>
      <xdr:colOff>0</xdr:colOff>
      <xdr:row>183</xdr:row>
      <xdr:rowOff>0</xdr:rowOff>
    </xdr:from>
    <xdr:to>
      <xdr:col>2</xdr:col>
      <xdr:colOff>9525</xdr:colOff>
      <xdr:row>184</xdr:row>
      <xdr:rowOff>0</xdr:rowOff>
    </xdr:to>
    <xdr:pic>
      <xdr:nvPicPr>
        <xdr:cNvPr id="119899" name="Picture 123" descr="arms"/>
        <xdr:cNvPicPr>
          <a:picLocks noChangeAspect="1" noChangeArrowheads="1"/>
        </xdr:cNvPicPr>
      </xdr:nvPicPr>
      <xdr:blipFill>
        <a:blip xmlns:r="http://schemas.openxmlformats.org/officeDocument/2006/relationships" r:embed="rId122" cstate="print"/>
        <a:srcRect/>
        <a:stretch>
          <a:fillRect/>
        </a:stretch>
      </xdr:blipFill>
      <xdr:spPr bwMode="auto">
        <a:xfrm>
          <a:off x="314325" y="89801700"/>
          <a:ext cx="552450" cy="609600"/>
        </a:xfrm>
        <a:prstGeom prst="rect">
          <a:avLst/>
        </a:prstGeom>
        <a:noFill/>
        <a:ln w="9525">
          <a:noFill/>
          <a:miter lim="800000"/>
          <a:headEnd/>
          <a:tailEnd/>
        </a:ln>
      </xdr:spPr>
    </xdr:pic>
    <xdr:clientData/>
  </xdr:twoCellAnchor>
  <xdr:twoCellAnchor editAs="oneCell">
    <xdr:from>
      <xdr:col>1</xdr:col>
      <xdr:colOff>0</xdr:colOff>
      <xdr:row>184</xdr:row>
      <xdr:rowOff>0</xdr:rowOff>
    </xdr:from>
    <xdr:to>
      <xdr:col>2</xdr:col>
      <xdr:colOff>9525</xdr:colOff>
      <xdr:row>185</xdr:row>
      <xdr:rowOff>0</xdr:rowOff>
    </xdr:to>
    <xdr:pic>
      <xdr:nvPicPr>
        <xdr:cNvPr id="119900" name="Picture 124" descr="head"/>
        <xdr:cNvPicPr>
          <a:picLocks noChangeAspect="1" noChangeArrowheads="1"/>
        </xdr:cNvPicPr>
      </xdr:nvPicPr>
      <xdr:blipFill>
        <a:blip xmlns:r="http://schemas.openxmlformats.org/officeDocument/2006/relationships" r:embed="rId123" cstate="print"/>
        <a:srcRect/>
        <a:stretch>
          <a:fillRect/>
        </a:stretch>
      </xdr:blipFill>
      <xdr:spPr bwMode="auto">
        <a:xfrm>
          <a:off x="314325" y="90449400"/>
          <a:ext cx="552450" cy="609600"/>
        </a:xfrm>
        <a:prstGeom prst="rect">
          <a:avLst/>
        </a:prstGeom>
        <a:noFill/>
        <a:ln w="9525">
          <a:noFill/>
          <a:miter lim="800000"/>
          <a:headEnd/>
          <a:tailEnd/>
        </a:ln>
      </xdr:spPr>
    </xdr:pic>
    <xdr:clientData/>
  </xdr:twoCellAnchor>
  <xdr:twoCellAnchor editAs="oneCell">
    <xdr:from>
      <xdr:col>1</xdr:col>
      <xdr:colOff>0</xdr:colOff>
      <xdr:row>129</xdr:row>
      <xdr:rowOff>0</xdr:rowOff>
    </xdr:from>
    <xdr:to>
      <xdr:col>2</xdr:col>
      <xdr:colOff>9525</xdr:colOff>
      <xdr:row>129</xdr:row>
      <xdr:rowOff>600075</xdr:rowOff>
    </xdr:to>
    <xdr:pic>
      <xdr:nvPicPr>
        <xdr:cNvPr id="119901" name="Picture 125" descr="schat"/>
        <xdr:cNvPicPr>
          <a:picLocks noChangeAspect="1" noChangeArrowheads="1"/>
        </xdr:cNvPicPr>
      </xdr:nvPicPr>
      <xdr:blipFill>
        <a:blip xmlns:r="http://schemas.openxmlformats.org/officeDocument/2006/relationships" r:embed="rId124" cstate="print"/>
        <a:srcRect/>
        <a:stretch>
          <a:fillRect/>
        </a:stretch>
      </xdr:blipFill>
      <xdr:spPr bwMode="auto">
        <a:xfrm>
          <a:off x="314325" y="61493400"/>
          <a:ext cx="552450" cy="600075"/>
        </a:xfrm>
        <a:prstGeom prst="rect">
          <a:avLst/>
        </a:prstGeom>
        <a:noFill/>
        <a:ln w="9525">
          <a:noFill/>
          <a:miter lim="800000"/>
          <a:headEnd/>
          <a:tailEnd/>
        </a:ln>
      </xdr:spPr>
    </xdr:pic>
    <xdr:clientData/>
  </xdr:twoCellAnchor>
  <xdr:twoCellAnchor editAs="oneCell">
    <xdr:from>
      <xdr:col>1</xdr:col>
      <xdr:colOff>0</xdr:colOff>
      <xdr:row>188</xdr:row>
      <xdr:rowOff>0</xdr:rowOff>
    </xdr:from>
    <xdr:to>
      <xdr:col>2</xdr:col>
      <xdr:colOff>9525</xdr:colOff>
      <xdr:row>189</xdr:row>
      <xdr:rowOff>0</xdr:rowOff>
    </xdr:to>
    <xdr:pic>
      <xdr:nvPicPr>
        <xdr:cNvPr id="119902" name="Picture 126" descr="goldenbow"/>
        <xdr:cNvPicPr>
          <a:picLocks noChangeAspect="1" noChangeArrowheads="1"/>
        </xdr:cNvPicPr>
      </xdr:nvPicPr>
      <xdr:blipFill>
        <a:blip xmlns:r="http://schemas.openxmlformats.org/officeDocument/2006/relationships" r:embed="rId125" cstate="print"/>
        <a:srcRect/>
        <a:stretch>
          <a:fillRect/>
        </a:stretch>
      </xdr:blipFill>
      <xdr:spPr bwMode="auto">
        <a:xfrm>
          <a:off x="314325" y="91706700"/>
          <a:ext cx="552450" cy="609600"/>
        </a:xfrm>
        <a:prstGeom prst="rect">
          <a:avLst/>
        </a:prstGeom>
        <a:noFill/>
        <a:ln w="9525">
          <a:noFill/>
          <a:miter lim="800000"/>
          <a:headEnd/>
          <a:tailEnd/>
        </a:ln>
      </xdr:spPr>
    </xdr:pic>
    <xdr:clientData/>
  </xdr:twoCellAnchor>
  <xdr:twoCellAnchor editAs="oneCell">
    <xdr:from>
      <xdr:col>1</xdr:col>
      <xdr:colOff>0</xdr:colOff>
      <xdr:row>189</xdr:row>
      <xdr:rowOff>0</xdr:rowOff>
    </xdr:from>
    <xdr:to>
      <xdr:col>2</xdr:col>
      <xdr:colOff>9525</xdr:colOff>
      <xdr:row>190</xdr:row>
      <xdr:rowOff>0</xdr:rowOff>
    </xdr:to>
    <xdr:pic>
      <xdr:nvPicPr>
        <xdr:cNvPr id="119903" name="Picture 127" descr="shackles"/>
        <xdr:cNvPicPr>
          <a:picLocks noChangeAspect="1" noChangeArrowheads="1"/>
        </xdr:cNvPicPr>
      </xdr:nvPicPr>
      <xdr:blipFill>
        <a:blip xmlns:r="http://schemas.openxmlformats.org/officeDocument/2006/relationships" r:embed="rId126" cstate="print"/>
        <a:srcRect/>
        <a:stretch>
          <a:fillRect/>
        </a:stretch>
      </xdr:blipFill>
      <xdr:spPr bwMode="auto">
        <a:xfrm>
          <a:off x="314325" y="92354400"/>
          <a:ext cx="552450" cy="609600"/>
        </a:xfrm>
        <a:prstGeom prst="rect">
          <a:avLst/>
        </a:prstGeom>
        <a:noFill/>
        <a:ln w="9525">
          <a:noFill/>
          <a:miter lim="800000"/>
          <a:headEnd/>
          <a:tailEnd/>
        </a:ln>
      </xdr:spPr>
    </xdr:pic>
    <xdr:clientData/>
  </xdr:twoCellAnchor>
  <xdr:twoCellAnchor editAs="oneCell">
    <xdr:from>
      <xdr:col>1</xdr:col>
      <xdr:colOff>0</xdr:colOff>
      <xdr:row>190</xdr:row>
      <xdr:rowOff>0</xdr:rowOff>
    </xdr:from>
    <xdr:to>
      <xdr:col>2</xdr:col>
      <xdr:colOff>9525</xdr:colOff>
      <xdr:row>191</xdr:row>
      <xdr:rowOff>0</xdr:rowOff>
    </xdr:to>
    <xdr:pic>
      <xdr:nvPicPr>
        <xdr:cNvPr id="119904" name="Picture 128" descr="drvial"/>
        <xdr:cNvPicPr>
          <a:picLocks noChangeAspect="1" noChangeArrowheads="1"/>
        </xdr:cNvPicPr>
      </xdr:nvPicPr>
      <xdr:blipFill>
        <a:blip xmlns:r="http://schemas.openxmlformats.org/officeDocument/2006/relationships" r:embed="rId127" cstate="print"/>
        <a:srcRect/>
        <a:stretch>
          <a:fillRect/>
        </a:stretch>
      </xdr:blipFill>
      <xdr:spPr bwMode="auto">
        <a:xfrm>
          <a:off x="314325" y="93002100"/>
          <a:ext cx="552450" cy="609600"/>
        </a:xfrm>
        <a:prstGeom prst="rect">
          <a:avLst/>
        </a:prstGeom>
        <a:noFill/>
        <a:ln w="9525">
          <a:noFill/>
          <a:miter lim="800000"/>
          <a:headEnd/>
          <a:tailEnd/>
        </a:ln>
      </xdr:spPr>
    </xdr:pic>
    <xdr:clientData/>
  </xdr:twoCellAnchor>
  <xdr:twoCellAnchor editAs="oneCell">
    <xdr:from>
      <xdr:col>1</xdr:col>
      <xdr:colOff>0</xdr:colOff>
      <xdr:row>191</xdr:row>
      <xdr:rowOff>0</xdr:rowOff>
    </xdr:from>
    <xdr:to>
      <xdr:col>2</xdr:col>
      <xdr:colOff>9525</xdr:colOff>
      <xdr:row>191</xdr:row>
      <xdr:rowOff>609600</xdr:rowOff>
    </xdr:to>
    <xdr:pic>
      <xdr:nvPicPr>
        <xdr:cNvPr id="119905" name="Picture 129" descr="blade"/>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3649800"/>
          <a:ext cx="552450" cy="609600"/>
        </a:xfrm>
        <a:prstGeom prst="rect">
          <a:avLst/>
        </a:prstGeom>
        <a:noFill/>
        <a:ln w="9525">
          <a:noFill/>
          <a:miter lim="800000"/>
          <a:headEnd/>
          <a:tailEnd/>
        </a:ln>
      </xdr:spPr>
    </xdr:pic>
    <xdr:clientData/>
  </xdr:twoCellAnchor>
  <xdr:twoCellAnchor editAs="oneCell">
    <xdr:from>
      <xdr:col>1</xdr:col>
      <xdr:colOff>0</xdr:colOff>
      <xdr:row>195</xdr:row>
      <xdr:rowOff>0</xdr:rowOff>
    </xdr:from>
    <xdr:to>
      <xdr:col>2</xdr:col>
      <xdr:colOff>9525</xdr:colOff>
      <xdr:row>195</xdr:row>
      <xdr:rowOff>619125</xdr:rowOff>
    </xdr:to>
    <xdr:pic>
      <xdr:nvPicPr>
        <xdr:cNvPr id="119906" name="Picture 130" descr="alliance"/>
        <xdr:cNvPicPr>
          <a:picLocks noChangeAspect="1" noChangeArrowheads="1"/>
        </xdr:cNvPicPr>
      </xdr:nvPicPr>
      <xdr:blipFill>
        <a:blip xmlns:r="http://schemas.openxmlformats.org/officeDocument/2006/relationships" r:embed="rId129" cstate="print"/>
        <a:srcRect/>
        <a:stretch>
          <a:fillRect/>
        </a:stretch>
      </xdr:blipFill>
      <xdr:spPr bwMode="auto">
        <a:xfrm>
          <a:off x="314325" y="94907100"/>
          <a:ext cx="552450" cy="619125"/>
        </a:xfrm>
        <a:prstGeom prst="rect">
          <a:avLst/>
        </a:prstGeom>
        <a:noFill/>
        <a:ln w="9525">
          <a:noFill/>
          <a:miter lim="800000"/>
          <a:headEnd/>
          <a:tailEnd/>
        </a:ln>
      </xdr:spPr>
    </xdr:pic>
    <xdr:clientData/>
  </xdr:twoCellAnchor>
  <xdr:twoCellAnchor editAs="oneCell">
    <xdr:from>
      <xdr:col>1</xdr:col>
      <xdr:colOff>0</xdr:colOff>
      <xdr:row>197</xdr:row>
      <xdr:rowOff>0</xdr:rowOff>
    </xdr:from>
    <xdr:to>
      <xdr:col>2</xdr:col>
      <xdr:colOff>9525</xdr:colOff>
      <xdr:row>197</xdr:row>
      <xdr:rowOff>609600</xdr:rowOff>
    </xdr:to>
    <xdr:pic>
      <xdr:nvPicPr>
        <xdr:cNvPr id="119908" name="Picture 132" descr="elixir"/>
        <xdr:cNvPicPr>
          <a:picLocks noChangeAspect="1" noChangeArrowheads="1"/>
        </xdr:cNvPicPr>
      </xdr:nvPicPr>
      <xdr:blipFill>
        <a:blip xmlns:r="http://schemas.openxmlformats.org/officeDocument/2006/relationships" r:embed="rId130" cstate="print"/>
        <a:srcRect/>
        <a:stretch>
          <a:fillRect/>
        </a:stretch>
      </xdr:blipFill>
      <xdr:spPr bwMode="auto">
        <a:xfrm>
          <a:off x="314325" y="96545400"/>
          <a:ext cx="552450" cy="609600"/>
        </a:xfrm>
        <a:prstGeom prst="rect">
          <a:avLst/>
        </a:prstGeom>
        <a:noFill/>
        <a:ln w="9525">
          <a:noFill/>
          <a:miter lim="800000"/>
          <a:headEnd/>
          <a:tailEnd/>
        </a:ln>
      </xdr:spPr>
    </xdr:pic>
    <xdr:clientData/>
  </xdr:twoCellAnchor>
  <xdr:twoCellAnchor editAs="oneCell">
    <xdr:from>
      <xdr:col>1</xdr:col>
      <xdr:colOff>0</xdr:colOff>
      <xdr:row>198</xdr:row>
      <xdr:rowOff>0</xdr:rowOff>
    </xdr:from>
    <xdr:to>
      <xdr:col>2</xdr:col>
      <xdr:colOff>9525</xdr:colOff>
      <xdr:row>198</xdr:row>
      <xdr:rowOff>609600</xdr:rowOff>
    </xdr:to>
    <xdr:pic>
      <xdr:nvPicPr>
        <xdr:cNvPr id="119909" name="Picture 133" descr="damnarmor"/>
        <xdr:cNvPicPr>
          <a:picLocks noChangeAspect="1" noChangeArrowheads="1"/>
        </xdr:cNvPicPr>
      </xdr:nvPicPr>
      <xdr:blipFill>
        <a:blip xmlns:r="http://schemas.openxmlformats.org/officeDocument/2006/relationships" r:embed="rId131" cstate="print"/>
        <a:srcRect/>
        <a:stretch>
          <a:fillRect/>
        </a:stretch>
      </xdr:blipFill>
      <xdr:spPr bwMode="auto">
        <a:xfrm>
          <a:off x="314325" y="97307400"/>
          <a:ext cx="552450" cy="609600"/>
        </a:xfrm>
        <a:prstGeom prst="rect">
          <a:avLst/>
        </a:prstGeom>
        <a:noFill/>
        <a:ln w="9525">
          <a:noFill/>
          <a:miter lim="800000"/>
          <a:headEnd/>
          <a:tailEnd/>
        </a:ln>
      </xdr:spPr>
    </xdr:pic>
    <xdr:clientData/>
  </xdr:twoCellAnchor>
  <xdr:twoCellAnchor editAs="oneCell">
    <xdr:from>
      <xdr:col>1</xdr:col>
      <xdr:colOff>0</xdr:colOff>
      <xdr:row>199</xdr:row>
      <xdr:rowOff>0</xdr:rowOff>
    </xdr:from>
    <xdr:to>
      <xdr:col>2</xdr:col>
      <xdr:colOff>9525</xdr:colOff>
      <xdr:row>199</xdr:row>
      <xdr:rowOff>609600</xdr:rowOff>
    </xdr:to>
    <xdr:pic>
      <xdr:nvPicPr>
        <xdr:cNvPr id="119910" name="Picture 134" descr="legion"/>
        <xdr:cNvPicPr>
          <a:picLocks noChangeAspect="1" noChangeArrowheads="1"/>
        </xdr:cNvPicPr>
      </xdr:nvPicPr>
      <xdr:blipFill>
        <a:blip xmlns:r="http://schemas.openxmlformats.org/officeDocument/2006/relationships" r:embed="rId132" cstate="print"/>
        <a:srcRect/>
        <a:stretch>
          <a:fillRect/>
        </a:stretch>
      </xdr:blipFill>
      <xdr:spPr bwMode="auto">
        <a:xfrm>
          <a:off x="314325" y="97955100"/>
          <a:ext cx="552450" cy="609600"/>
        </a:xfrm>
        <a:prstGeom prst="rect">
          <a:avLst/>
        </a:prstGeom>
        <a:noFill/>
        <a:ln w="9525">
          <a:noFill/>
          <a:miter lim="800000"/>
          <a:headEnd/>
          <a:tailEnd/>
        </a:ln>
      </xdr:spPr>
    </xdr:pic>
    <xdr:clientData/>
  </xdr:twoCellAnchor>
  <xdr:twoCellAnchor editAs="oneCell">
    <xdr:from>
      <xdr:col>1</xdr:col>
      <xdr:colOff>0</xdr:colOff>
      <xdr:row>200</xdr:row>
      <xdr:rowOff>0</xdr:rowOff>
    </xdr:from>
    <xdr:to>
      <xdr:col>2</xdr:col>
      <xdr:colOff>9525</xdr:colOff>
      <xdr:row>200</xdr:row>
      <xdr:rowOff>609600</xdr:rowOff>
    </xdr:to>
    <xdr:pic>
      <xdr:nvPicPr>
        <xdr:cNvPr id="119911" name="Picture 135" descr="dragon"/>
        <xdr:cNvPicPr>
          <a:picLocks noChangeAspect="1" noChangeArrowheads="1"/>
        </xdr:cNvPicPr>
      </xdr:nvPicPr>
      <xdr:blipFill>
        <a:blip xmlns:r="http://schemas.openxmlformats.org/officeDocument/2006/relationships" r:embed="rId133" cstate="print"/>
        <a:srcRect/>
        <a:stretch>
          <a:fillRect/>
        </a:stretch>
      </xdr:blipFill>
      <xdr:spPr bwMode="auto">
        <a:xfrm>
          <a:off x="314325" y="98602800"/>
          <a:ext cx="552450" cy="609600"/>
        </a:xfrm>
        <a:prstGeom prst="rect">
          <a:avLst/>
        </a:prstGeom>
        <a:noFill/>
        <a:ln w="9525">
          <a:noFill/>
          <a:miter lim="800000"/>
          <a:headEnd/>
          <a:tailEnd/>
        </a:ln>
      </xdr:spPr>
    </xdr:pic>
    <xdr:clientData/>
  </xdr:twoCellAnchor>
  <xdr:twoCellAnchor editAs="oneCell">
    <xdr:from>
      <xdr:col>1</xdr:col>
      <xdr:colOff>0</xdr:colOff>
      <xdr:row>202</xdr:row>
      <xdr:rowOff>0</xdr:rowOff>
    </xdr:from>
    <xdr:to>
      <xdr:col>2</xdr:col>
      <xdr:colOff>9525</xdr:colOff>
      <xdr:row>202</xdr:row>
      <xdr:rowOff>609600</xdr:rowOff>
    </xdr:to>
    <xdr:pic>
      <xdr:nvPicPr>
        <xdr:cNvPr id="119913" name="Picture 137" descr="admiral"/>
        <xdr:cNvPicPr>
          <a:picLocks noChangeAspect="1" noChangeArrowheads="1"/>
        </xdr:cNvPicPr>
      </xdr:nvPicPr>
      <xdr:blipFill>
        <a:blip xmlns:r="http://schemas.openxmlformats.org/officeDocument/2006/relationships" r:embed="rId134" cstate="print"/>
        <a:srcRect/>
        <a:stretch>
          <a:fillRect/>
        </a:stretch>
      </xdr:blipFill>
      <xdr:spPr bwMode="auto">
        <a:xfrm>
          <a:off x="314325" y="100241100"/>
          <a:ext cx="552450" cy="609600"/>
        </a:xfrm>
        <a:prstGeom prst="rect">
          <a:avLst/>
        </a:prstGeom>
        <a:noFill/>
        <a:ln w="9525">
          <a:noFill/>
          <a:miter lim="800000"/>
          <a:headEnd/>
          <a:tailEnd/>
        </a:ln>
      </xdr:spPr>
    </xdr:pic>
    <xdr:clientData/>
  </xdr:twoCellAnchor>
  <xdr:twoCellAnchor editAs="oneCell">
    <xdr:from>
      <xdr:col>1</xdr:col>
      <xdr:colOff>0</xdr:colOff>
      <xdr:row>203</xdr:row>
      <xdr:rowOff>0</xdr:rowOff>
    </xdr:from>
    <xdr:to>
      <xdr:col>2</xdr:col>
      <xdr:colOff>9525</xdr:colOff>
      <xdr:row>203</xdr:row>
      <xdr:rowOff>609600</xdr:rowOff>
    </xdr:to>
    <xdr:pic>
      <xdr:nvPicPr>
        <xdr:cNvPr id="119914" name="Picture 138" descr="sharpbow"/>
        <xdr:cNvPicPr>
          <a:picLocks noChangeAspect="1" noChangeArrowheads="1"/>
        </xdr:cNvPicPr>
      </xdr:nvPicPr>
      <xdr:blipFill>
        <a:blip xmlns:r="http://schemas.openxmlformats.org/officeDocument/2006/relationships" r:embed="rId135" cstate="print"/>
        <a:srcRect/>
        <a:stretch>
          <a:fillRect/>
        </a:stretch>
      </xdr:blipFill>
      <xdr:spPr bwMode="auto">
        <a:xfrm>
          <a:off x="314325" y="100888800"/>
          <a:ext cx="552450" cy="609600"/>
        </a:xfrm>
        <a:prstGeom prst="rect">
          <a:avLst/>
        </a:prstGeom>
        <a:noFill/>
        <a:ln w="9525">
          <a:noFill/>
          <a:miter lim="800000"/>
          <a:headEnd/>
          <a:tailEnd/>
        </a:ln>
      </xdr:spPr>
    </xdr:pic>
    <xdr:clientData/>
  </xdr:twoCellAnchor>
  <xdr:twoCellAnchor editAs="oneCell">
    <xdr:from>
      <xdr:col>1</xdr:col>
      <xdr:colOff>0</xdr:colOff>
      <xdr:row>204</xdr:row>
      <xdr:rowOff>0</xdr:rowOff>
    </xdr:from>
    <xdr:to>
      <xdr:col>2</xdr:col>
      <xdr:colOff>9525</xdr:colOff>
      <xdr:row>204</xdr:row>
      <xdr:rowOff>609600</xdr:rowOff>
    </xdr:to>
    <xdr:pic>
      <xdr:nvPicPr>
        <xdr:cNvPr id="119915" name="Picture 139" descr="well"/>
        <xdr:cNvPicPr>
          <a:picLocks noChangeAspect="1" noChangeArrowheads="1"/>
        </xdr:cNvPicPr>
      </xdr:nvPicPr>
      <xdr:blipFill>
        <a:blip xmlns:r="http://schemas.openxmlformats.org/officeDocument/2006/relationships" r:embed="rId136" cstate="print"/>
        <a:srcRect/>
        <a:stretch>
          <a:fillRect/>
        </a:stretch>
      </xdr:blipFill>
      <xdr:spPr bwMode="auto">
        <a:xfrm>
          <a:off x="314325" y="101536500"/>
          <a:ext cx="552450" cy="609600"/>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18" name="Picture 142"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19" name="Picture 143"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0" name="Picture 144"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1" name="Picture 145"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2" name="Picture 146"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3" name="Picture 147"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4" name="Picture 148"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5" name="Picture 149"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6" name="Picture 150"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7" name="Picture 151"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8" name="Picture 152"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9" name="Picture 153"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0" name="Picture 154"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1" name="Picture 155"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2" name="Picture 156"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3" name="Picture 157"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4" name="Picture 158"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5" name="Picture 159"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1</xdr:col>
      <xdr:colOff>0</xdr:colOff>
      <xdr:row>171</xdr:row>
      <xdr:rowOff>0</xdr:rowOff>
    </xdr:from>
    <xdr:to>
      <xdr:col>2</xdr:col>
      <xdr:colOff>9525</xdr:colOff>
      <xdr:row>172</xdr:row>
      <xdr:rowOff>0</xdr:rowOff>
    </xdr:to>
    <xdr:pic>
      <xdr:nvPicPr>
        <xdr:cNvPr id="164" name="Picture 115" descr="sulfur"/>
        <xdr:cNvPicPr>
          <a:picLocks noChangeAspect="1" noChangeArrowheads="1"/>
        </xdr:cNvPicPr>
      </xdr:nvPicPr>
      <xdr:blipFill>
        <a:blip xmlns:r="http://schemas.openxmlformats.org/officeDocument/2006/relationships" r:embed="rId138" cstate="print"/>
        <a:srcRect/>
        <a:stretch>
          <a:fillRect/>
        </a:stretch>
      </xdr:blipFill>
      <xdr:spPr bwMode="auto">
        <a:xfrm>
          <a:off x="228600" y="77743050"/>
          <a:ext cx="552450" cy="609600"/>
        </a:xfrm>
        <a:prstGeom prst="rect">
          <a:avLst/>
        </a:prstGeom>
        <a:noFill/>
        <a:ln w="9525">
          <a:noFill/>
          <a:miter lim="800000"/>
          <a:headEnd/>
          <a:tailEnd/>
        </a:ln>
      </xdr:spPr>
    </xdr:pic>
    <xdr:clientData/>
  </xdr:twoCellAnchor>
  <xdr:twoCellAnchor editAs="oneCell">
    <xdr:from>
      <xdr:col>1</xdr:col>
      <xdr:colOff>0</xdr:colOff>
      <xdr:row>196</xdr:row>
      <xdr:rowOff>0</xdr:rowOff>
    </xdr:from>
    <xdr:to>
      <xdr:col>2</xdr:col>
      <xdr:colOff>9525</xdr:colOff>
      <xdr:row>196</xdr:row>
      <xdr:rowOff>609600</xdr:rowOff>
    </xdr:to>
    <xdr:pic>
      <xdr:nvPicPr>
        <xdr:cNvPr id="166" name="Picture 131" descr="undcloak"/>
        <xdr:cNvPicPr>
          <a:picLocks noChangeAspect="1" noChangeArrowheads="1"/>
        </xdr:cNvPicPr>
      </xdr:nvPicPr>
      <xdr:blipFill>
        <a:blip xmlns:r="http://schemas.openxmlformats.org/officeDocument/2006/relationships" r:embed="rId139" cstate="print"/>
        <a:srcRect/>
        <a:stretch>
          <a:fillRect/>
        </a:stretch>
      </xdr:blipFill>
      <xdr:spPr bwMode="auto">
        <a:xfrm>
          <a:off x="228600" y="90163650"/>
          <a:ext cx="552450" cy="609600"/>
        </a:xfrm>
        <a:prstGeom prst="rect">
          <a:avLst/>
        </a:prstGeom>
        <a:noFill/>
        <a:ln w="9525">
          <a:noFill/>
          <a:miter lim="800000"/>
          <a:headEnd/>
          <a:tailEnd/>
        </a:ln>
      </xdr:spPr>
    </xdr:pic>
    <xdr:clientData/>
  </xdr:twoCellAnchor>
  <xdr:twoCellAnchor editAs="oneCell">
    <xdr:from>
      <xdr:col>1</xdr:col>
      <xdr:colOff>0</xdr:colOff>
      <xdr:row>201</xdr:row>
      <xdr:rowOff>0</xdr:rowOff>
    </xdr:from>
    <xdr:to>
      <xdr:col>2</xdr:col>
      <xdr:colOff>9525</xdr:colOff>
      <xdr:row>201</xdr:row>
      <xdr:rowOff>609600</xdr:rowOff>
    </xdr:to>
    <xdr:pic>
      <xdr:nvPicPr>
        <xdr:cNvPr id="167" name="Picture 136" descr="titan"/>
        <xdr:cNvPicPr>
          <a:picLocks noChangeAspect="1" noChangeArrowheads="1"/>
        </xdr:cNvPicPr>
      </xdr:nvPicPr>
      <xdr:blipFill>
        <a:blip xmlns:r="http://schemas.openxmlformats.org/officeDocument/2006/relationships" r:embed="rId140" cstate="print"/>
        <a:srcRect/>
        <a:stretch>
          <a:fillRect/>
        </a:stretch>
      </xdr:blipFill>
      <xdr:spPr bwMode="auto">
        <a:xfrm>
          <a:off x="228600" y="97936050"/>
          <a:ext cx="552450" cy="609600"/>
        </a:xfrm>
        <a:prstGeom prst="rect">
          <a:avLst/>
        </a:prstGeom>
        <a:noFill/>
        <a:ln w="9525">
          <a:noFill/>
          <a:miter lim="800000"/>
          <a:headEnd/>
          <a:tailEnd/>
        </a:ln>
      </xdr:spPr>
    </xdr:pic>
    <xdr:clientData/>
  </xdr:twoCellAnchor>
  <xdr:twoCellAnchor editAs="oneCell">
    <xdr:from>
      <xdr:col>1</xdr:col>
      <xdr:colOff>0</xdr:colOff>
      <xdr:row>205</xdr:row>
      <xdr:rowOff>0</xdr:rowOff>
    </xdr:from>
    <xdr:to>
      <xdr:col>2</xdr:col>
      <xdr:colOff>9525</xdr:colOff>
      <xdr:row>205</xdr:row>
      <xdr:rowOff>609600</xdr:rowOff>
    </xdr:to>
    <xdr:pic>
      <xdr:nvPicPr>
        <xdr:cNvPr id="169" name="Picture 140" descr="ring"/>
        <xdr:cNvPicPr>
          <a:picLocks noChangeAspect="1" noChangeArrowheads="1"/>
        </xdr:cNvPicPr>
      </xdr:nvPicPr>
      <xdr:blipFill>
        <a:blip xmlns:r="http://schemas.openxmlformats.org/officeDocument/2006/relationships" r:embed="rId141" cstate="print"/>
        <a:srcRect/>
        <a:stretch>
          <a:fillRect/>
        </a:stretch>
      </xdr:blipFill>
      <xdr:spPr bwMode="auto">
        <a:xfrm>
          <a:off x="228600" y="102955725"/>
          <a:ext cx="552450" cy="609600"/>
        </a:xfrm>
        <a:prstGeom prst="rect">
          <a:avLst/>
        </a:prstGeom>
        <a:noFill/>
        <a:ln w="9525">
          <a:noFill/>
          <a:miter lim="800000"/>
          <a:headEnd/>
          <a:tailEnd/>
        </a:ln>
      </xdr:spPr>
    </xdr:pic>
    <xdr:clientData/>
  </xdr:twoCellAnchor>
  <xdr:twoCellAnchor editAs="oneCell">
    <xdr:from>
      <xdr:col>1</xdr:col>
      <xdr:colOff>0</xdr:colOff>
      <xdr:row>206</xdr:row>
      <xdr:rowOff>0</xdr:rowOff>
    </xdr:from>
    <xdr:to>
      <xdr:col>2</xdr:col>
      <xdr:colOff>9525</xdr:colOff>
      <xdr:row>206</xdr:row>
      <xdr:rowOff>609600</xdr:rowOff>
    </xdr:to>
    <xdr:pic>
      <xdr:nvPicPr>
        <xdr:cNvPr id="170" name="Picture 141" descr="cornucopia"/>
        <xdr:cNvPicPr>
          <a:picLocks noChangeAspect="1" noChangeArrowheads="1"/>
        </xdr:cNvPicPr>
      </xdr:nvPicPr>
      <xdr:blipFill>
        <a:blip xmlns:r="http://schemas.openxmlformats.org/officeDocument/2006/relationships" r:embed="rId142" cstate="print"/>
        <a:srcRect/>
        <a:stretch>
          <a:fillRect/>
        </a:stretch>
      </xdr:blipFill>
      <xdr:spPr bwMode="auto">
        <a:xfrm>
          <a:off x="228600" y="103927275"/>
          <a:ext cx="552450" cy="609600"/>
        </a:xfrm>
        <a:prstGeom prst="rect">
          <a:avLst/>
        </a:prstGeom>
        <a:noFill/>
        <a:ln w="9525">
          <a:noFill/>
          <a:miter lim="800000"/>
          <a:headEnd/>
          <a:tailEnd/>
        </a:ln>
      </xdr:spPr>
    </xdr:pic>
    <xdr:clientData/>
  </xdr:twoCellAnchor>
  <xdr:twoCellAnchor editAs="oneCell">
    <xdr:from>
      <xdr:col>1</xdr:col>
      <xdr:colOff>9525</xdr:colOff>
      <xdr:row>238</xdr:row>
      <xdr:rowOff>9525</xdr:rowOff>
    </xdr:from>
    <xdr:to>
      <xdr:col>3</xdr:col>
      <xdr:colOff>517843</xdr:colOff>
      <xdr:row>249</xdr:row>
      <xdr:rowOff>304800</xdr:rowOff>
    </xdr:to>
    <xdr:pic>
      <xdr:nvPicPr>
        <xdr:cNvPr id="172" name="Picture 2"/>
        <xdr:cNvPicPr>
          <a:picLocks noChangeAspect="1" noChangeArrowheads="1"/>
        </xdr:cNvPicPr>
      </xdr:nvPicPr>
      <xdr:blipFill>
        <a:blip xmlns:r="http://schemas.openxmlformats.org/officeDocument/2006/relationships" r:embed="rId143" cstate="print"/>
        <a:srcRect/>
        <a:stretch>
          <a:fillRect/>
        </a:stretch>
      </xdr:blipFill>
      <xdr:spPr bwMode="auto">
        <a:xfrm>
          <a:off x="238125" y="116395500"/>
          <a:ext cx="3375343" cy="3752850"/>
        </a:xfrm>
        <a:prstGeom prst="rect">
          <a:avLst/>
        </a:prstGeom>
        <a:noFill/>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141</xdr:row>
      <xdr:rowOff>0</xdr:rowOff>
    </xdr:from>
    <xdr:to>
      <xdr:col>1</xdr:col>
      <xdr:colOff>28575</xdr:colOff>
      <xdr:row>141</xdr:row>
      <xdr:rowOff>9525</xdr:rowOff>
    </xdr:to>
    <xdr:pic>
      <xdr:nvPicPr>
        <xdr:cNvPr id="138" name="Picture 142"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39" name="Picture 143"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0" name="Picture 144"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1" name="Picture 145"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2" name="Picture 146"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3" name="Picture 147"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4" name="Picture 148"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5" name="Picture 149"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6" name="Picture 150"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7" name="Picture 151"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8" name="Picture 152"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9" name="Picture 153"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0" name="Picture 154"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1" name="Picture 155"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2" name="Picture 156"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3" name="Picture 157"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4" name="Picture 158"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5" name="Picture 159"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409575</xdr:colOff>
      <xdr:row>4</xdr:row>
      <xdr:rowOff>9525</xdr:rowOff>
    </xdr:from>
    <xdr:to>
      <xdr:col>2</xdr:col>
      <xdr:colOff>885825</xdr:colOff>
      <xdr:row>4</xdr:row>
      <xdr:rowOff>371475</xdr:rowOff>
    </xdr:to>
    <xdr:pic>
      <xdr:nvPicPr>
        <xdr:cNvPr id="18505" name="Picture 10" descr="graal"/>
        <xdr:cNvPicPr>
          <a:picLocks noChangeAspect="1" noChangeArrowheads="1"/>
        </xdr:cNvPicPr>
      </xdr:nvPicPr>
      <xdr:blipFill>
        <a:blip xmlns:r="http://schemas.openxmlformats.org/officeDocument/2006/relationships" r:embed="rId1" cstate="print"/>
        <a:srcRect/>
        <a:stretch>
          <a:fillRect/>
        </a:stretch>
      </xdr:blipFill>
      <xdr:spPr bwMode="auto">
        <a:xfrm>
          <a:off x="1628775" y="447675"/>
          <a:ext cx="476250" cy="361950"/>
        </a:xfrm>
        <a:prstGeom prst="rect">
          <a:avLst/>
        </a:prstGeom>
        <a:noFill/>
        <a:ln w="9525">
          <a:noFill/>
          <a:miter lim="800000"/>
          <a:headEnd/>
          <a:tailEnd/>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0</xdr:colOff>
      <xdr:row>29</xdr:row>
      <xdr:rowOff>0</xdr:rowOff>
    </xdr:from>
    <xdr:to>
      <xdr:col>3</xdr:col>
      <xdr:colOff>38100</xdr:colOff>
      <xdr:row>31</xdr:row>
      <xdr:rowOff>152400</xdr:rowOff>
    </xdr:to>
    <xdr:pic>
      <xdr:nvPicPr>
        <xdr:cNvPr id="12" name="Picture 2" descr="gorod_zamok"/>
        <xdr:cNvPicPr>
          <a:picLocks noChangeAspect="1" noChangeArrowheads="1"/>
        </xdr:cNvPicPr>
      </xdr:nvPicPr>
      <xdr:blipFill>
        <a:blip xmlns:r="http://schemas.openxmlformats.org/officeDocument/2006/relationships" r:embed="rId1" cstate="print"/>
        <a:srcRect/>
        <a:stretch>
          <a:fillRect/>
        </a:stretch>
      </xdr:blipFill>
      <xdr:spPr bwMode="auto">
        <a:xfrm>
          <a:off x="2381250" y="11077575"/>
          <a:ext cx="542925" cy="476250"/>
        </a:xfrm>
        <a:prstGeom prst="rect">
          <a:avLst/>
        </a:prstGeom>
        <a:noFill/>
        <a:ln w="9525">
          <a:noFill/>
          <a:miter lim="800000"/>
          <a:headEnd/>
          <a:tailEnd/>
        </a:ln>
      </xdr:spPr>
    </xdr:pic>
    <xdr:clientData/>
  </xdr:twoCellAnchor>
  <xdr:twoCellAnchor editAs="oneCell">
    <xdr:from>
      <xdr:col>2</xdr:col>
      <xdr:colOff>0</xdr:colOff>
      <xdr:row>61</xdr:row>
      <xdr:rowOff>0</xdr:rowOff>
    </xdr:from>
    <xdr:to>
      <xdr:col>3</xdr:col>
      <xdr:colOff>38100</xdr:colOff>
      <xdr:row>63</xdr:row>
      <xdr:rowOff>152400</xdr:rowOff>
    </xdr:to>
    <xdr:pic>
      <xdr:nvPicPr>
        <xdr:cNvPr id="13" name="Picture 13" descr="gorod_oplot"/>
        <xdr:cNvPicPr>
          <a:picLocks noChangeAspect="1" noChangeArrowheads="1"/>
        </xdr:cNvPicPr>
      </xdr:nvPicPr>
      <xdr:blipFill>
        <a:blip xmlns:r="http://schemas.openxmlformats.org/officeDocument/2006/relationships" r:embed="rId2" cstate="print"/>
        <a:srcRect/>
        <a:stretch>
          <a:fillRect/>
        </a:stretch>
      </xdr:blipFill>
      <xdr:spPr bwMode="auto">
        <a:xfrm>
          <a:off x="2381250" y="17011650"/>
          <a:ext cx="542925" cy="476250"/>
        </a:xfrm>
        <a:prstGeom prst="rect">
          <a:avLst/>
        </a:prstGeom>
        <a:noFill/>
        <a:ln w="9525">
          <a:noFill/>
          <a:miter lim="800000"/>
          <a:headEnd/>
          <a:tailEnd/>
        </a:ln>
      </xdr:spPr>
    </xdr:pic>
    <xdr:clientData/>
  </xdr:twoCellAnchor>
  <xdr:twoCellAnchor editAs="oneCell">
    <xdr:from>
      <xdr:col>2</xdr:col>
      <xdr:colOff>0</xdr:colOff>
      <xdr:row>93</xdr:row>
      <xdr:rowOff>0</xdr:rowOff>
    </xdr:from>
    <xdr:to>
      <xdr:col>3</xdr:col>
      <xdr:colOff>38100</xdr:colOff>
      <xdr:row>95</xdr:row>
      <xdr:rowOff>152400</xdr:rowOff>
    </xdr:to>
    <xdr:pic>
      <xdr:nvPicPr>
        <xdr:cNvPr id="14" name="Picture 14" descr="gorod_bashna"/>
        <xdr:cNvPicPr>
          <a:picLocks noChangeAspect="1" noChangeArrowheads="1"/>
        </xdr:cNvPicPr>
      </xdr:nvPicPr>
      <xdr:blipFill>
        <a:blip xmlns:r="http://schemas.openxmlformats.org/officeDocument/2006/relationships" r:embed="rId3" cstate="print"/>
        <a:srcRect/>
        <a:stretch>
          <a:fillRect/>
        </a:stretch>
      </xdr:blipFill>
      <xdr:spPr bwMode="auto">
        <a:xfrm>
          <a:off x="2381250" y="22564725"/>
          <a:ext cx="542925" cy="476250"/>
        </a:xfrm>
        <a:prstGeom prst="rect">
          <a:avLst/>
        </a:prstGeom>
        <a:noFill/>
        <a:ln w="9525">
          <a:noFill/>
          <a:miter lim="800000"/>
          <a:headEnd/>
          <a:tailEnd/>
        </a:ln>
      </xdr:spPr>
    </xdr:pic>
    <xdr:clientData/>
  </xdr:twoCellAnchor>
  <xdr:twoCellAnchor editAs="oneCell">
    <xdr:from>
      <xdr:col>2</xdr:col>
      <xdr:colOff>0</xdr:colOff>
      <xdr:row>123</xdr:row>
      <xdr:rowOff>0</xdr:rowOff>
    </xdr:from>
    <xdr:to>
      <xdr:col>3</xdr:col>
      <xdr:colOff>38100</xdr:colOff>
      <xdr:row>125</xdr:row>
      <xdr:rowOff>152400</xdr:rowOff>
    </xdr:to>
    <xdr:pic>
      <xdr:nvPicPr>
        <xdr:cNvPr id="15" name="Picture 15" descr="gorod_nekrop"/>
        <xdr:cNvPicPr>
          <a:picLocks noChangeAspect="1" noChangeArrowheads="1"/>
        </xdr:cNvPicPr>
      </xdr:nvPicPr>
      <xdr:blipFill>
        <a:blip xmlns:r="http://schemas.openxmlformats.org/officeDocument/2006/relationships" r:embed="rId4" cstate="print"/>
        <a:srcRect/>
        <a:stretch>
          <a:fillRect/>
        </a:stretch>
      </xdr:blipFill>
      <xdr:spPr bwMode="auto">
        <a:xfrm>
          <a:off x="2381250" y="27689175"/>
          <a:ext cx="542925" cy="476250"/>
        </a:xfrm>
        <a:prstGeom prst="rect">
          <a:avLst/>
        </a:prstGeom>
        <a:noFill/>
        <a:ln w="9525">
          <a:noFill/>
          <a:miter lim="800000"/>
          <a:headEnd/>
          <a:tailEnd/>
        </a:ln>
      </xdr:spPr>
    </xdr:pic>
    <xdr:clientData/>
  </xdr:twoCellAnchor>
  <xdr:twoCellAnchor editAs="oneCell">
    <xdr:from>
      <xdr:col>2</xdr:col>
      <xdr:colOff>0</xdr:colOff>
      <xdr:row>153</xdr:row>
      <xdr:rowOff>0</xdr:rowOff>
    </xdr:from>
    <xdr:to>
      <xdr:col>3</xdr:col>
      <xdr:colOff>38100</xdr:colOff>
      <xdr:row>155</xdr:row>
      <xdr:rowOff>152400</xdr:rowOff>
    </xdr:to>
    <xdr:pic>
      <xdr:nvPicPr>
        <xdr:cNvPr id="16" name="Picture 16" descr="gorod_temnica"/>
        <xdr:cNvPicPr>
          <a:picLocks noChangeAspect="1" noChangeArrowheads="1"/>
        </xdr:cNvPicPr>
      </xdr:nvPicPr>
      <xdr:blipFill>
        <a:blip xmlns:r="http://schemas.openxmlformats.org/officeDocument/2006/relationships" r:embed="rId5" cstate="print"/>
        <a:srcRect/>
        <a:stretch>
          <a:fillRect/>
        </a:stretch>
      </xdr:blipFill>
      <xdr:spPr bwMode="auto">
        <a:xfrm>
          <a:off x="2381250" y="33623250"/>
          <a:ext cx="542925" cy="476250"/>
        </a:xfrm>
        <a:prstGeom prst="rect">
          <a:avLst/>
        </a:prstGeom>
        <a:noFill/>
        <a:ln w="9525">
          <a:noFill/>
          <a:miter lim="800000"/>
          <a:headEnd/>
          <a:tailEnd/>
        </a:ln>
      </xdr:spPr>
    </xdr:pic>
    <xdr:clientData/>
  </xdr:twoCellAnchor>
  <xdr:twoCellAnchor editAs="oneCell">
    <xdr:from>
      <xdr:col>2</xdr:col>
      <xdr:colOff>0</xdr:colOff>
      <xdr:row>183</xdr:row>
      <xdr:rowOff>0</xdr:rowOff>
    </xdr:from>
    <xdr:to>
      <xdr:col>3</xdr:col>
      <xdr:colOff>38100</xdr:colOff>
      <xdr:row>185</xdr:row>
      <xdr:rowOff>152400</xdr:rowOff>
    </xdr:to>
    <xdr:pic>
      <xdr:nvPicPr>
        <xdr:cNvPr id="17" name="Picture 17" descr="gorod_inferno"/>
        <xdr:cNvPicPr>
          <a:picLocks noChangeAspect="1" noChangeArrowheads="1"/>
        </xdr:cNvPicPr>
      </xdr:nvPicPr>
      <xdr:blipFill>
        <a:blip xmlns:r="http://schemas.openxmlformats.org/officeDocument/2006/relationships" r:embed="rId6" cstate="print"/>
        <a:srcRect/>
        <a:stretch>
          <a:fillRect/>
        </a:stretch>
      </xdr:blipFill>
      <xdr:spPr bwMode="auto">
        <a:xfrm>
          <a:off x="2381250" y="39395400"/>
          <a:ext cx="542925" cy="476250"/>
        </a:xfrm>
        <a:prstGeom prst="rect">
          <a:avLst/>
        </a:prstGeom>
        <a:noFill/>
        <a:ln w="9525">
          <a:noFill/>
          <a:miter lim="800000"/>
          <a:headEnd/>
          <a:tailEnd/>
        </a:ln>
      </xdr:spPr>
    </xdr:pic>
    <xdr:clientData/>
  </xdr:twoCellAnchor>
  <xdr:twoCellAnchor editAs="oneCell">
    <xdr:from>
      <xdr:col>2</xdr:col>
      <xdr:colOff>0</xdr:colOff>
      <xdr:row>213</xdr:row>
      <xdr:rowOff>0</xdr:rowOff>
    </xdr:from>
    <xdr:to>
      <xdr:col>3</xdr:col>
      <xdr:colOff>38100</xdr:colOff>
      <xdr:row>215</xdr:row>
      <xdr:rowOff>152399</xdr:rowOff>
    </xdr:to>
    <xdr:pic>
      <xdr:nvPicPr>
        <xdr:cNvPr id="18" name="Picture 18" descr="gorod_krep"/>
        <xdr:cNvPicPr>
          <a:picLocks noChangeAspect="1" noChangeArrowheads="1"/>
        </xdr:cNvPicPr>
      </xdr:nvPicPr>
      <xdr:blipFill>
        <a:blip xmlns:r="http://schemas.openxmlformats.org/officeDocument/2006/relationships" r:embed="rId7" cstate="print"/>
        <a:srcRect/>
        <a:stretch>
          <a:fillRect/>
        </a:stretch>
      </xdr:blipFill>
      <xdr:spPr bwMode="auto">
        <a:xfrm>
          <a:off x="2381250" y="44519850"/>
          <a:ext cx="542925" cy="476249"/>
        </a:xfrm>
        <a:prstGeom prst="rect">
          <a:avLst/>
        </a:prstGeom>
        <a:noFill/>
        <a:ln w="9525">
          <a:noFill/>
          <a:miter lim="800000"/>
          <a:headEnd/>
          <a:tailEnd/>
        </a:ln>
      </xdr:spPr>
    </xdr:pic>
    <xdr:clientData/>
  </xdr:twoCellAnchor>
  <xdr:twoCellAnchor editAs="oneCell">
    <xdr:from>
      <xdr:col>2</xdr:col>
      <xdr:colOff>0</xdr:colOff>
      <xdr:row>245</xdr:row>
      <xdr:rowOff>0</xdr:rowOff>
    </xdr:from>
    <xdr:to>
      <xdr:col>3</xdr:col>
      <xdr:colOff>38100</xdr:colOff>
      <xdr:row>247</xdr:row>
      <xdr:rowOff>152400</xdr:rowOff>
    </xdr:to>
    <xdr:pic>
      <xdr:nvPicPr>
        <xdr:cNvPr id="19" name="Picture 19" descr="gorod_citad"/>
        <xdr:cNvPicPr>
          <a:picLocks noChangeAspect="1" noChangeArrowheads="1"/>
        </xdr:cNvPicPr>
      </xdr:nvPicPr>
      <xdr:blipFill>
        <a:blip xmlns:r="http://schemas.openxmlformats.org/officeDocument/2006/relationships" r:embed="rId8" cstate="print"/>
        <a:srcRect/>
        <a:stretch>
          <a:fillRect/>
        </a:stretch>
      </xdr:blipFill>
      <xdr:spPr bwMode="auto">
        <a:xfrm>
          <a:off x="2381250" y="49806225"/>
          <a:ext cx="542925" cy="476250"/>
        </a:xfrm>
        <a:prstGeom prst="rect">
          <a:avLst/>
        </a:prstGeom>
        <a:noFill/>
        <a:ln w="9525">
          <a:noFill/>
          <a:miter lim="800000"/>
          <a:headEnd/>
          <a:tailEnd/>
        </a:ln>
      </xdr:spPr>
    </xdr:pic>
    <xdr:clientData/>
  </xdr:twoCellAnchor>
  <xdr:twoCellAnchor editAs="oneCell">
    <xdr:from>
      <xdr:col>2</xdr:col>
      <xdr:colOff>0</xdr:colOff>
      <xdr:row>275</xdr:row>
      <xdr:rowOff>0</xdr:rowOff>
    </xdr:from>
    <xdr:to>
      <xdr:col>3</xdr:col>
      <xdr:colOff>104775</xdr:colOff>
      <xdr:row>277</xdr:row>
      <xdr:rowOff>152400</xdr:rowOff>
    </xdr:to>
    <xdr:pic>
      <xdr:nvPicPr>
        <xdr:cNvPr id="20" name="Picture 20" descr="Присоединённое изображение"/>
        <xdr:cNvPicPr>
          <a:picLocks noChangeAspect="1" noChangeArrowheads="1"/>
        </xdr:cNvPicPr>
      </xdr:nvPicPr>
      <xdr:blipFill>
        <a:blip xmlns:r="http://schemas.openxmlformats.org/officeDocument/2006/relationships" r:embed="rId9" cstate="print"/>
        <a:srcRect/>
        <a:stretch>
          <a:fillRect/>
        </a:stretch>
      </xdr:blipFill>
      <xdr:spPr bwMode="auto">
        <a:xfrm>
          <a:off x="2381250" y="54930675"/>
          <a:ext cx="609600" cy="476250"/>
        </a:xfrm>
        <a:prstGeom prst="rect">
          <a:avLst/>
        </a:prstGeom>
        <a:noFill/>
        <a:ln w="9525">
          <a:noFill/>
          <a:miter lim="800000"/>
          <a:headEnd/>
          <a:tailEnd/>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1</xdr:col>
      <xdr:colOff>95250</xdr:colOff>
      <xdr:row>21</xdr:row>
      <xdr:rowOff>9525</xdr:rowOff>
    </xdr:to>
    <xdr:pic>
      <xdr:nvPicPr>
        <xdr:cNvPr id="37117"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09600" y="5895975"/>
          <a:ext cx="95250" cy="9525"/>
        </a:xfrm>
        <a:prstGeom prst="rect">
          <a:avLst/>
        </a:prstGeom>
        <a:noFill/>
        <a:ln w="9525">
          <a:noFill/>
          <a:miter lim="800000"/>
          <a:headEnd/>
          <a:tailEnd/>
        </a:ln>
      </xdr:spPr>
    </xdr:pic>
    <xdr:clientData/>
  </xdr:twoCellAnchor>
  <xdr:twoCellAnchor editAs="oneCell">
    <xdr:from>
      <xdr:col>1</xdr:col>
      <xdr:colOff>0</xdr:colOff>
      <xdr:row>22</xdr:row>
      <xdr:rowOff>0</xdr:rowOff>
    </xdr:from>
    <xdr:to>
      <xdr:col>1</xdr:col>
      <xdr:colOff>95250</xdr:colOff>
      <xdr:row>22</xdr:row>
      <xdr:rowOff>9525</xdr:rowOff>
    </xdr:to>
    <xdr:pic>
      <xdr:nvPicPr>
        <xdr:cNvPr id="37118"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609600" y="6057900"/>
          <a:ext cx="95250" cy="9525"/>
        </a:xfrm>
        <a:prstGeom prst="rect">
          <a:avLst/>
        </a:prstGeom>
        <a:noFill/>
        <a:ln w="9525">
          <a:noFill/>
          <a:miter lim="800000"/>
          <a:headEnd/>
          <a:tailEnd/>
        </a:ln>
      </xdr:spPr>
    </xdr:pic>
    <xdr:clientData/>
  </xdr:twoCellAnchor>
  <xdr:twoCellAnchor editAs="oneCell">
    <xdr:from>
      <xdr:col>1</xdr:col>
      <xdr:colOff>0</xdr:colOff>
      <xdr:row>23</xdr:row>
      <xdr:rowOff>0</xdr:rowOff>
    </xdr:from>
    <xdr:to>
      <xdr:col>1</xdr:col>
      <xdr:colOff>95250</xdr:colOff>
      <xdr:row>23</xdr:row>
      <xdr:rowOff>9525</xdr:rowOff>
    </xdr:to>
    <xdr:pic>
      <xdr:nvPicPr>
        <xdr:cNvPr id="37119"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09600" y="6219825"/>
          <a:ext cx="95250" cy="9525"/>
        </a:xfrm>
        <a:prstGeom prst="rect">
          <a:avLst/>
        </a:prstGeom>
        <a:noFill/>
        <a:ln w="9525">
          <a:noFill/>
          <a:miter lim="800000"/>
          <a:headEnd/>
          <a:tailEnd/>
        </a:ln>
      </xdr:spPr>
    </xdr:pic>
    <xdr:clientData/>
  </xdr:twoCellAnchor>
  <xdr:twoCellAnchor editAs="oneCell">
    <xdr:from>
      <xdr:col>1</xdr:col>
      <xdr:colOff>0</xdr:colOff>
      <xdr:row>24</xdr:row>
      <xdr:rowOff>0</xdr:rowOff>
    </xdr:from>
    <xdr:to>
      <xdr:col>1</xdr:col>
      <xdr:colOff>95250</xdr:colOff>
      <xdr:row>24</xdr:row>
      <xdr:rowOff>9525</xdr:rowOff>
    </xdr:to>
    <xdr:pic>
      <xdr:nvPicPr>
        <xdr:cNvPr id="37120" name="Picture 4"/>
        <xdr:cNvPicPr>
          <a:picLocks noChangeAspect="1" noChangeArrowheads="1"/>
        </xdr:cNvPicPr>
      </xdr:nvPicPr>
      <xdr:blipFill>
        <a:blip xmlns:r="http://schemas.openxmlformats.org/officeDocument/2006/relationships" r:embed="rId1" cstate="print"/>
        <a:srcRect/>
        <a:stretch>
          <a:fillRect/>
        </a:stretch>
      </xdr:blipFill>
      <xdr:spPr bwMode="auto">
        <a:xfrm>
          <a:off x="609600" y="6381750"/>
          <a:ext cx="95250" cy="9525"/>
        </a:xfrm>
        <a:prstGeom prst="rect">
          <a:avLst/>
        </a:prstGeom>
        <a:noFill/>
        <a:ln w="9525">
          <a:noFill/>
          <a:miter lim="800000"/>
          <a:headEnd/>
          <a:tailEnd/>
        </a:ln>
      </xdr:spPr>
    </xdr:pic>
    <xdr:clientData/>
  </xdr:twoCellAnchor>
</xdr:wsDr>
</file>

<file path=xl/drawings/drawing19.xml><?xml version="1.0" encoding="utf-8"?>
<xdr:wsDr xmlns:xdr="http://schemas.openxmlformats.org/drawingml/2006/spreadsheetDrawing" xmlns:a="http://schemas.openxmlformats.org/drawingml/2006/main">
  <xdr:twoCellAnchor>
    <xdr:from>
      <xdr:col>1</xdr:col>
      <xdr:colOff>2095500</xdr:colOff>
      <xdr:row>78</xdr:row>
      <xdr:rowOff>142875</xdr:rowOff>
    </xdr:from>
    <xdr:to>
      <xdr:col>2</xdr:col>
      <xdr:colOff>2705100</xdr:colOff>
      <xdr:row>94</xdr:row>
      <xdr:rowOff>0</xdr:rowOff>
    </xdr:to>
    <xdr:pic>
      <xdr:nvPicPr>
        <xdr:cNvPr id="4163" name="Picture 4" descr="http://www.artifactheroes.narod.ru/image1/nwcgrail.jpg"/>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838450" y="13382625"/>
          <a:ext cx="2895600" cy="2447925"/>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37</xdr:row>
      <xdr:rowOff>0</xdr:rowOff>
    </xdr:from>
    <xdr:to>
      <xdr:col>2</xdr:col>
      <xdr:colOff>0</xdr:colOff>
      <xdr:row>38</xdr:row>
      <xdr:rowOff>9525</xdr:rowOff>
    </xdr:to>
    <xdr:pic>
      <xdr:nvPicPr>
        <xdr:cNvPr id="115983" name="Picture 18" descr="spell"/>
        <xdr:cNvPicPr>
          <a:picLocks noChangeAspect="1" noChangeArrowheads="1"/>
        </xdr:cNvPicPr>
      </xdr:nvPicPr>
      <xdr:blipFill>
        <a:blip xmlns:r="http://schemas.openxmlformats.org/officeDocument/2006/relationships" r:embed="rId1" cstate="print"/>
        <a:srcRect/>
        <a:stretch>
          <a:fillRect/>
        </a:stretch>
      </xdr:blipFill>
      <xdr:spPr bwMode="auto">
        <a:xfrm>
          <a:off x="123825" y="16649700"/>
          <a:ext cx="552450" cy="609600"/>
        </a:xfrm>
        <a:prstGeom prst="rect">
          <a:avLst/>
        </a:prstGeom>
        <a:noFill/>
        <a:ln w="9525">
          <a:noFill/>
          <a:miter lim="800000"/>
          <a:headEnd/>
          <a:tailEnd/>
        </a:ln>
      </xdr:spPr>
    </xdr:pic>
    <xdr:clientData/>
  </xdr:twoCellAnchor>
  <xdr:twoCellAnchor editAs="oneCell">
    <xdr:from>
      <xdr:col>1</xdr:col>
      <xdr:colOff>0</xdr:colOff>
      <xdr:row>62</xdr:row>
      <xdr:rowOff>0</xdr:rowOff>
    </xdr:from>
    <xdr:to>
      <xdr:col>2</xdr:col>
      <xdr:colOff>0</xdr:colOff>
      <xdr:row>63</xdr:row>
      <xdr:rowOff>9525</xdr:rowOff>
    </xdr:to>
    <xdr:pic>
      <xdr:nvPicPr>
        <xdr:cNvPr id="115984" name="Picture 35" descr="spell"/>
        <xdr:cNvPicPr>
          <a:picLocks noChangeAspect="1" noChangeArrowheads="1"/>
        </xdr:cNvPicPr>
      </xdr:nvPicPr>
      <xdr:blipFill>
        <a:blip xmlns:r="http://schemas.openxmlformats.org/officeDocument/2006/relationships" r:embed="rId2" cstate="print"/>
        <a:srcRect/>
        <a:stretch>
          <a:fillRect/>
        </a:stretch>
      </xdr:blipFill>
      <xdr:spPr bwMode="auto">
        <a:xfrm>
          <a:off x="123825" y="29241750"/>
          <a:ext cx="552450" cy="609600"/>
        </a:xfrm>
        <a:prstGeom prst="rect">
          <a:avLst/>
        </a:prstGeom>
        <a:noFill/>
        <a:ln w="9525">
          <a:noFill/>
          <a:miter lim="800000"/>
          <a:headEnd/>
          <a:tailEnd/>
        </a:ln>
      </xdr:spPr>
    </xdr:pic>
    <xdr:clientData/>
  </xdr:twoCellAnchor>
  <xdr:twoCellAnchor editAs="oneCell">
    <xdr:from>
      <xdr:col>1</xdr:col>
      <xdr:colOff>0</xdr:colOff>
      <xdr:row>74</xdr:row>
      <xdr:rowOff>0</xdr:rowOff>
    </xdr:from>
    <xdr:to>
      <xdr:col>2</xdr:col>
      <xdr:colOff>0</xdr:colOff>
      <xdr:row>75</xdr:row>
      <xdr:rowOff>0</xdr:rowOff>
    </xdr:to>
    <xdr:pic>
      <xdr:nvPicPr>
        <xdr:cNvPr id="115985" name="Picture 41" descr="spell"/>
        <xdr:cNvPicPr>
          <a:picLocks noChangeAspect="1" noChangeArrowheads="1"/>
        </xdr:cNvPicPr>
      </xdr:nvPicPr>
      <xdr:blipFill>
        <a:blip xmlns:r="http://schemas.openxmlformats.org/officeDocument/2006/relationships" r:embed="rId3" cstate="print"/>
        <a:srcRect/>
        <a:stretch>
          <a:fillRect/>
        </a:stretch>
      </xdr:blipFill>
      <xdr:spPr bwMode="auto">
        <a:xfrm>
          <a:off x="123825" y="35404425"/>
          <a:ext cx="552450" cy="609600"/>
        </a:xfrm>
        <a:prstGeom prst="rect">
          <a:avLst/>
        </a:prstGeom>
        <a:noFill/>
        <a:ln w="9525">
          <a:noFill/>
          <a:miter lim="800000"/>
          <a:headEnd/>
          <a:tailEnd/>
        </a:ln>
      </xdr:spPr>
    </xdr:pic>
    <xdr:clientData/>
  </xdr:twoCellAnchor>
  <xdr:twoCellAnchor editAs="oneCell">
    <xdr:from>
      <xdr:col>1</xdr:col>
      <xdr:colOff>0</xdr:colOff>
      <xdr:row>11</xdr:row>
      <xdr:rowOff>0</xdr:rowOff>
    </xdr:from>
    <xdr:to>
      <xdr:col>2</xdr:col>
      <xdr:colOff>0</xdr:colOff>
      <xdr:row>12</xdr:row>
      <xdr:rowOff>0</xdr:rowOff>
    </xdr:to>
    <xdr:pic>
      <xdr:nvPicPr>
        <xdr:cNvPr id="115986" name="Picture 1" descr="spell"/>
        <xdr:cNvPicPr>
          <a:picLocks noChangeAspect="1" noChangeArrowheads="1"/>
        </xdr:cNvPicPr>
      </xdr:nvPicPr>
      <xdr:blipFill>
        <a:blip xmlns:r="http://schemas.openxmlformats.org/officeDocument/2006/relationships" r:embed="rId4" cstate="print"/>
        <a:srcRect/>
        <a:stretch>
          <a:fillRect/>
        </a:stretch>
      </xdr:blipFill>
      <xdr:spPr bwMode="auto">
        <a:xfrm>
          <a:off x="123825" y="1476375"/>
          <a:ext cx="552450" cy="600075"/>
        </a:xfrm>
        <a:prstGeom prst="rect">
          <a:avLst/>
        </a:prstGeom>
        <a:noFill/>
        <a:ln w="9525">
          <a:noFill/>
          <a:miter lim="800000"/>
          <a:headEnd/>
          <a:tailEnd/>
        </a:ln>
      </xdr:spPr>
    </xdr:pic>
    <xdr:clientData/>
  </xdr:twoCellAnchor>
  <xdr:twoCellAnchor editAs="oneCell">
    <xdr:from>
      <xdr:col>1</xdr:col>
      <xdr:colOff>0</xdr:colOff>
      <xdr:row>12</xdr:row>
      <xdr:rowOff>0</xdr:rowOff>
    </xdr:from>
    <xdr:to>
      <xdr:col>2</xdr:col>
      <xdr:colOff>0</xdr:colOff>
      <xdr:row>13</xdr:row>
      <xdr:rowOff>9525</xdr:rowOff>
    </xdr:to>
    <xdr:pic>
      <xdr:nvPicPr>
        <xdr:cNvPr id="115987" name="Picture 2" descr="spell"/>
        <xdr:cNvPicPr>
          <a:picLocks noChangeAspect="1" noChangeArrowheads="1"/>
        </xdr:cNvPicPr>
      </xdr:nvPicPr>
      <xdr:blipFill>
        <a:blip xmlns:r="http://schemas.openxmlformats.org/officeDocument/2006/relationships" r:embed="rId5" cstate="print"/>
        <a:srcRect/>
        <a:stretch>
          <a:fillRect/>
        </a:stretch>
      </xdr:blipFill>
      <xdr:spPr bwMode="auto">
        <a:xfrm>
          <a:off x="123825" y="2076450"/>
          <a:ext cx="552450" cy="609600"/>
        </a:xfrm>
        <a:prstGeom prst="rect">
          <a:avLst/>
        </a:prstGeom>
        <a:noFill/>
        <a:ln w="9525">
          <a:noFill/>
          <a:miter lim="800000"/>
          <a:headEnd/>
          <a:tailEnd/>
        </a:ln>
      </xdr:spPr>
    </xdr:pic>
    <xdr:clientData/>
  </xdr:twoCellAnchor>
  <xdr:twoCellAnchor editAs="oneCell">
    <xdr:from>
      <xdr:col>1</xdr:col>
      <xdr:colOff>0</xdr:colOff>
      <xdr:row>19</xdr:row>
      <xdr:rowOff>0</xdr:rowOff>
    </xdr:from>
    <xdr:to>
      <xdr:col>2</xdr:col>
      <xdr:colOff>0</xdr:colOff>
      <xdr:row>20</xdr:row>
      <xdr:rowOff>0</xdr:rowOff>
    </xdr:to>
    <xdr:pic>
      <xdr:nvPicPr>
        <xdr:cNvPr id="115988" name="Picture 3" descr="spell"/>
        <xdr:cNvPicPr>
          <a:picLocks noChangeAspect="1" noChangeArrowheads="1"/>
        </xdr:cNvPicPr>
      </xdr:nvPicPr>
      <xdr:blipFill>
        <a:blip xmlns:r="http://schemas.openxmlformats.org/officeDocument/2006/relationships" r:embed="rId6" cstate="print"/>
        <a:srcRect/>
        <a:stretch>
          <a:fillRect/>
        </a:stretch>
      </xdr:blipFill>
      <xdr:spPr bwMode="auto">
        <a:xfrm>
          <a:off x="123825" y="3609975"/>
          <a:ext cx="552450" cy="609600"/>
        </a:xfrm>
        <a:prstGeom prst="rect">
          <a:avLst/>
        </a:prstGeom>
        <a:noFill/>
        <a:ln w="9525">
          <a:noFill/>
          <a:miter lim="800000"/>
          <a:headEnd/>
          <a:tailEnd/>
        </a:ln>
      </xdr:spPr>
    </xdr:pic>
    <xdr:clientData/>
  </xdr:twoCellAnchor>
  <xdr:twoCellAnchor editAs="oneCell">
    <xdr:from>
      <xdr:col>1</xdr:col>
      <xdr:colOff>0</xdr:colOff>
      <xdr:row>20</xdr:row>
      <xdr:rowOff>0</xdr:rowOff>
    </xdr:from>
    <xdr:to>
      <xdr:col>2</xdr:col>
      <xdr:colOff>0</xdr:colOff>
      <xdr:row>21</xdr:row>
      <xdr:rowOff>0</xdr:rowOff>
    </xdr:to>
    <xdr:pic>
      <xdr:nvPicPr>
        <xdr:cNvPr id="115989" name="Picture 4" descr="spell"/>
        <xdr:cNvPicPr>
          <a:picLocks noChangeAspect="1" noChangeArrowheads="1"/>
        </xdr:cNvPicPr>
      </xdr:nvPicPr>
      <xdr:blipFill>
        <a:blip xmlns:r="http://schemas.openxmlformats.org/officeDocument/2006/relationships" r:embed="rId7" cstate="print"/>
        <a:srcRect/>
        <a:stretch>
          <a:fillRect/>
        </a:stretch>
      </xdr:blipFill>
      <xdr:spPr bwMode="auto">
        <a:xfrm>
          <a:off x="123825" y="4219575"/>
          <a:ext cx="552450" cy="609600"/>
        </a:xfrm>
        <a:prstGeom prst="rect">
          <a:avLst/>
        </a:prstGeom>
        <a:noFill/>
        <a:ln w="9525">
          <a:noFill/>
          <a:miter lim="800000"/>
          <a:headEnd/>
          <a:tailEnd/>
        </a:ln>
      </xdr:spPr>
    </xdr:pic>
    <xdr:clientData/>
  </xdr:twoCellAnchor>
  <xdr:twoCellAnchor editAs="oneCell">
    <xdr:from>
      <xdr:col>1</xdr:col>
      <xdr:colOff>0</xdr:colOff>
      <xdr:row>20</xdr:row>
      <xdr:rowOff>609600</xdr:rowOff>
    </xdr:from>
    <xdr:to>
      <xdr:col>2</xdr:col>
      <xdr:colOff>0</xdr:colOff>
      <xdr:row>21</xdr:row>
      <xdr:rowOff>600075</xdr:rowOff>
    </xdr:to>
    <xdr:pic>
      <xdr:nvPicPr>
        <xdr:cNvPr id="115990" name="Picture 5" descr="spell"/>
        <xdr:cNvPicPr>
          <a:picLocks noChangeAspect="1" noChangeArrowheads="1"/>
        </xdr:cNvPicPr>
      </xdr:nvPicPr>
      <xdr:blipFill>
        <a:blip xmlns:r="http://schemas.openxmlformats.org/officeDocument/2006/relationships" r:embed="rId8" cstate="print"/>
        <a:srcRect/>
        <a:stretch>
          <a:fillRect/>
        </a:stretch>
      </xdr:blipFill>
      <xdr:spPr bwMode="auto">
        <a:xfrm>
          <a:off x="123825" y="4829175"/>
          <a:ext cx="552450" cy="600075"/>
        </a:xfrm>
        <a:prstGeom prst="rect">
          <a:avLst/>
        </a:prstGeom>
        <a:noFill/>
        <a:ln w="9525">
          <a:noFill/>
          <a:miter lim="800000"/>
          <a:headEnd/>
          <a:tailEnd/>
        </a:ln>
      </xdr:spPr>
    </xdr:pic>
    <xdr:clientData/>
  </xdr:twoCellAnchor>
  <xdr:twoCellAnchor editAs="oneCell">
    <xdr:from>
      <xdr:col>1</xdr:col>
      <xdr:colOff>0</xdr:colOff>
      <xdr:row>23</xdr:row>
      <xdr:rowOff>0</xdr:rowOff>
    </xdr:from>
    <xdr:to>
      <xdr:col>2</xdr:col>
      <xdr:colOff>0</xdr:colOff>
      <xdr:row>23</xdr:row>
      <xdr:rowOff>609600</xdr:rowOff>
    </xdr:to>
    <xdr:pic>
      <xdr:nvPicPr>
        <xdr:cNvPr id="115991" name="Picture 6" descr="spell"/>
        <xdr:cNvPicPr>
          <a:picLocks noChangeAspect="1" noChangeArrowheads="1"/>
        </xdr:cNvPicPr>
      </xdr:nvPicPr>
      <xdr:blipFill>
        <a:blip xmlns:r="http://schemas.openxmlformats.org/officeDocument/2006/relationships" r:embed="rId9" cstate="print"/>
        <a:srcRect/>
        <a:stretch>
          <a:fillRect/>
        </a:stretch>
      </xdr:blipFill>
      <xdr:spPr bwMode="auto">
        <a:xfrm>
          <a:off x="123825" y="5429250"/>
          <a:ext cx="552450" cy="609600"/>
        </a:xfrm>
        <a:prstGeom prst="rect">
          <a:avLst/>
        </a:prstGeom>
        <a:noFill/>
        <a:ln w="9525">
          <a:noFill/>
          <a:miter lim="800000"/>
          <a:headEnd/>
          <a:tailEnd/>
        </a:ln>
      </xdr:spPr>
    </xdr:pic>
    <xdr:clientData/>
  </xdr:twoCellAnchor>
  <xdr:twoCellAnchor editAs="oneCell">
    <xdr:from>
      <xdr:col>1</xdr:col>
      <xdr:colOff>0</xdr:colOff>
      <xdr:row>24</xdr:row>
      <xdr:rowOff>0</xdr:rowOff>
    </xdr:from>
    <xdr:to>
      <xdr:col>2</xdr:col>
      <xdr:colOff>0</xdr:colOff>
      <xdr:row>24</xdr:row>
      <xdr:rowOff>609600</xdr:rowOff>
    </xdr:to>
    <xdr:pic>
      <xdr:nvPicPr>
        <xdr:cNvPr id="115992" name="Picture 7" descr="spell"/>
        <xdr:cNvPicPr>
          <a:picLocks noChangeAspect="1" noChangeArrowheads="1"/>
        </xdr:cNvPicPr>
      </xdr:nvPicPr>
      <xdr:blipFill>
        <a:blip xmlns:r="http://schemas.openxmlformats.org/officeDocument/2006/relationships" r:embed="rId10" cstate="print"/>
        <a:srcRect/>
        <a:stretch>
          <a:fillRect/>
        </a:stretch>
      </xdr:blipFill>
      <xdr:spPr bwMode="auto">
        <a:xfrm>
          <a:off x="123825" y="6200775"/>
          <a:ext cx="552450" cy="609600"/>
        </a:xfrm>
        <a:prstGeom prst="rect">
          <a:avLst/>
        </a:prstGeom>
        <a:noFill/>
        <a:ln w="9525">
          <a:noFill/>
          <a:miter lim="800000"/>
          <a:headEnd/>
          <a:tailEnd/>
        </a:ln>
      </xdr:spPr>
    </xdr:pic>
    <xdr:clientData/>
  </xdr:twoCellAnchor>
  <xdr:twoCellAnchor editAs="oneCell">
    <xdr:from>
      <xdr:col>1</xdr:col>
      <xdr:colOff>0</xdr:colOff>
      <xdr:row>26</xdr:row>
      <xdr:rowOff>0</xdr:rowOff>
    </xdr:from>
    <xdr:to>
      <xdr:col>2</xdr:col>
      <xdr:colOff>0</xdr:colOff>
      <xdr:row>27</xdr:row>
      <xdr:rowOff>0</xdr:rowOff>
    </xdr:to>
    <xdr:pic>
      <xdr:nvPicPr>
        <xdr:cNvPr id="115993" name="Picture 8" descr="spell"/>
        <xdr:cNvPicPr>
          <a:picLocks noChangeAspect="1" noChangeArrowheads="1"/>
        </xdr:cNvPicPr>
      </xdr:nvPicPr>
      <xdr:blipFill>
        <a:blip xmlns:r="http://schemas.openxmlformats.org/officeDocument/2006/relationships" r:embed="rId11" cstate="print"/>
        <a:srcRect/>
        <a:stretch>
          <a:fillRect/>
        </a:stretch>
      </xdr:blipFill>
      <xdr:spPr bwMode="auto">
        <a:xfrm>
          <a:off x="123825" y="7134225"/>
          <a:ext cx="552450" cy="609600"/>
        </a:xfrm>
        <a:prstGeom prst="rect">
          <a:avLst/>
        </a:prstGeom>
        <a:noFill/>
        <a:ln w="9525">
          <a:noFill/>
          <a:miter lim="800000"/>
          <a:headEnd/>
          <a:tailEnd/>
        </a:ln>
      </xdr:spPr>
    </xdr:pic>
    <xdr:clientData/>
  </xdr:twoCellAnchor>
  <xdr:twoCellAnchor editAs="oneCell">
    <xdr:from>
      <xdr:col>1</xdr:col>
      <xdr:colOff>0</xdr:colOff>
      <xdr:row>27</xdr:row>
      <xdr:rowOff>0</xdr:rowOff>
    </xdr:from>
    <xdr:to>
      <xdr:col>2</xdr:col>
      <xdr:colOff>0</xdr:colOff>
      <xdr:row>27</xdr:row>
      <xdr:rowOff>609600</xdr:rowOff>
    </xdr:to>
    <xdr:pic>
      <xdr:nvPicPr>
        <xdr:cNvPr id="115994" name="Picture 9" descr="spell"/>
        <xdr:cNvPicPr>
          <a:picLocks noChangeAspect="1" noChangeArrowheads="1"/>
        </xdr:cNvPicPr>
      </xdr:nvPicPr>
      <xdr:blipFill>
        <a:blip xmlns:r="http://schemas.openxmlformats.org/officeDocument/2006/relationships" r:embed="rId12" cstate="print"/>
        <a:srcRect/>
        <a:stretch>
          <a:fillRect/>
        </a:stretch>
      </xdr:blipFill>
      <xdr:spPr bwMode="auto">
        <a:xfrm>
          <a:off x="123825" y="7896225"/>
          <a:ext cx="552450" cy="609600"/>
        </a:xfrm>
        <a:prstGeom prst="rect">
          <a:avLst/>
        </a:prstGeom>
        <a:noFill/>
        <a:ln w="9525">
          <a:noFill/>
          <a:miter lim="800000"/>
          <a:headEnd/>
          <a:tailEnd/>
        </a:ln>
      </xdr:spPr>
    </xdr:pic>
    <xdr:clientData/>
  </xdr:twoCellAnchor>
  <xdr:twoCellAnchor editAs="oneCell">
    <xdr:from>
      <xdr:col>1</xdr:col>
      <xdr:colOff>0</xdr:colOff>
      <xdr:row>28</xdr:row>
      <xdr:rowOff>0</xdr:rowOff>
    </xdr:from>
    <xdr:to>
      <xdr:col>2</xdr:col>
      <xdr:colOff>0</xdr:colOff>
      <xdr:row>29</xdr:row>
      <xdr:rowOff>0</xdr:rowOff>
    </xdr:to>
    <xdr:pic>
      <xdr:nvPicPr>
        <xdr:cNvPr id="115995" name="Picture 10" descr="spell"/>
        <xdr:cNvPicPr>
          <a:picLocks noChangeAspect="1" noChangeArrowheads="1"/>
        </xdr:cNvPicPr>
      </xdr:nvPicPr>
      <xdr:blipFill>
        <a:blip xmlns:r="http://schemas.openxmlformats.org/officeDocument/2006/relationships" r:embed="rId13" cstate="print"/>
        <a:srcRect/>
        <a:stretch>
          <a:fillRect/>
        </a:stretch>
      </xdr:blipFill>
      <xdr:spPr bwMode="auto">
        <a:xfrm>
          <a:off x="123825" y="9801225"/>
          <a:ext cx="552450" cy="609600"/>
        </a:xfrm>
        <a:prstGeom prst="rect">
          <a:avLst/>
        </a:prstGeom>
        <a:noFill/>
        <a:ln w="9525">
          <a:noFill/>
          <a:miter lim="800000"/>
          <a:headEnd/>
          <a:tailEnd/>
        </a:ln>
      </xdr:spPr>
    </xdr:pic>
    <xdr:clientData/>
  </xdr:twoCellAnchor>
  <xdr:twoCellAnchor editAs="oneCell">
    <xdr:from>
      <xdr:col>1</xdr:col>
      <xdr:colOff>0</xdr:colOff>
      <xdr:row>29</xdr:row>
      <xdr:rowOff>0</xdr:rowOff>
    </xdr:from>
    <xdr:to>
      <xdr:col>2</xdr:col>
      <xdr:colOff>0</xdr:colOff>
      <xdr:row>30</xdr:row>
      <xdr:rowOff>0</xdr:rowOff>
    </xdr:to>
    <xdr:pic>
      <xdr:nvPicPr>
        <xdr:cNvPr id="115996" name="Picture 11" descr="spell"/>
        <xdr:cNvPicPr>
          <a:picLocks noChangeAspect="1" noChangeArrowheads="1"/>
        </xdr:cNvPicPr>
      </xdr:nvPicPr>
      <xdr:blipFill>
        <a:blip xmlns:r="http://schemas.openxmlformats.org/officeDocument/2006/relationships" r:embed="rId14" cstate="print"/>
        <a:srcRect/>
        <a:stretch>
          <a:fillRect/>
        </a:stretch>
      </xdr:blipFill>
      <xdr:spPr bwMode="auto">
        <a:xfrm>
          <a:off x="123825" y="10410825"/>
          <a:ext cx="552450" cy="609600"/>
        </a:xfrm>
        <a:prstGeom prst="rect">
          <a:avLst/>
        </a:prstGeom>
        <a:noFill/>
        <a:ln w="9525">
          <a:noFill/>
          <a:miter lim="800000"/>
          <a:headEnd/>
          <a:tailEnd/>
        </a:ln>
      </xdr:spPr>
    </xdr:pic>
    <xdr:clientData/>
  </xdr:twoCellAnchor>
  <xdr:twoCellAnchor editAs="oneCell">
    <xdr:from>
      <xdr:col>1</xdr:col>
      <xdr:colOff>0</xdr:colOff>
      <xdr:row>30</xdr:row>
      <xdr:rowOff>0</xdr:rowOff>
    </xdr:from>
    <xdr:to>
      <xdr:col>2</xdr:col>
      <xdr:colOff>0</xdr:colOff>
      <xdr:row>31</xdr:row>
      <xdr:rowOff>152400</xdr:rowOff>
    </xdr:to>
    <xdr:pic>
      <xdr:nvPicPr>
        <xdr:cNvPr id="115997" name="Picture 12" descr="spell"/>
        <xdr:cNvPicPr>
          <a:picLocks noChangeAspect="1" noChangeArrowheads="1"/>
        </xdr:cNvPicPr>
      </xdr:nvPicPr>
      <xdr:blipFill>
        <a:blip xmlns:r="http://schemas.openxmlformats.org/officeDocument/2006/relationships" r:embed="rId15" cstate="print"/>
        <a:srcRect/>
        <a:stretch>
          <a:fillRect/>
        </a:stretch>
      </xdr:blipFill>
      <xdr:spPr bwMode="auto">
        <a:xfrm>
          <a:off x="247650" y="11191875"/>
          <a:ext cx="552450" cy="609600"/>
        </a:xfrm>
        <a:prstGeom prst="rect">
          <a:avLst/>
        </a:prstGeom>
        <a:noFill/>
        <a:ln w="9525">
          <a:noFill/>
          <a:miter lim="800000"/>
          <a:headEnd/>
          <a:tailEnd/>
        </a:ln>
      </xdr:spPr>
    </xdr:pic>
    <xdr:clientData/>
  </xdr:twoCellAnchor>
  <xdr:twoCellAnchor editAs="oneCell">
    <xdr:from>
      <xdr:col>1</xdr:col>
      <xdr:colOff>0</xdr:colOff>
      <xdr:row>32</xdr:row>
      <xdr:rowOff>0</xdr:rowOff>
    </xdr:from>
    <xdr:to>
      <xdr:col>2</xdr:col>
      <xdr:colOff>0</xdr:colOff>
      <xdr:row>33</xdr:row>
      <xdr:rowOff>0</xdr:rowOff>
    </xdr:to>
    <xdr:pic>
      <xdr:nvPicPr>
        <xdr:cNvPr id="115998" name="Picture 13" descr="spell"/>
        <xdr:cNvPicPr>
          <a:picLocks noChangeAspect="1" noChangeArrowheads="1"/>
        </xdr:cNvPicPr>
      </xdr:nvPicPr>
      <xdr:blipFill>
        <a:blip xmlns:r="http://schemas.openxmlformats.org/officeDocument/2006/relationships" r:embed="rId16" cstate="print"/>
        <a:srcRect/>
        <a:stretch>
          <a:fillRect/>
        </a:stretch>
      </xdr:blipFill>
      <xdr:spPr bwMode="auto">
        <a:xfrm>
          <a:off x="123825" y="11791950"/>
          <a:ext cx="552450" cy="609600"/>
        </a:xfrm>
        <a:prstGeom prst="rect">
          <a:avLst/>
        </a:prstGeom>
        <a:noFill/>
        <a:ln w="9525">
          <a:noFill/>
          <a:miter lim="800000"/>
          <a:headEnd/>
          <a:tailEnd/>
        </a:ln>
      </xdr:spPr>
    </xdr:pic>
    <xdr:clientData/>
  </xdr:twoCellAnchor>
  <xdr:twoCellAnchor editAs="oneCell">
    <xdr:from>
      <xdr:col>1</xdr:col>
      <xdr:colOff>0</xdr:colOff>
      <xdr:row>33</xdr:row>
      <xdr:rowOff>0</xdr:rowOff>
    </xdr:from>
    <xdr:to>
      <xdr:col>2</xdr:col>
      <xdr:colOff>0</xdr:colOff>
      <xdr:row>34</xdr:row>
      <xdr:rowOff>0</xdr:rowOff>
    </xdr:to>
    <xdr:pic>
      <xdr:nvPicPr>
        <xdr:cNvPr id="115999" name="Picture 14" descr="spell"/>
        <xdr:cNvPicPr>
          <a:picLocks noChangeAspect="1" noChangeArrowheads="1"/>
        </xdr:cNvPicPr>
      </xdr:nvPicPr>
      <xdr:blipFill>
        <a:blip xmlns:r="http://schemas.openxmlformats.org/officeDocument/2006/relationships" r:embed="rId17" cstate="print"/>
        <a:srcRect/>
        <a:stretch>
          <a:fillRect/>
        </a:stretch>
      </xdr:blipFill>
      <xdr:spPr bwMode="auto">
        <a:xfrm>
          <a:off x="123825" y="12563475"/>
          <a:ext cx="552450" cy="609600"/>
        </a:xfrm>
        <a:prstGeom prst="rect">
          <a:avLst/>
        </a:prstGeom>
        <a:noFill/>
        <a:ln w="9525">
          <a:noFill/>
          <a:miter lim="800000"/>
          <a:headEnd/>
          <a:tailEnd/>
        </a:ln>
      </xdr:spPr>
    </xdr:pic>
    <xdr:clientData/>
  </xdr:twoCellAnchor>
  <xdr:twoCellAnchor editAs="oneCell">
    <xdr:from>
      <xdr:col>1</xdr:col>
      <xdr:colOff>0</xdr:colOff>
      <xdr:row>34</xdr:row>
      <xdr:rowOff>0</xdr:rowOff>
    </xdr:from>
    <xdr:to>
      <xdr:col>2</xdr:col>
      <xdr:colOff>0</xdr:colOff>
      <xdr:row>35</xdr:row>
      <xdr:rowOff>0</xdr:rowOff>
    </xdr:to>
    <xdr:pic>
      <xdr:nvPicPr>
        <xdr:cNvPr id="116000" name="Picture 15" descr="spell"/>
        <xdr:cNvPicPr>
          <a:picLocks noChangeAspect="1" noChangeArrowheads="1"/>
        </xdr:cNvPicPr>
      </xdr:nvPicPr>
      <xdr:blipFill>
        <a:blip xmlns:r="http://schemas.openxmlformats.org/officeDocument/2006/relationships" r:embed="rId18" cstate="print"/>
        <a:srcRect/>
        <a:stretch>
          <a:fillRect/>
        </a:stretch>
      </xdr:blipFill>
      <xdr:spPr bwMode="auto">
        <a:xfrm>
          <a:off x="247650" y="13030200"/>
          <a:ext cx="552450" cy="609600"/>
        </a:xfrm>
        <a:prstGeom prst="rect">
          <a:avLst/>
        </a:prstGeom>
        <a:noFill/>
        <a:ln w="9525">
          <a:noFill/>
          <a:miter lim="800000"/>
          <a:headEnd/>
          <a:tailEnd/>
        </a:ln>
      </xdr:spPr>
    </xdr:pic>
    <xdr:clientData/>
  </xdr:twoCellAnchor>
  <xdr:twoCellAnchor editAs="oneCell">
    <xdr:from>
      <xdr:col>1</xdr:col>
      <xdr:colOff>0</xdr:colOff>
      <xdr:row>35</xdr:row>
      <xdr:rowOff>0</xdr:rowOff>
    </xdr:from>
    <xdr:to>
      <xdr:col>2</xdr:col>
      <xdr:colOff>0</xdr:colOff>
      <xdr:row>36</xdr:row>
      <xdr:rowOff>0</xdr:rowOff>
    </xdr:to>
    <xdr:pic>
      <xdr:nvPicPr>
        <xdr:cNvPr id="116001" name="Picture 16" descr="spell"/>
        <xdr:cNvPicPr>
          <a:picLocks noChangeAspect="1" noChangeArrowheads="1"/>
        </xdr:cNvPicPr>
      </xdr:nvPicPr>
      <xdr:blipFill>
        <a:blip xmlns:r="http://schemas.openxmlformats.org/officeDocument/2006/relationships" r:embed="rId19" cstate="print"/>
        <a:srcRect/>
        <a:stretch>
          <a:fillRect/>
        </a:stretch>
      </xdr:blipFill>
      <xdr:spPr bwMode="auto">
        <a:xfrm>
          <a:off x="123825" y="14458950"/>
          <a:ext cx="552450" cy="609600"/>
        </a:xfrm>
        <a:prstGeom prst="rect">
          <a:avLst/>
        </a:prstGeom>
        <a:noFill/>
        <a:ln w="9525">
          <a:noFill/>
          <a:miter lim="800000"/>
          <a:headEnd/>
          <a:tailEnd/>
        </a:ln>
      </xdr:spPr>
    </xdr:pic>
    <xdr:clientData/>
  </xdr:twoCellAnchor>
  <xdr:twoCellAnchor editAs="oneCell">
    <xdr:from>
      <xdr:col>1</xdr:col>
      <xdr:colOff>0</xdr:colOff>
      <xdr:row>36</xdr:row>
      <xdr:rowOff>0</xdr:rowOff>
    </xdr:from>
    <xdr:to>
      <xdr:col>2</xdr:col>
      <xdr:colOff>0</xdr:colOff>
      <xdr:row>36</xdr:row>
      <xdr:rowOff>609600</xdr:rowOff>
    </xdr:to>
    <xdr:pic>
      <xdr:nvPicPr>
        <xdr:cNvPr id="116002" name="Picture 17" descr="spell"/>
        <xdr:cNvPicPr>
          <a:picLocks noChangeAspect="1" noChangeArrowheads="1"/>
        </xdr:cNvPicPr>
      </xdr:nvPicPr>
      <xdr:blipFill>
        <a:blip xmlns:r="http://schemas.openxmlformats.org/officeDocument/2006/relationships" r:embed="rId20" cstate="print"/>
        <a:srcRect/>
        <a:stretch>
          <a:fillRect/>
        </a:stretch>
      </xdr:blipFill>
      <xdr:spPr bwMode="auto">
        <a:xfrm>
          <a:off x="123825" y="15230475"/>
          <a:ext cx="552450" cy="609600"/>
        </a:xfrm>
        <a:prstGeom prst="rect">
          <a:avLst/>
        </a:prstGeom>
        <a:noFill/>
        <a:ln w="9525">
          <a:noFill/>
          <a:miter lim="800000"/>
          <a:headEnd/>
          <a:tailEnd/>
        </a:ln>
      </xdr:spPr>
    </xdr:pic>
    <xdr:clientData/>
  </xdr:twoCellAnchor>
  <xdr:twoCellAnchor editAs="oneCell">
    <xdr:from>
      <xdr:col>1</xdr:col>
      <xdr:colOff>0</xdr:colOff>
      <xdr:row>43</xdr:row>
      <xdr:rowOff>0</xdr:rowOff>
    </xdr:from>
    <xdr:to>
      <xdr:col>2</xdr:col>
      <xdr:colOff>0</xdr:colOff>
      <xdr:row>44</xdr:row>
      <xdr:rowOff>0</xdr:rowOff>
    </xdr:to>
    <xdr:pic>
      <xdr:nvPicPr>
        <xdr:cNvPr id="116003" name="Picture 19" descr="spell"/>
        <xdr:cNvPicPr>
          <a:picLocks noChangeAspect="1" noChangeArrowheads="1"/>
        </xdr:cNvPicPr>
      </xdr:nvPicPr>
      <xdr:blipFill>
        <a:blip xmlns:r="http://schemas.openxmlformats.org/officeDocument/2006/relationships" r:embed="rId21" cstate="print"/>
        <a:srcRect/>
        <a:stretch>
          <a:fillRect/>
        </a:stretch>
      </xdr:blipFill>
      <xdr:spPr bwMode="auto">
        <a:xfrm>
          <a:off x="123825" y="17859375"/>
          <a:ext cx="552450" cy="609600"/>
        </a:xfrm>
        <a:prstGeom prst="rect">
          <a:avLst/>
        </a:prstGeom>
        <a:noFill/>
        <a:ln w="9525">
          <a:noFill/>
          <a:miter lim="800000"/>
          <a:headEnd/>
          <a:tailEnd/>
        </a:ln>
      </xdr:spPr>
    </xdr:pic>
    <xdr:clientData/>
  </xdr:twoCellAnchor>
  <xdr:twoCellAnchor editAs="oneCell">
    <xdr:from>
      <xdr:col>1</xdr:col>
      <xdr:colOff>0</xdr:colOff>
      <xdr:row>44</xdr:row>
      <xdr:rowOff>0</xdr:rowOff>
    </xdr:from>
    <xdr:to>
      <xdr:col>2</xdr:col>
      <xdr:colOff>0</xdr:colOff>
      <xdr:row>44</xdr:row>
      <xdr:rowOff>609600</xdr:rowOff>
    </xdr:to>
    <xdr:pic>
      <xdr:nvPicPr>
        <xdr:cNvPr id="116004" name="Picture 20" descr="spell"/>
        <xdr:cNvPicPr>
          <a:picLocks noChangeAspect="1" noChangeArrowheads="1"/>
        </xdr:cNvPicPr>
      </xdr:nvPicPr>
      <xdr:blipFill>
        <a:blip xmlns:r="http://schemas.openxmlformats.org/officeDocument/2006/relationships" r:embed="rId22" cstate="print"/>
        <a:srcRect/>
        <a:stretch>
          <a:fillRect/>
        </a:stretch>
      </xdr:blipFill>
      <xdr:spPr bwMode="auto">
        <a:xfrm>
          <a:off x="123825" y="18468975"/>
          <a:ext cx="552450" cy="609600"/>
        </a:xfrm>
        <a:prstGeom prst="rect">
          <a:avLst/>
        </a:prstGeom>
        <a:noFill/>
        <a:ln w="9525">
          <a:noFill/>
          <a:miter lim="800000"/>
          <a:headEnd/>
          <a:tailEnd/>
        </a:ln>
      </xdr:spPr>
    </xdr:pic>
    <xdr:clientData/>
  </xdr:twoCellAnchor>
  <xdr:twoCellAnchor editAs="oneCell">
    <xdr:from>
      <xdr:col>1</xdr:col>
      <xdr:colOff>0</xdr:colOff>
      <xdr:row>45</xdr:row>
      <xdr:rowOff>0</xdr:rowOff>
    </xdr:from>
    <xdr:to>
      <xdr:col>2</xdr:col>
      <xdr:colOff>0</xdr:colOff>
      <xdr:row>45</xdr:row>
      <xdr:rowOff>609600</xdr:rowOff>
    </xdr:to>
    <xdr:pic>
      <xdr:nvPicPr>
        <xdr:cNvPr id="116005" name="Picture 21" descr="spell"/>
        <xdr:cNvPicPr>
          <a:picLocks noChangeAspect="1" noChangeArrowheads="1"/>
        </xdr:cNvPicPr>
      </xdr:nvPicPr>
      <xdr:blipFill>
        <a:blip xmlns:r="http://schemas.openxmlformats.org/officeDocument/2006/relationships" r:embed="rId23" cstate="print"/>
        <a:srcRect/>
        <a:stretch>
          <a:fillRect/>
        </a:stretch>
      </xdr:blipFill>
      <xdr:spPr bwMode="auto">
        <a:xfrm>
          <a:off x="123825" y="19726275"/>
          <a:ext cx="552450" cy="609600"/>
        </a:xfrm>
        <a:prstGeom prst="rect">
          <a:avLst/>
        </a:prstGeom>
        <a:noFill/>
        <a:ln w="9525">
          <a:noFill/>
          <a:miter lim="800000"/>
          <a:headEnd/>
          <a:tailEnd/>
        </a:ln>
      </xdr:spPr>
    </xdr:pic>
    <xdr:clientData/>
  </xdr:twoCellAnchor>
  <xdr:twoCellAnchor editAs="oneCell">
    <xdr:from>
      <xdr:col>1</xdr:col>
      <xdr:colOff>0</xdr:colOff>
      <xdr:row>46</xdr:row>
      <xdr:rowOff>0</xdr:rowOff>
    </xdr:from>
    <xdr:to>
      <xdr:col>2</xdr:col>
      <xdr:colOff>0</xdr:colOff>
      <xdr:row>47</xdr:row>
      <xdr:rowOff>0</xdr:rowOff>
    </xdr:to>
    <xdr:pic>
      <xdr:nvPicPr>
        <xdr:cNvPr id="116006" name="Picture 22" descr="spell"/>
        <xdr:cNvPicPr>
          <a:picLocks noChangeAspect="1" noChangeArrowheads="1"/>
        </xdr:cNvPicPr>
      </xdr:nvPicPr>
      <xdr:blipFill>
        <a:blip xmlns:r="http://schemas.openxmlformats.org/officeDocument/2006/relationships" r:embed="rId24" cstate="print"/>
        <a:srcRect/>
        <a:stretch>
          <a:fillRect/>
        </a:stretch>
      </xdr:blipFill>
      <xdr:spPr bwMode="auto">
        <a:xfrm>
          <a:off x="123825" y="20497800"/>
          <a:ext cx="552450" cy="609600"/>
        </a:xfrm>
        <a:prstGeom prst="rect">
          <a:avLst/>
        </a:prstGeom>
        <a:noFill/>
        <a:ln w="9525">
          <a:noFill/>
          <a:miter lim="800000"/>
          <a:headEnd/>
          <a:tailEnd/>
        </a:ln>
      </xdr:spPr>
    </xdr:pic>
    <xdr:clientData/>
  </xdr:twoCellAnchor>
  <xdr:twoCellAnchor editAs="oneCell">
    <xdr:from>
      <xdr:col>1</xdr:col>
      <xdr:colOff>0</xdr:colOff>
      <xdr:row>48</xdr:row>
      <xdr:rowOff>0</xdr:rowOff>
    </xdr:from>
    <xdr:to>
      <xdr:col>2</xdr:col>
      <xdr:colOff>0</xdr:colOff>
      <xdr:row>49</xdr:row>
      <xdr:rowOff>0</xdr:rowOff>
    </xdr:to>
    <xdr:pic>
      <xdr:nvPicPr>
        <xdr:cNvPr id="116007" name="Picture 23" descr="spell"/>
        <xdr:cNvPicPr>
          <a:picLocks noChangeAspect="1" noChangeArrowheads="1"/>
        </xdr:cNvPicPr>
      </xdr:nvPicPr>
      <xdr:blipFill>
        <a:blip xmlns:r="http://schemas.openxmlformats.org/officeDocument/2006/relationships" r:embed="rId25" cstate="print"/>
        <a:srcRect/>
        <a:stretch>
          <a:fillRect/>
        </a:stretch>
      </xdr:blipFill>
      <xdr:spPr bwMode="auto">
        <a:xfrm>
          <a:off x="123825" y="21107400"/>
          <a:ext cx="552450" cy="609600"/>
        </a:xfrm>
        <a:prstGeom prst="rect">
          <a:avLst/>
        </a:prstGeom>
        <a:noFill/>
        <a:ln w="9525">
          <a:noFill/>
          <a:miter lim="800000"/>
          <a:headEnd/>
          <a:tailEnd/>
        </a:ln>
      </xdr:spPr>
    </xdr:pic>
    <xdr:clientData/>
  </xdr:twoCellAnchor>
  <xdr:twoCellAnchor editAs="oneCell">
    <xdr:from>
      <xdr:col>1</xdr:col>
      <xdr:colOff>0</xdr:colOff>
      <xdr:row>49</xdr:row>
      <xdr:rowOff>0</xdr:rowOff>
    </xdr:from>
    <xdr:to>
      <xdr:col>2</xdr:col>
      <xdr:colOff>0</xdr:colOff>
      <xdr:row>50</xdr:row>
      <xdr:rowOff>0</xdr:rowOff>
    </xdr:to>
    <xdr:pic>
      <xdr:nvPicPr>
        <xdr:cNvPr id="116008" name="Picture 24" descr="spell"/>
        <xdr:cNvPicPr>
          <a:picLocks noChangeAspect="1" noChangeArrowheads="1"/>
        </xdr:cNvPicPr>
      </xdr:nvPicPr>
      <xdr:blipFill>
        <a:blip xmlns:r="http://schemas.openxmlformats.org/officeDocument/2006/relationships" r:embed="rId26" cstate="print"/>
        <a:srcRect/>
        <a:stretch>
          <a:fillRect/>
        </a:stretch>
      </xdr:blipFill>
      <xdr:spPr bwMode="auto">
        <a:xfrm>
          <a:off x="123825" y="21717000"/>
          <a:ext cx="552450" cy="609600"/>
        </a:xfrm>
        <a:prstGeom prst="rect">
          <a:avLst/>
        </a:prstGeom>
        <a:noFill/>
        <a:ln w="9525">
          <a:noFill/>
          <a:miter lim="800000"/>
          <a:headEnd/>
          <a:tailEnd/>
        </a:ln>
      </xdr:spPr>
    </xdr:pic>
    <xdr:clientData/>
  </xdr:twoCellAnchor>
  <xdr:twoCellAnchor editAs="oneCell">
    <xdr:from>
      <xdr:col>1</xdr:col>
      <xdr:colOff>0</xdr:colOff>
      <xdr:row>50</xdr:row>
      <xdr:rowOff>0</xdr:rowOff>
    </xdr:from>
    <xdr:to>
      <xdr:col>2</xdr:col>
      <xdr:colOff>0</xdr:colOff>
      <xdr:row>50</xdr:row>
      <xdr:rowOff>609600</xdr:rowOff>
    </xdr:to>
    <xdr:pic>
      <xdr:nvPicPr>
        <xdr:cNvPr id="116009" name="Picture 25" descr="spell"/>
        <xdr:cNvPicPr>
          <a:picLocks noChangeAspect="1" noChangeArrowheads="1"/>
        </xdr:cNvPicPr>
      </xdr:nvPicPr>
      <xdr:blipFill>
        <a:blip xmlns:r="http://schemas.openxmlformats.org/officeDocument/2006/relationships" r:embed="rId27" cstate="print"/>
        <a:srcRect/>
        <a:stretch>
          <a:fillRect/>
        </a:stretch>
      </xdr:blipFill>
      <xdr:spPr bwMode="auto">
        <a:xfrm>
          <a:off x="123825" y="22326600"/>
          <a:ext cx="552450" cy="609600"/>
        </a:xfrm>
        <a:prstGeom prst="rect">
          <a:avLst/>
        </a:prstGeom>
        <a:noFill/>
        <a:ln w="9525">
          <a:noFill/>
          <a:miter lim="800000"/>
          <a:headEnd/>
          <a:tailEnd/>
        </a:ln>
      </xdr:spPr>
    </xdr:pic>
    <xdr:clientData/>
  </xdr:twoCellAnchor>
  <xdr:twoCellAnchor editAs="oneCell">
    <xdr:from>
      <xdr:col>1</xdr:col>
      <xdr:colOff>0</xdr:colOff>
      <xdr:row>51</xdr:row>
      <xdr:rowOff>0</xdr:rowOff>
    </xdr:from>
    <xdr:to>
      <xdr:col>2</xdr:col>
      <xdr:colOff>0</xdr:colOff>
      <xdr:row>52</xdr:row>
      <xdr:rowOff>0</xdr:rowOff>
    </xdr:to>
    <xdr:pic>
      <xdr:nvPicPr>
        <xdr:cNvPr id="116010" name="Picture 26" descr="spell"/>
        <xdr:cNvPicPr>
          <a:picLocks noChangeAspect="1" noChangeArrowheads="1"/>
        </xdr:cNvPicPr>
      </xdr:nvPicPr>
      <xdr:blipFill>
        <a:blip xmlns:r="http://schemas.openxmlformats.org/officeDocument/2006/relationships" r:embed="rId28" cstate="print"/>
        <a:srcRect/>
        <a:stretch>
          <a:fillRect/>
        </a:stretch>
      </xdr:blipFill>
      <xdr:spPr bwMode="auto">
        <a:xfrm>
          <a:off x="123825" y="22936200"/>
          <a:ext cx="552450" cy="609600"/>
        </a:xfrm>
        <a:prstGeom prst="rect">
          <a:avLst/>
        </a:prstGeom>
        <a:noFill/>
        <a:ln w="9525">
          <a:noFill/>
          <a:miter lim="800000"/>
          <a:headEnd/>
          <a:tailEnd/>
        </a:ln>
      </xdr:spPr>
    </xdr:pic>
    <xdr:clientData/>
  </xdr:twoCellAnchor>
  <xdr:twoCellAnchor editAs="oneCell">
    <xdr:from>
      <xdr:col>1</xdr:col>
      <xdr:colOff>0</xdr:colOff>
      <xdr:row>52</xdr:row>
      <xdr:rowOff>0</xdr:rowOff>
    </xdr:from>
    <xdr:to>
      <xdr:col>2</xdr:col>
      <xdr:colOff>0</xdr:colOff>
      <xdr:row>53</xdr:row>
      <xdr:rowOff>0</xdr:rowOff>
    </xdr:to>
    <xdr:pic>
      <xdr:nvPicPr>
        <xdr:cNvPr id="116011" name="Picture 27" descr="spell"/>
        <xdr:cNvPicPr>
          <a:picLocks noChangeAspect="1" noChangeArrowheads="1"/>
        </xdr:cNvPicPr>
      </xdr:nvPicPr>
      <xdr:blipFill>
        <a:blip xmlns:r="http://schemas.openxmlformats.org/officeDocument/2006/relationships" r:embed="rId29" cstate="print"/>
        <a:srcRect/>
        <a:stretch>
          <a:fillRect/>
        </a:stretch>
      </xdr:blipFill>
      <xdr:spPr bwMode="auto">
        <a:xfrm>
          <a:off x="123825" y="23545800"/>
          <a:ext cx="552450" cy="609600"/>
        </a:xfrm>
        <a:prstGeom prst="rect">
          <a:avLst/>
        </a:prstGeom>
        <a:noFill/>
        <a:ln w="9525">
          <a:noFill/>
          <a:miter lim="800000"/>
          <a:headEnd/>
          <a:tailEnd/>
        </a:ln>
      </xdr:spPr>
    </xdr:pic>
    <xdr:clientData/>
  </xdr:twoCellAnchor>
  <xdr:twoCellAnchor editAs="oneCell">
    <xdr:from>
      <xdr:col>1</xdr:col>
      <xdr:colOff>0</xdr:colOff>
      <xdr:row>53</xdr:row>
      <xdr:rowOff>0</xdr:rowOff>
    </xdr:from>
    <xdr:to>
      <xdr:col>2</xdr:col>
      <xdr:colOff>0</xdr:colOff>
      <xdr:row>54</xdr:row>
      <xdr:rowOff>0</xdr:rowOff>
    </xdr:to>
    <xdr:pic>
      <xdr:nvPicPr>
        <xdr:cNvPr id="116012" name="Picture 28" descr="spell"/>
        <xdr:cNvPicPr>
          <a:picLocks noChangeAspect="1" noChangeArrowheads="1"/>
        </xdr:cNvPicPr>
      </xdr:nvPicPr>
      <xdr:blipFill>
        <a:blip xmlns:r="http://schemas.openxmlformats.org/officeDocument/2006/relationships" r:embed="rId30" cstate="print"/>
        <a:srcRect/>
        <a:stretch>
          <a:fillRect/>
        </a:stretch>
      </xdr:blipFill>
      <xdr:spPr bwMode="auto">
        <a:xfrm>
          <a:off x="123825" y="24155400"/>
          <a:ext cx="552450" cy="609600"/>
        </a:xfrm>
        <a:prstGeom prst="rect">
          <a:avLst/>
        </a:prstGeom>
        <a:noFill/>
        <a:ln w="9525">
          <a:noFill/>
          <a:miter lim="800000"/>
          <a:headEnd/>
          <a:tailEnd/>
        </a:ln>
      </xdr:spPr>
    </xdr:pic>
    <xdr:clientData/>
  </xdr:twoCellAnchor>
  <xdr:twoCellAnchor editAs="oneCell">
    <xdr:from>
      <xdr:col>1</xdr:col>
      <xdr:colOff>0</xdr:colOff>
      <xdr:row>54</xdr:row>
      <xdr:rowOff>0</xdr:rowOff>
    </xdr:from>
    <xdr:to>
      <xdr:col>2</xdr:col>
      <xdr:colOff>0</xdr:colOff>
      <xdr:row>55</xdr:row>
      <xdr:rowOff>0</xdr:rowOff>
    </xdr:to>
    <xdr:pic>
      <xdr:nvPicPr>
        <xdr:cNvPr id="116013" name="Picture 29" descr="spell"/>
        <xdr:cNvPicPr>
          <a:picLocks noChangeAspect="1" noChangeArrowheads="1"/>
        </xdr:cNvPicPr>
      </xdr:nvPicPr>
      <xdr:blipFill>
        <a:blip xmlns:r="http://schemas.openxmlformats.org/officeDocument/2006/relationships" r:embed="rId31" cstate="print"/>
        <a:srcRect/>
        <a:stretch>
          <a:fillRect/>
        </a:stretch>
      </xdr:blipFill>
      <xdr:spPr bwMode="auto">
        <a:xfrm>
          <a:off x="123825" y="24765000"/>
          <a:ext cx="552450" cy="609600"/>
        </a:xfrm>
        <a:prstGeom prst="rect">
          <a:avLst/>
        </a:prstGeom>
        <a:noFill/>
        <a:ln w="9525">
          <a:noFill/>
          <a:miter lim="800000"/>
          <a:headEnd/>
          <a:tailEnd/>
        </a:ln>
      </xdr:spPr>
    </xdr:pic>
    <xdr:clientData/>
  </xdr:twoCellAnchor>
  <xdr:twoCellAnchor editAs="oneCell">
    <xdr:from>
      <xdr:col>1</xdr:col>
      <xdr:colOff>0</xdr:colOff>
      <xdr:row>55</xdr:row>
      <xdr:rowOff>0</xdr:rowOff>
    </xdr:from>
    <xdr:to>
      <xdr:col>2</xdr:col>
      <xdr:colOff>0</xdr:colOff>
      <xdr:row>56</xdr:row>
      <xdr:rowOff>0</xdr:rowOff>
    </xdr:to>
    <xdr:pic>
      <xdr:nvPicPr>
        <xdr:cNvPr id="116014" name="Picture 30" descr="spell"/>
        <xdr:cNvPicPr>
          <a:picLocks noChangeAspect="1" noChangeArrowheads="1"/>
        </xdr:cNvPicPr>
      </xdr:nvPicPr>
      <xdr:blipFill>
        <a:blip xmlns:r="http://schemas.openxmlformats.org/officeDocument/2006/relationships" r:embed="rId32" cstate="print"/>
        <a:srcRect/>
        <a:stretch>
          <a:fillRect/>
        </a:stretch>
      </xdr:blipFill>
      <xdr:spPr bwMode="auto">
        <a:xfrm>
          <a:off x="123825" y="25374600"/>
          <a:ext cx="552450" cy="609600"/>
        </a:xfrm>
        <a:prstGeom prst="rect">
          <a:avLst/>
        </a:prstGeom>
        <a:noFill/>
        <a:ln w="9525">
          <a:noFill/>
          <a:miter lim="800000"/>
          <a:headEnd/>
          <a:tailEnd/>
        </a:ln>
      </xdr:spPr>
    </xdr:pic>
    <xdr:clientData/>
  </xdr:twoCellAnchor>
  <xdr:twoCellAnchor editAs="oneCell">
    <xdr:from>
      <xdr:col>1</xdr:col>
      <xdr:colOff>0</xdr:colOff>
      <xdr:row>56</xdr:row>
      <xdr:rowOff>0</xdr:rowOff>
    </xdr:from>
    <xdr:to>
      <xdr:col>2</xdr:col>
      <xdr:colOff>0</xdr:colOff>
      <xdr:row>56</xdr:row>
      <xdr:rowOff>485775</xdr:rowOff>
    </xdr:to>
    <xdr:pic>
      <xdr:nvPicPr>
        <xdr:cNvPr id="116015" name="Picture 31" descr="spell"/>
        <xdr:cNvPicPr>
          <a:picLocks noChangeAspect="1" noChangeArrowheads="1"/>
        </xdr:cNvPicPr>
      </xdr:nvPicPr>
      <xdr:blipFill>
        <a:blip xmlns:r="http://schemas.openxmlformats.org/officeDocument/2006/relationships" r:embed="rId33" cstate="print"/>
        <a:srcRect/>
        <a:stretch>
          <a:fillRect/>
        </a:stretch>
      </xdr:blipFill>
      <xdr:spPr bwMode="auto">
        <a:xfrm>
          <a:off x="123825" y="25984200"/>
          <a:ext cx="552450" cy="485775"/>
        </a:xfrm>
        <a:prstGeom prst="rect">
          <a:avLst/>
        </a:prstGeom>
        <a:noFill/>
        <a:ln w="9525">
          <a:noFill/>
          <a:miter lim="800000"/>
          <a:headEnd/>
          <a:tailEnd/>
        </a:ln>
      </xdr:spPr>
    </xdr:pic>
    <xdr:clientData/>
  </xdr:twoCellAnchor>
  <xdr:twoCellAnchor editAs="oneCell">
    <xdr:from>
      <xdr:col>1</xdr:col>
      <xdr:colOff>0</xdr:colOff>
      <xdr:row>58</xdr:row>
      <xdr:rowOff>0</xdr:rowOff>
    </xdr:from>
    <xdr:to>
      <xdr:col>2</xdr:col>
      <xdr:colOff>0</xdr:colOff>
      <xdr:row>58</xdr:row>
      <xdr:rowOff>609600</xdr:rowOff>
    </xdr:to>
    <xdr:pic>
      <xdr:nvPicPr>
        <xdr:cNvPr id="116016" name="Picture 32" descr="spell"/>
        <xdr:cNvPicPr>
          <a:picLocks noChangeAspect="1" noChangeArrowheads="1"/>
        </xdr:cNvPicPr>
      </xdr:nvPicPr>
      <xdr:blipFill>
        <a:blip xmlns:r="http://schemas.openxmlformats.org/officeDocument/2006/relationships" r:embed="rId34" cstate="print"/>
        <a:srcRect/>
        <a:stretch>
          <a:fillRect/>
        </a:stretch>
      </xdr:blipFill>
      <xdr:spPr bwMode="auto">
        <a:xfrm>
          <a:off x="123825" y="26593800"/>
          <a:ext cx="552450" cy="609600"/>
        </a:xfrm>
        <a:prstGeom prst="rect">
          <a:avLst/>
        </a:prstGeom>
        <a:noFill/>
        <a:ln w="9525">
          <a:noFill/>
          <a:miter lim="800000"/>
          <a:headEnd/>
          <a:tailEnd/>
        </a:ln>
      </xdr:spPr>
    </xdr:pic>
    <xdr:clientData/>
  </xdr:twoCellAnchor>
  <xdr:twoCellAnchor editAs="oneCell">
    <xdr:from>
      <xdr:col>1</xdr:col>
      <xdr:colOff>0</xdr:colOff>
      <xdr:row>59</xdr:row>
      <xdr:rowOff>0</xdr:rowOff>
    </xdr:from>
    <xdr:to>
      <xdr:col>2</xdr:col>
      <xdr:colOff>9525</xdr:colOff>
      <xdr:row>60</xdr:row>
      <xdr:rowOff>9525</xdr:rowOff>
    </xdr:to>
    <xdr:pic>
      <xdr:nvPicPr>
        <xdr:cNvPr id="116017" name="Picture 33" descr="spell"/>
        <xdr:cNvPicPr>
          <a:picLocks noChangeAspect="1" noChangeArrowheads="1"/>
        </xdr:cNvPicPr>
      </xdr:nvPicPr>
      <xdr:blipFill>
        <a:blip xmlns:r="http://schemas.openxmlformats.org/officeDocument/2006/relationships" r:embed="rId35" cstate="print"/>
        <a:srcRect/>
        <a:stretch>
          <a:fillRect/>
        </a:stretch>
      </xdr:blipFill>
      <xdr:spPr bwMode="auto">
        <a:xfrm>
          <a:off x="123825" y="27851100"/>
          <a:ext cx="561975" cy="619125"/>
        </a:xfrm>
        <a:prstGeom prst="rect">
          <a:avLst/>
        </a:prstGeom>
        <a:noFill/>
        <a:ln w="9525">
          <a:noFill/>
          <a:miter lim="800000"/>
          <a:headEnd/>
          <a:tailEnd/>
        </a:ln>
      </xdr:spPr>
    </xdr:pic>
    <xdr:clientData/>
  </xdr:twoCellAnchor>
  <xdr:twoCellAnchor editAs="oneCell">
    <xdr:from>
      <xdr:col>1</xdr:col>
      <xdr:colOff>0</xdr:colOff>
      <xdr:row>61</xdr:row>
      <xdr:rowOff>0</xdr:rowOff>
    </xdr:from>
    <xdr:to>
      <xdr:col>2</xdr:col>
      <xdr:colOff>0</xdr:colOff>
      <xdr:row>62</xdr:row>
      <xdr:rowOff>0</xdr:rowOff>
    </xdr:to>
    <xdr:pic>
      <xdr:nvPicPr>
        <xdr:cNvPr id="116018" name="Picture 34" descr="spell"/>
        <xdr:cNvPicPr>
          <a:picLocks noChangeAspect="1" noChangeArrowheads="1"/>
        </xdr:cNvPicPr>
      </xdr:nvPicPr>
      <xdr:blipFill>
        <a:blip xmlns:r="http://schemas.openxmlformats.org/officeDocument/2006/relationships" r:embed="rId36" cstate="print"/>
        <a:srcRect/>
        <a:stretch>
          <a:fillRect/>
        </a:stretch>
      </xdr:blipFill>
      <xdr:spPr bwMode="auto">
        <a:xfrm>
          <a:off x="123825" y="28470225"/>
          <a:ext cx="552450" cy="609600"/>
        </a:xfrm>
        <a:prstGeom prst="rect">
          <a:avLst/>
        </a:prstGeom>
        <a:noFill/>
        <a:ln w="9525">
          <a:noFill/>
          <a:miter lim="800000"/>
          <a:headEnd/>
          <a:tailEnd/>
        </a:ln>
      </xdr:spPr>
    </xdr:pic>
    <xdr:clientData/>
  </xdr:twoCellAnchor>
  <xdr:twoCellAnchor editAs="oneCell">
    <xdr:from>
      <xdr:col>1</xdr:col>
      <xdr:colOff>0</xdr:colOff>
      <xdr:row>68</xdr:row>
      <xdr:rowOff>0</xdr:rowOff>
    </xdr:from>
    <xdr:to>
      <xdr:col>2</xdr:col>
      <xdr:colOff>0</xdr:colOff>
      <xdr:row>69</xdr:row>
      <xdr:rowOff>0</xdr:rowOff>
    </xdr:to>
    <xdr:pic>
      <xdr:nvPicPr>
        <xdr:cNvPr id="116019" name="Picture 36" descr="spell"/>
        <xdr:cNvPicPr>
          <a:picLocks noChangeAspect="1" noChangeArrowheads="1"/>
        </xdr:cNvPicPr>
      </xdr:nvPicPr>
      <xdr:blipFill>
        <a:blip xmlns:r="http://schemas.openxmlformats.org/officeDocument/2006/relationships" r:embed="rId37" cstate="print"/>
        <a:srcRect/>
        <a:stretch>
          <a:fillRect/>
        </a:stretch>
      </xdr:blipFill>
      <xdr:spPr bwMode="auto">
        <a:xfrm>
          <a:off x="123825" y="30451425"/>
          <a:ext cx="552450" cy="609600"/>
        </a:xfrm>
        <a:prstGeom prst="rect">
          <a:avLst/>
        </a:prstGeom>
        <a:noFill/>
        <a:ln w="9525">
          <a:noFill/>
          <a:miter lim="800000"/>
          <a:headEnd/>
          <a:tailEnd/>
        </a:ln>
      </xdr:spPr>
    </xdr:pic>
    <xdr:clientData/>
  </xdr:twoCellAnchor>
  <xdr:twoCellAnchor editAs="oneCell">
    <xdr:from>
      <xdr:col>1</xdr:col>
      <xdr:colOff>0</xdr:colOff>
      <xdr:row>69</xdr:row>
      <xdr:rowOff>0</xdr:rowOff>
    </xdr:from>
    <xdr:to>
      <xdr:col>2</xdr:col>
      <xdr:colOff>0</xdr:colOff>
      <xdr:row>70</xdr:row>
      <xdr:rowOff>0</xdr:rowOff>
    </xdr:to>
    <xdr:pic>
      <xdr:nvPicPr>
        <xdr:cNvPr id="116020" name="Picture 37" descr="spell"/>
        <xdr:cNvPicPr>
          <a:picLocks noChangeAspect="1" noChangeArrowheads="1"/>
        </xdr:cNvPicPr>
      </xdr:nvPicPr>
      <xdr:blipFill>
        <a:blip xmlns:r="http://schemas.openxmlformats.org/officeDocument/2006/relationships" r:embed="rId38" cstate="print"/>
        <a:srcRect/>
        <a:stretch>
          <a:fillRect/>
        </a:stretch>
      </xdr:blipFill>
      <xdr:spPr bwMode="auto">
        <a:xfrm>
          <a:off x="123825" y="31061025"/>
          <a:ext cx="552450" cy="609600"/>
        </a:xfrm>
        <a:prstGeom prst="rect">
          <a:avLst/>
        </a:prstGeom>
        <a:noFill/>
        <a:ln w="9525">
          <a:noFill/>
          <a:miter lim="800000"/>
          <a:headEnd/>
          <a:tailEnd/>
        </a:ln>
      </xdr:spPr>
    </xdr:pic>
    <xdr:clientData/>
  </xdr:twoCellAnchor>
  <xdr:twoCellAnchor editAs="oneCell">
    <xdr:from>
      <xdr:col>1</xdr:col>
      <xdr:colOff>0</xdr:colOff>
      <xdr:row>70</xdr:row>
      <xdr:rowOff>0</xdr:rowOff>
    </xdr:from>
    <xdr:to>
      <xdr:col>2</xdr:col>
      <xdr:colOff>0</xdr:colOff>
      <xdr:row>71</xdr:row>
      <xdr:rowOff>0</xdr:rowOff>
    </xdr:to>
    <xdr:pic>
      <xdr:nvPicPr>
        <xdr:cNvPr id="116021" name="Picture 38" descr="spell"/>
        <xdr:cNvPicPr>
          <a:picLocks noChangeAspect="1" noChangeArrowheads="1"/>
        </xdr:cNvPicPr>
      </xdr:nvPicPr>
      <xdr:blipFill>
        <a:blip xmlns:r="http://schemas.openxmlformats.org/officeDocument/2006/relationships" r:embed="rId39" cstate="print"/>
        <a:srcRect/>
        <a:stretch>
          <a:fillRect/>
        </a:stretch>
      </xdr:blipFill>
      <xdr:spPr bwMode="auto">
        <a:xfrm>
          <a:off x="123825" y="31670625"/>
          <a:ext cx="552450" cy="609600"/>
        </a:xfrm>
        <a:prstGeom prst="rect">
          <a:avLst/>
        </a:prstGeom>
        <a:noFill/>
        <a:ln w="9525">
          <a:noFill/>
          <a:miter lim="800000"/>
          <a:headEnd/>
          <a:tailEnd/>
        </a:ln>
      </xdr:spPr>
    </xdr:pic>
    <xdr:clientData/>
  </xdr:twoCellAnchor>
  <xdr:twoCellAnchor editAs="oneCell">
    <xdr:from>
      <xdr:col>1</xdr:col>
      <xdr:colOff>0</xdr:colOff>
      <xdr:row>71</xdr:row>
      <xdr:rowOff>0</xdr:rowOff>
    </xdr:from>
    <xdr:to>
      <xdr:col>2</xdr:col>
      <xdr:colOff>0</xdr:colOff>
      <xdr:row>72</xdr:row>
      <xdr:rowOff>0</xdr:rowOff>
    </xdr:to>
    <xdr:pic>
      <xdr:nvPicPr>
        <xdr:cNvPr id="116022" name="Picture 39" descr="spell"/>
        <xdr:cNvPicPr>
          <a:picLocks noChangeAspect="1" noChangeArrowheads="1"/>
        </xdr:cNvPicPr>
      </xdr:nvPicPr>
      <xdr:blipFill>
        <a:blip xmlns:r="http://schemas.openxmlformats.org/officeDocument/2006/relationships" r:embed="rId40" cstate="print"/>
        <a:srcRect/>
        <a:stretch>
          <a:fillRect/>
        </a:stretch>
      </xdr:blipFill>
      <xdr:spPr bwMode="auto">
        <a:xfrm>
          <a:off x="123825" y="32280225"/>
          <a:ext cx="552450" cy="609600"/>
        </a:xfrm>
        <a:prstGeom prst="rect">
          <a:avLst/>
        </a:prstGeom>
        <a:noFill/>
        <a:ln w="9525">
          <a:noFill/>
          <a:miter lim="800000"/>
          <a:headEnd/>
          <a:tailEnd/>
        </a:ln>
      </xdr:spPr>
    </xdr:pic>
    <xdr:clientData/>
  </xdr:twoCellAnchor>
  <xdr:twoCellAnchor editAs="oneCell">
    <xdr:from>
      <xdr:col>1</xdr:col>
      <xdr:colOff>0</xdr:colOff>
      <xdr:row>72</xdr:row>
      <xdr:rowOff>0</xdr:rowOff>
    </xdr:from>
    <xdr:to>
      <xdr:col>2</xdr:col>
      <xdr:colOff>0</xdr:colOff>
      <xdr:row>73</xdr:row>
      <xdr:rowOff>0</xdr:rowOff>
    </xdr:to>
    <xdr:pic>
      <xdr:nvPicPr>
        <xdr:cNvPr id="116023" name="Picture 40" descr="spell"/>
        <xdr:cNvPicPr>
          <a:picLocks noChangeAspect="1" noChangeArrowheads="1"/>
        </xdr:cNvPicPr>
      </xdr:nvPicPr>
      <xdr:blipFill>
        <a:blip xmlns:r="http://schemas.openxmlformats.org/officeDocument/2006/relationships" r:embed="rId41" cstate="print"/>
        <a:srcRect/>
        <a:stretch>
          <a:fillRect/>
        </a:stretch>
      </xdr:blipFill>
      <xdr:spPr bwMode="auto">
        <a:xfrm>
          <a:off x="123825" y="32889825"/>
          <a:ext cx="552450" cy="609600"/>
        </a:xfrm>
        <a:prstGeom prst="rect">
          <a:avLst/>
        </a:prstGeom>
        <a:noFill/>
        <a:ln w="9525">
          <a:noFill/>
          <a:miter lim="800000"/>
          <a:headEnd/>
          <a:tailEnd/>
        </a:ln>
      </xdr:spPr>
    </xdr:pic>
    <xdr:clientData/>
  </xdr:twoCellAnchor>
  <xdr:twoCellAnchor editAs="oneCell">
    <xdr:from>
      <xdr:col>1</xdr:col>
      <xdr:colOff>0</xdr:colOff>
      <xdr:row>73</xdr:row>
      <xdr:rowOff>0</xdr:rowOff>
    </xdr:from>
    <xdr:to>
      <xdr:col>2</xdr:col>
      <xdr:colOff>0</xdr:colOff>
      <xdr:row>73</xdr:row>
      <xdr:rowOff>609600</xdr:rowOff>
    </xdr:to>
    <xdr:pic>
      <xdr:nvPicPr>
        <xdr:cNvPr id="116024" name="Picture 42" descr="spell"/>
        <xdr:cNvPicPr>
          <a:picLocks noChangeAspect="1" noChangeArrowheads="1"/>
        </xdr:cNvPicPr>
      </xdr:nvPicPr>
      <xdr:blipFill>
        <a:blip xmlns:r="http://schemas.openxmlformats.org/officeDocument/2006/relationships" r:embed="rId42" cstate="print"/>
        <a:srcRect/>
        <a:stretch>
          <a:fillRect/>
        </a:stretch>
      </xdr:blipFill>
      <xdr:spPr bwMode="auto">
        <a:xfrm>
          <a:off x="123825" y="33823275"/>
          <a:ext cx="552450" cy="609600"/>
        </a:xfrm>
        <a:prstGeom prst="rect">
          <a:avLst/>
        </a:prstGeom>
        <a:noFill/>
        <a:ln w="9525">
          <a:noFill/>
          <a:miter lim="800000"/>
          <a:headEnd/>
          <a:tailEnd/>
        </a:ln>
      </xdr:spPr>
    </xdr:pic>
    <xdr:clientData/>
  </xdr:twoCellAnchor>
  <xdr:twoCellAnchor editAs="oneCell">
    <xdr:from>
      <xdr:col>1</xdr:col>
      <xdr:colOff>0</xdr:colOff>
      <xdr:row>76</xdr:row>
      <xdr:rowOff>0</xdr:rowOff>
    </xdr:from>
    <xdr:to>
      <xdr:col>2</xdr:col>
      <xdr:colOff>0</xdr:colOff>
      <xdr:row>77</xdr:row>
      <xdr:rowOff>0</xdr:rowOff>
    </xdr:to>
    <xdr:pic>
      <xdr:nvPicPr>
        <xdr:cNvPr id="116025" name="Picture 43" descr="spell"/>
        <xdr:cNvPicPr>
          <a:picLocks noChangeAspect="1" noChangeArrowheads="1"/>
        </xdr:cNvPicPr>
      </xdr:nvPicPr>
      <xdr:blipFill>
        <a:blip xmlns:r="http://schemas.openxmlformats.org/officeDocument/2006/relationships" r:embed="rId43" cstate="print"/>
        <a:srcRect/>
        <a:stretch>
          <a:fillRect/>
        </a:stretch>
      </xdr:blipFill>
      <xdr:spPr bwMode="auto">
        <a:xfrm>
          <a:off x="123825" y="36014025"/>
          <a:ext cx="552450" cy="609600"/>
        </a:xfrm>
        <a:prstGeom prst="rect">
          <a:avLst/>
        </a:prstGeom>
        <a:noFill/>
        <a:ln w="9525">
          <a:noFill/>
          <a:miter lim="800000"/>
          <a:headEnd/>
          <a:tailEnd/>
        </a:ln>
      </xdr:spPr>
    </xdr:pic>
    <xdr:clientData/>
  </xdr:twoCellAnchor>
  <xdr:twoCellAnchor editAs="oneCell">
    <xdr:from>
      <xdr:col>1</xdr:col>
      <xdr:colOff>0</xdr:colOff>
      <xdr:row>77</xdr:row>
      <xdr:rowOff>0</xdr:rowOff>
    </xdr:from>
    <xdr:to>
      <xdr:col>2</xdr:col>
      <xdr:colOff>0</xdr:colOff>
      <xdr:row>78</xdr:row>
      <xdr:rowOff>0</xdr:rowOff>
    </xdr:to>
    <xdr:pic>
      <xdr:nvPicPr>
        <xdr:cNvPr id="116026" name="Picture 44" descr="spell"/>
        <xdr:cNvPicPr>
          <a:picLocks noChangeAspect="1" noChangeArrowheads="1"/>
        </xdr:cNvPicPr>
      </xdr:nvPicPr>
      <xdr:blipFill>
        <a:blip xmlns:r="http://schemas.openxmlformats.org/officeDocument/2006/relationships" r:embed="rId44" cstate="print"/>
        <a:srcRect/>
        <a:stretch>
          <a:fillRect/>
        </a:stretch>
      </xdr:blipFill>
      <xdr:spPr bwMode="auto">
        <a:xfrm>
          <a:off x="123825" y="36623625"/>
          <a:ext cx="552450" cy="609600"/>
        </a:xfrm>
        <a:prstGeom prst="rect">
          <a:avLst/>
        </a:prstGeom>
        <a:noFill/>
        <a:ln w="9525">
          <a:noFill/>
          <a:miter lim="800000"/>
          <a:headEnd/>
          <a:tailEnd/>
        </a:ln>
      </xdr:spPr>
    </xdr:pic>
    <xdr:clientData/>
  </xdr:twoCellAnchor>
  <xdr:twoCellAnchor editAs="oneCell">
    <xdr:from>
      <xdr:col>1</xdr:col>
      <xdr:colOff>0</xdr:colOff>
      <xdr:row>78</xdr:row>
      <xdr:rowOff>0</xdr:rowOff>
    </xdr:from>
    <xdr:to>
      <xdr:col>2</xdr:col>
      <xdr:colOff>0</xdr:colOff>
      <xdr:row>79</xdr:row>
      <xdr:rowOff>0</xdr:rowOff>
    </xdr:to>
    <xdr:pic>
      <xdr:nvPicPr>
        <xdr:cNvPr id="116027" name="Picture 45" descr="spell"/>
        <xdr:cNvPicPr>
          <a:picLocks noChangeAspect="1" noChangeArrowheads="1"/>
        </xdr:cNvPicPr>
      </xdr:nvPicPr>
      <xdr:blipFill>
        <a:blip xmlns:r="http://schemas.openxmlformats.org/officeDocument/2006/relationships" r:embed="rId45" cstate="print"/>
        <a:srcRect/>
        <a:stretch>
          <a:fillRect/>
        </a:stretch>
      </xdr:blipFill>
      <xdr:spPr bwMode="auto">
        <a:xfrm>
          <a:off x="123825" y="37233225"/>
          <a:ext cx="552450" cy="609600"/>
        </a:xfrm>
        <a:prstGeom prst="rect">
          <a:avLst/>
        </a:prstGeom>
        <a:noFill/>
        <a:ln w="9525">
          <a:noFill/>
          <a:miter lim="800000"/>
          <a:headEnd/>
          <a:tailEnd/>
        </a:ln>
      </xdr:spPr>
    </xdr:pic>
    <xdr:clientData/>
  </xdr:twoCellAnchor>
  <xdr:twoCellAnchor editAs="oneCell">
    <xdr:from>
      <xdr:col>1</xdr:col>
      <xdr:colOff>0</xdr:colOff>
      <xdr:row>79</xdr:row>
      <xdr:rowOff>0</xdr:rowOff>
    </xdr:from>
    <xdr:to>
      <xdr:col>2</xdr:col>
      <xdr:colOff>0</xdr:colOff>
      <xdr:row>80</xdr:row>
      <xdr:rowOff>152400</xdr:rowOff>
    </xdr:to>
    <xdr:pic>
      <xdr:nvPicPr>
        <xdr:cNvPr id="116028" name="Picture 46" descr="spell"/>
        <xdr:cNvPicPr>
          <a:picLocks noChangeAspect="1" noChangeArrowheads="1"/>
        </xdr:cNvPicPr>
      </xdr:nvPicPr>
      <xdr:blipFill>
        <a:blip xmlns:r="http://schemas.openxmlformats.org/officeDocument/2006/relationships" r:embed="rId46" cstate="print"/>
        <a:srcRect/>
        <a:stretch>
          <a:fillRect/>
        </a:stretch>
      </xdr:blipFill>
      <xdr:spPr bwMode="auto">
        <a:xfrm>
          <a:off x="123825" y="37842825"/>
          <a:ext cx="552450" cy="609600"/>
        </a:xfrm>
        <a:prstGeom prst="rect">
          <a:avLst/>
        </a:prstGeom>
        <a:noFill/>
        <a:ln w="9525">
          <a:noFill/>
          <a:miter lim="800000"/>
          <a:headEnd/>
          <a:tailEnd/>
        </a:ln>
      </xdr:spPr>
    </xdr:pic>
    <xdr:clientData/>
  </xdr:twoCellAnchor>
  <xdr:twoCellAnchor editAs="oneCell">
    <xdr:from>
      <xdr:col>1</xdr:col>
      <xdr:colOff>0</xdr:colOff>
      <xdr:row>81</xdr:row>
      <xdr:rowOff>0</xdr:rowOff>
    </xdr:from>
    <xdr:to>
      <xdr:col>2</xdr:col>
      <xdr:colOff>0</xdr:colOff>
      <xdr:row>82</xdr:row>
      <xdr:rowOff>0</xdr:rowOff>
    </xdr:to>
    <xdr:pic>
      <xdr:nvPicPr>
        <xdr:cNvPr id="116029" name="Picture 47" descr="spell"/>
        <xdr:cNvPicPr>
          <a:picLocks noChangeAspect="1" noChangeArrowheads="1"/>
        </xdr:cNvPicPr>
      </xdr:nvPicPr>
      <xdr:blipFill>
        <a:blip xmlns:r="http://schemas.openxmlformats.org/officeDocument/2006/relationships" r:embed="rId47" cstate="print"/>
        <a:srcRect/>
        <a:stretch>
          <a:fillRect/>
        </a:stretch>
      </xdr:blipFill>
      <xdr:spPr bwMode="auto">
        <a:xfrm>
          <a:off x="123825" y="38452425"/>
          <a:ext cx="552450" cy="609600"/>
        </a:xfrm>
        <a:prstGeom prst="rect">
          <a:avLst/>
        </a:prstGeom>
        <a:noFill/>
        <a:ln w="9525">
          <a:noFill/>
          <a:miter lim="800000"/>
          <a:headEnd/>
          <a:tailEnd/>
        </a:ln>
      </xdr:spPr>
    </xdr:pic>
    <xdr:clientData/>
  </xdr:twoCellAnchor>
  <xdr:twoCellAnchor editAs="oneCell">
    <xdr:from>
      <xdr:col>1</xdr:col>
      <xdr:colOff>0</xdr:colOff>
      <xdr:row>82</xdr:row>
      <xdr:rowOff>0</xdr:rowOff>
    </xdr:from>
    <xdr:to>
      <xdr:col>2</xdr:col>
      <xdr:colOff>0</xdr:colOff>
      <xdr:row>82</xdr:row>
      <xdr:rowOff>609600</xdr:rowOff>
    </xdr:to>
    <xdr:pic>
      <xdr:nvPicPr>
        <xdr:cNvPr id="116030" name="Picture 48" descr="spell"/>
        <xdr:cNvPicPr>
          <a:picLocks noChangeAspect="1" noChangeArrowheads="1"/>
        </xdr:cNvPicPr>
      </xdr:nvPicPr>
      <xdr:blipFill>
        <a:blip xmlns:r="http://schemas.openxmlformats.org/officeDocument/2006/relationships" r:embed="rId48" cstate="print"/>
        <a:srcRect/>
        <a:stretch>
          <a:fillRect/>
        </a:stretch>
      </xdr:blipFill>
      <xdr:spPr bwMode="auto">
        <a:xfrm>
          <a:off x="123825" y="39233475"/>
          <a:ext cx="552450" cy="609600"/>
        </a:xfrm>
        <a:prstGeom prst="rect">
          <a:avLst/>
        </a:prstGeom>
        <a:noFill/>
        <a:ln w="9525">
          <a:noFill/>
          <a:miter lim="800000"/>
          <a:headEnd/>
          <a:tailEnd/>
        </a:ln>
      </xdr:spPr>
    </xdr:pic>
    <xdr:clientData/>
  </xdr:twoCellAnchor>
  <xdr:twoCellAnchor editAs="oneCell">
    <xdr:from>
      <xdr:col>1</xdr:col>
      <xdr:colOff>0</xdr:colOff>
      <xdr:row>83</xdr:row>
      <xdr:rowOff>0</xdr:rowOff>
    </xdr:from>
    <xdr:to>
      <xdr:col>2</xdr:col>
      <xdr:colOff>0</xdr:colOff>
      <xdr:row>84</xdr:row>
      <xdr:rowOff>0</xdr:rowOff>
    </xdr:to>
    <xdr:pic>
      <xdr:nvPicPr>
        <xdr:cNvPr id="116031" name="Picture 49" descr="spell"/>
        <xdr:cNvPicPr>
          <a:picLocks noChangeAspect="1" noChangeArrowheads="1"/>
        </xdr:cNvPicPr>
      </xdr:nvPicPr>
      <xdr:blipFill>
        <a:blip xmlns:r="http://schemas.openxmlformats.org/officeDocument/2006/relationships" r:embed="rId49" cstate="print"/>
        <a:srcRect/>
        <a:stretch>
          <a:fillRect/>
        </a:stretch>
      </xdr:blipFill>
      <xdr:spPr bwMode="auto">
        <a:xfrm>
          <a:off x="123825" y="40328850"/>
          <a:ext cx="552450" cy="609600"/>
        </a:xfrm>
        <a:prstGeom prst="rect">
          <a:avLst/>
        </a:prstGeom>
        <a:noFill/>
        <a:ln w="9525">
          <a:noFill/>
          <a:miter lim="800000"/>
          <a:headEnd/>
          <a:tailEnd/>
        </a:ln>
      </xdr:spPr>
    </xdr:pic>
    <xdr:clientData/>
  </xdr:twoCellAnchor>
  <xdr:twoCellAnchor editAs="oneCell">
    <xdr:from>
      <xdr:col>1</xdr:col>
      <xdr:colOff>0</xdr:colOff>
      <xdr:row>84</xdr:row>
      <xdr:rowOff>0</xdr:rowOff>
    </xdr:from>
    <xdr:to>
      <xdr:col>2</xdr:col>
      <xdr:colOff>0</xdr:colOff>
      <xdr:row>85</xdr:row>
      <xdr:rowOff>0</xdr:rowOff>
    </xdr:to>
    <xdr:pic>
      <xdr:nvPicPr>
        <xdr:cNvPr id="116032" name="Picture 50" descr="spell"/>
        <xdr:cNvPicPr>
          <a:picLocks noChangeAspect="1" noChangeArrowheads="1"/>
        </xdr:cNvPicPr>
      </xdr:nvPicPr>
      <xdr:blipFill>
        <a:blip xmlns:r="http://schemas.openxmlformats.org/officeDocument/2006/relationships" r:embed="rId50" cstate="print"/>
        <a:srcRect/>
        <a:stretch>
          <a:fillRect/>
        </a:stretch>
      </xdr:blipFill>
      <xdr:spPr bwMode="auto">
        <a:xfrm>
          <a:off x="123825" y="40938450"/>
          <a:ext cx="552450" cy="609600"/>
        </a:xfrm>
        <a:prstGeom prst="rect">
          <a:avLst/>
        </a:prstGeom>
        <a:noFill/>
        <a:ln w="9525">
          <a:noFill/>
          <a:miter lim="800000"/>
          <a:headEnd/>
          <a:tailEnd/>
        </a:ln>
      </xdr:spPr>
    </xdr:pic>
    <xdr:clientData/>
  </xdr:twoCellAnchor>
  <xdr:twoCellAnchor editAs="oneCell">
    <xdr:from>
      <xdr:col>1</xdr:col>
      <xdr:colOff>0</xdr:colOff>
      <xdr:row>85</xdr:row>
      <xdr:rowOff>0</xdr:rowOff>
    </xdr:from>
    <xdr:to>
      <xdr:col>2</xdr:col>
      <xdr:colOff>0</xdr:colOff>
      <xdr:row>86</xdr:row>
      <xdr:rowOff>0</xdr:rowOff>
    </xdr:to>
    <xdr:pic>
      <xdr:nvPicPr>
        <xdr:cNvPr id="116033" name="Picture 51" descr="spell"/>
        <xdr:cNvPicPr>
          <a:picLocks noChangeAspect="1" noChangeArrowheads="1"/>
        </xdr:cNvPicPr>
      </xdr:nvPicPr>
      <xdr:blipFill>
        <a:blip xmlns:r="http://schemas.openxmlformats.org/officeDocument/2006/relationships" r:embed="rId51" cstate="print"/>
        <a:srcRect/>
        <a:stretch>
          <a:fillRect/>
        </a:stretch>
      </xdr:blipFill>
      <xdr:spPr bwMode="auto">
        <a:xfrm>
          <a:off x="123825" y="41709975"/>
          <a:ext cx="552450" cy="609600"/>
        </a:xfrm>
        <a:prstGeom prst="rect">
          <a:avLst/>
        </a:prstGeom>
        <a:noFill/>
        <a:ln w="9525">
          <a:noFill/>
          <a:miter lim="800000"/>
          <a:headEnd/>
          <a:tailEnd/>
        </a:ln>
      </xdr:spPr>
    </xdr:pic>
    <xdr:clientData/>
  </xdr:twoCellAnchor>
  <xdr:twoCellAnchor editAs="oneCell">
    <xdr:from>
      <xdr:col>1</xdr:col>
      <xdr:colOff>0</xdr:colOff>
      <xdr:row>86</xdr:row>
      <xdr:rowOff>0</xdr:rowOff>
    </xdr:from>
    <xdr:to>
      <xdr:col>2</xdr:col>
      <xdr:colOff>0</xdr:colOff>
      <xdr:row>87</xdr:row>
      <xdr:rowOff>9525</xdr:rowOff>
    </xdr:to>
    <xdr:pic>
      <xdr:nvPicPr>
        <xdr:cNvPr id="116034" name="Picture 52" descr="spell"/>
        <xdr:cNvPicPr>
          <a:picLocks noChangeAspect="1" noChangeArrowheads="1"/>
        </xdr:cNvPicPr>
      </xdr:nvPicPr>
      <xdr:blipFill>
        <a:blip xmlns:r="http://schemas.openxmlformats.org/officeDocument/2006/relationships" r:embed="rId52" cstate="print"/>
        <a:srcRect/>
        <a:stretch>
          <a:fillRect/>
        </a:stretch>
      </xdr:blipFill>
      <xdr:spPr bwMode="auto">
        <a:xfrm>
          <a:off x="123825" y="42319575"/>
          <a:ext cx="552450" cy="609600"/>
        </a:xfrm>
        <a:prstGeom prst="rect">
          <a:avLst/>
        </a:prstGeom>
        <a:noFill/>
        <a:ln w="9525">
          <a:noFill/>
          <a:miter lim="800000"/>
          <a:headEnd/>
          <a:tailEnd/>
        </a:ln>
      </xdr:spPr>
    </xdr:pic>
    <xdr:clientData/>
  </xdr:twoCellAnchor>
  <xdr:twoCellAnchor editAs="oneCell">
    <xdr:from>
      <xdr:col>1</xdr:col>
      <xdr:colOff>0</xdr:colOff>
      <xdr:row>92</xdr:row>
      <xdr:rowOff>0</xdr:rowOff>
    </xdr:from>
    <xdr:to>
      <xdr:col>2</xdr:col>
      <xdr:colOff>0</xdr:colOff>
      <xdr:row>93</xdr:row>
      <xdr:rowOff>0</xdr:rowOff>
    </xdr:to>
    <xdr:pic>
      <xdr:nvPicPr>
        <xdr:cNvPr id="116035" name="Picture 53" descr="spell"/>
        <xdr:cNvPicPr>
          <a:picLocks noChangeAspect="1" noChangeArrowheads="1"/>
        </xdr:cNvPicPr>
      </xdr:nvPicPr>
      <xdr:blipFill>
        <a:blip xmlns:r="http://schemas.openxmlformats.org/officeDocument/2006/relationships" r:embed="rId53" cstate="print"/>
        <a:srcRect/>
        <a:stretch>
          <a:fillRect/>
        </a:stretch>
      </xdr:blipFill>
      <xdr:spPr bwMode="auto">
        <a:xfrm>
          <a:off x="123825" y="43529250"/>
          <a:ext cx="552450" cy="609600"/>
        </a:xfrm>
        <a:prstGeom prst="rect">
          <a:avLst/>
        </a:prstGeom>
        <a:noFill/>
        <a:ln w="9525">
          <a:noFill/>
          <a:miter lim="800000"/>
          <a:headEnd/>
          <a:tailEnd/>
        </a:ln>
      </xdr:spPr>
    </xdr:pic>
    <xdr:clientData/>
  </xdr:twoCellAnchor>
  <xdr:twoCellAnchor editAs="oneCell">
    <xdr:from>
      <xdr:col>1</xdr:col>
      <xdr:colOff>0</xdr:colOff>
      <xdr:row>93</xdr:row>
      <xdr:rowOff>0</xdr:rowOff>
    </xdr:from>
    <xdr:to>
      <xdr:col>2</xdr:col>
      <xdr:colOff>0</xdr:colOff>
      <xdr:row>94</xdr:row>
      <xdr:rowOff>0</xdr:rowOff>
    </xdr:to>
    <xdr:pic>
      <xdr:nvPicPr>
        <xdr:cNvPr id="116036" name="Picture 54" descr="spell"/>
        <xdr:cNvPicPr>
          <a:picLocks noChangeAspect="1" noChangeArrowheads="1"/>
        </xdr:cNvPicPr>
      </xdr:nvPicPr>
      <xdr:blipFill>
        <a:blip xmlns:r="http://schemas.openxmlformats.org/officeDocument/2006/relationships" r:embed="rId54" cstate="print"/>
        <a:srcRect/>
        <a:stretch>
          <a:fillRect/>
        </a:stretch>
      </xdr:blipFill>
      <xdr:spPr bwMode="auto">
        <a:xfrm>
          <a:off x="123825" y="44138850"/>
          <a:ext cx="552450" cy="609600"/>
        </a:xfrm>
        <a:prstGeom prst="rect">
          <a:avLst/>
        </a:prstGeom>
        <a:noFill/>
        <a:ln w="9525">
          <a:noFill/>
          <a:miter lim="800000"/>
          <a:headEnd/>
          <a:tailEnd/>
        </a:ln>
      </xdr:spPr>
    </xdr:pic>
    <xdr:clientData/>
  </xdr:twoCellAnchor>
  <xdr:twoCellAnchor editAs="oneCell">
    <xdr:from>
      <xdr:col>1</xdr:col>
      <xdr:colOff>0</xdr:colOff>
      <xdr:row>94</xdr:row>
      <xdr:rowOff>0</xdr:rowOff>
    </xdr:from>
    <xdr:to>
      <xdr:col>2</xdr:col>
      <xdr:colOff>0</xdr:colOff>
      <xdr:row>94</xdr:row>
      <xdr:rowOff>609600</xdr:rowOff>
    </xdr:to>
    <xdr:pic>
      <xdr:nvPicPr>
        <xdr:cNvPr id="116037" name="Picture 55" descr="spell"/>
        <xdr:cNvPicPr>
          <a:picLocks noChangeAspect="1" noChangeArrowheads="1"/>
        </xdr:cNvPicPr>
      </xdr:nvPicPr>
      <xdr:blipFill>
        <a:blip xmlns:r="http://schemas.openxmlformats.org/officeDocument/2006/relationships" r:embed="rId55" cstate="print"/>
        <a:srcRect/>
        <a:stretch>
          <a:fillRect/>
        </a:stretch>
      </xdr:blipFill>
      <xdr:spPr bwMode="auto">
        <a:xfrm>
          <a:off x="123825" y="44910375"/>
          <a:ext cx="552450" cy="609600"/>
        </a:xfrm>
        <a:prstGeom prst="rect">
          <a:avLst/>
        </a:prstGeom>
        <a:noFill/>
        <a:ln w="9525">
          <a:noFill/>
          <a:miter lim="800000"/>
          <a:headEnd/>
          <a:tailEnd/>
        </a:ln>
      </xdr:spPr>
    </xdr:pic>
    <xdr:clientData/>
  </xdr:twoCellAnchor>
  <xdr:twoCellAnchor editAs="oneCell">
    <xdr:from>
      <xdr:col>1</xdr:col>
      <xdr:colOff>0</xdr:colOff>
      <xdr:row>95</xdr:row>
      <xdr:rowOff>0</xdr:rowOff>
    </xdr:from>
    <xdr:to>
      <xdr:col>2</xdr:col>
      <xdr:colOff>0</xdr:colOff>
      <xdr:row>95</xdr:row>
      <xdr:rowOff>609600</xdr:rowOff>
    </xdr:to>
    <xdr:pic>
      <xdr:nvPicPr>
        <xdr:cNvPr id="116038" name="Picture 56" descr="spell"/>
        <xdr:cNvPicPr>
          <a:picLocks noChangeAspect="1" noChangeArrowheads="1"/>
        </xdr:cNvPicPr>
      </xdr:nvPicPr>
      <xdr:blipFill>
        <a:blip xmlns:r="http://schemas.openxmlformats.org/officeDocument/2006/relationships" r:embed="rId56" cstate="print"/>
        <a:srcRect/>
        <a:stretch>
          <a:fillRect/>
        </a:stretch>
      </xdr:blipFill>
      <xdr:spPr bwMode="auto">
        <a:xfrm>
          <a:off x="123825" y="45681900"/>
          <a:ext cx="552450" cy="609600"/>
        </a:xfrm>
        <a:prstGeom prst="rect">
          <a:avLst/>
        </a:prstGeom>
        <a:noFill/>
        <a:ln w="9525">
          <a:noFill/>
          <a:miter lim="800000"/>
          <a:headEnd/>
          <a:tailEnd/>
        </a:ln>
      </xdr:spPr>
    </xdr:pic>
    <xdr:clientData/>
  </xdr:twoCellAnchor>
  <xdr:twoCellAnchor editAs="oneCell">
    <xdr:from>
      <xdr:col>1</xdr:col>
      <xdr:colOff>0</xdr:colOff>
      <xdr:row>96</xdr:row>
      <xdr:rowOff>0</xdr:rowOff>
    </xdr:from>
    <xdr:to>
      <xdr:col>2</xdr:col>
      <xdr:colOff>0</xdr:colOff>
      <xdr:row>97</xdr:row>
      <xdr:rowOff>0</xdr:rowOff>
    </xdr:to>
    <xdr:pic>
      <xdr:nvPicPr>
        <xdr:cNvPr id="116039" name="Picture 57" descr="spell"/>
        <xdr:cNvPicPr>
          <a:picLocks noChangeAspect="1" noChangeArrowheads="1"/>
        </xdr:cNvPicPr>
      </xdr:nvPicPr>
      <xdr:blipFill>
        <a:blip xmlns:r="http://schemas.openxmlformats.org/officeDocument/2006/relationships" r:embed="rId57" cstate="print"/>
        <a:srcRect/>
        <a:stretch>
          <a:fillRect/>
        </a:stretch>
      </xdr:blipFill>
      <xdr:spPr bwMode="auto">
        <a:xfrm>
          <a:off x="123825" y="47101125"/>
          <a:ext cx="552450" cy="609600"/>
        </a:xfrm>
        <a:prstGeom prst="rect">
          <a:avLst/>
        </a:prstGeom>
        <a:noFill/>
        <a:ln w="9525">
          <a:noFill/>
          <a:miter lim="800000"/>
          <a:headEnd/>
          <a:tailEnd/>
        </a:ln>
      </xdr:spPr>
    </xdr:pic>
    <xdr:clientData/>
  </xdr:twoCellAnchor>
  <xdr:twoCellAnchor editAs="oneCell">
    <xdr:from>
      <xdr:col>1</xdr:col>
      <xdr:colOff>0</xdr:colOff>
      <xdr:row>97</xdr:row>
      <xdr:rowOff>0</xdr:rowOff>
    </xdr:from>
    <xdr:to>
      <xdr:col>2</xdr:col>
      <xdr:colOff>0</xdr:colOff>
      <xdr:row>98</xdr:row>
      <xdr:rowOff>0</xdr:rowOff>
    </xdr:to>
    <xdr:pic>
      <xdr:nvPicPr>
        <xdr:cNvPr id="116040" name="Picture 58" descr="spell"/>
        <xdr:cNvPicPr>
          <a:picLocks noChangeAspect="1" noChangeArrowheads="1"/>
        </xdr:cNvPicPr>
      </xdr:nvPicPr>
      <xdr:blipFill>
        <a:blip xmlns:r="http://schemas.openxmlformats.org/officeDocument/2006/relationships" r:embed="rId58" cstate="print"/>
        <a:srcRect/>
        <a:stretch>
          <a:fillRect/>
        </a:stretch>
      </xdr:blipFill>
      <xdr:spPr bwMode="auto">
        <a:xfrm>
          <a:off x="123825" y="47710725"/>
          <a:ext cx="552450" cy="609600"/>
        </a:xfrm>
        <a:prstGeom prst="rect">
          <a:avLst/>
        </a:prstGeom>
        <a:noFill/>
        <a:ln w="9525">
          <a:noFill/>
          <a:miter lim="800000"/>
          <a:headEnd/>
          <a:tailEnd/>
        </a:ln>
      </xdr:spPr>
    </xdr:pic>
    <xdr:clientData/>
  </xdr:twoCellAnchor>
  <xdr:twoCellAnchor editAs="oneCell">
    <xdr:from>
      <xdr:col>1</xdr:col>
      <xdr:colOff>0</xdr:colOff>
      <xdr:row>98</xdr:row>
      <xdr:rowOff>0</xdr:rowOff>
    </xdr:from>
    <xdr:to>
      <xdr:col>2</xdr:col>
      <xdr:colOff>0</xdr:colOff>
      <xdr:row>99</xdr:row>
      <xdr:rowOff>0</xdr:rowOff>
    </xdr:to>
    <xdr:pic>
      <xdr:nvPicPr>
        <xdr:cNvPr id="116041" name="Picture 59" descr="spell"/>
        <xdr:cNvPicPr>
          <a:picLocks noChangeAspect="1" noChangeArrowheads="1"/>
        </xdr:cNvPicPr>
      </xdr:nvPicPr>
      <xdr:blipFill>
        <a:blip xmlns:r="http://schemas.openxmlformats.org/officeDocument/2006/relationships" r:embed="rId59" cstate="print"/>
        <a:srcRect/>
        <a:stretch>
          <a:fillRect/>
        </a:stretch>
      </xdr:blipFill>
      <xdr:spPr bwMode="auto">
        <a:xfrm>
          <a:off x="123825" y="48320325"/>
          <a:ext cx="552450" cy="609600"/>
        </a:xfrm>
        <a:prstGeom prst="rect">
          <a:avLst/>
        </a:prstGeom>
        <a:noFill/>
        <a:ln w="9525">
          <a:noFill/>
          <a:miter lim="800000"/>
          <a:headEnd/>
          <a:tailEnd/>
        </a:ln>
      </xdr:spPr>
    </xdr:pic>
    <xdr:clientData/>
  </xdr:twoCellAnchor>
  <xdr:twoCellAnchor editAs="oneCell">
    <xdr:from>
      <xdr:col>1</xdr:col>
      <xdr:colOff>0</xdr:colOff>
      <xdr:row>101</xdr:row>
      <xdr:rowOff>0</xdr:rowOff>
    </xdr:from>
    <xdr:to>
      <xdr:col>2</xdr:col>
      <xdr:colOff>0</xdr:colOff>
      <xdr:row>102</xdr:row>
      <xdr:rowOff>0</xdr:rowOff>
    </xdr:to>
    <xdr:pic>
      <xdr:nvPicPr>
        <xdr:cNvPr id="116042" name="Picture 60" descr="spell"/>
        <xdr:cNvPicPr>
          <a:picLocks noChangeAspect="1" noChangeArrowheads="1"/>
        </xdr:cNvPicPr>
      </xdr:nvPicPr>
      <xdr:blipFill>
        <a:blip xmlns:r="http://schemas.openxmlformats.org/officeDocument/2006/relationships" r:embed="rId60" cstate="print"/>
        <a:srcRect/>
        <a:stretch>
          <a:fillRect/>
        </a:stretch>
      </xdr:blipFill>
      <xdr:spPr bwMode="auto">
        <a:xfrm>
          <a:off x="123825" y="49539525"/>
          <a:ext cx="552450" cy="609600"/>
        </a:xfrm>
        <a:prstGeom prst="rect">
          <a:avLst/>
        </a:prstGeom>
        <a:noFill/>
        <a:ln w="9525">
          <a:noFill/>
          <a:miter lim="800000"/>
          <a:headEnd/>
          <a:tailEnd/>
        </a:ln>
      </xdr:spPr>
    </xdr:pic>
    <xdr:clientData/>
  </xdr:twoCellAnchor>
  <xdr:twoCellAnchor editAs="oneCell">
    <xdr:from>
      <xdr:col>1</xdr:col>
      <xdr:colOff>0</xdr:colOff>
      <xdr:row>103</xdr:row>
      <xdr:rowOff>0</xdr:rowOff>
    </xdr:from>
    <xdr:to>
      <xdr:col>2</xdr:col>
      <xdr:colOff>0</xdr:colOff>
      <xdr:row>104</xdr:row>
      <xdr:rowOff>0</xdr:rowOff>
    </xdr:to>
    <xdr:pic>
      <xdr:nvPicPr>
        <xdr:cNvPr id="116043" name="Picture 61" descr="spell"/>
        <xdr:cNvPicPr>
          <a:picLocks noChangeAspect="1" noChangeArrowheads="1"/>
        </xdr:cNvPicPr>
      </xdr:nvPicPr>
      <xdr:blipFill>
        <a:blip xmlns:r="http://schemas.openxmlformats.org/officeDocument/2006/relationships" r:embed="rId61" cstate="print"/>
        <a:srcRect/>
        <a:stretch>
          <a:fillRect/>
        </a:stretch>
      </xdr:blipFill>
      <xdr:spPr bwMode="auto">
        <a:xfrm>
          <a:off x="123825" y="50149125"/>
          <a:ext cx="552450" cy="609600"/>
        </a:xfrm>
        <a:prstGeom prst="rect">
          <a:avLst/>
        </a:prstGeom>
        <a:noFill/>
        <a:ln w="9525">
          <a:noFill/>
          <a:miter lim="800000"/>
          <a:headEnd/>
          <a:tailEnd/>
        </a:ln>
      </xdr:spPr>
    </xdr:pic>
    <xdr:clientData/>
  </xdr:twoCellAnchor>
  <xdr:twoCellAnchor editAs="oneCell">
    <xdr:from>
      <xdr:col>1</xdr:col>
      <xdr:colOff>0</xdr:colOff>
      <xdr:row>99</xdr:row>
      <xdr:rowOff>0</xdr:rowOff>
    </xdr:from>
    <xdr:to>
      <xdr:col>2</xdr:col>
      <xdr:colOff>0</xdr:colOff>
      <xdr:row>100</xdr:row>
      <xdr:rowOff>0</xdr:rowOff>
    </xdr:to>
    <xdr:pic>
      <xdr:nvPicPr>
        <xdr:cNvPr id="116044" name="Picture 62" descr="spell"/>
        <xdr:cNvPicPr>
          <a:picLocks noChangeAspect="1" noChangeArrowheads="1"/>
        </xdr:cNvPicPr>
      </xdr:nvPicPr>
      <xdr:blipFill>
        <a:blip xmlns:r="http://schemas.openxmlformats.org/officeDocument/2006/relationships" r:embed="rId62" cstate="print"/>
        <a:srcRect/>
        <a:stretch>
          <a:fillRect/>
        </a:stretch>
      </xdr:blipFill>
      <xdr:spPr bwMode="auto">
        <a:xfrm>
          <a:off x="123825" y="48929925"/>
          <a:ext cx="552450" cy="609600"/>
        </a:xfrm>
        <a:prstGeom prst="rect">
          <a:avLst/>
        </a:prstGeom>
        <a:noFill/>
        <a:ln w="9525">
          <a:noFill/>
          <a:miter lim="800000"/>
          <a:headEnd/>
          <a:tailEnd/>
        </a:ln>
      </xdr:spPr>
    </xdr:pic>
    <xdr:clientData/>
  </xdr:twoCellAnchor>
  <xdr:twoCellAnchor editAs="oneCell">
    <xdr:from>
      <xdr:col>1</xdr:col>
      <xdr:colOff>0</xdr:colOff>
      <xdr:row>104</xdr:row>
      <xdr:rowOff>0</xdr:rowOff>
    </xdr:from>
    <xdr:to>
      <xdr:col>2</xdr:col>
      <xdr:colOff>0</xdr:colOff>
      <xdr:row>105</xdr:row>
      <xdr:rowOff>142875</xdr:rowOff>
    </xdr:to>
    <xdr:pic>
      <xdr:nvPicPr>
        <xdr:cNvPr id="116045" name="Picture 63" descr="spell"/>
        <xdr:cNvPicPr>
          <a:picLocks noChangeAspect="1" noChangeArrowheads="1"/>
        </xdr:cNvPicPr>
      </xdr:nvPicPr>
      <xdr:blipFill>
        <a:blip xmlns:r="http://schemas.openxmlformats.org/officeDocument/2006/relationships" r:embed="rId63" cstate="print"/>
        <a:srcRect/>
        <a:stretch>
          <a:fillRect/>
        </a:stretch>
      </xdr:blipFill>
      <xdr:spPr bwMode="auto">
        <a:xfrm>
          <a:off x="123825" y="50758725"/>
          <a:ext cx="552450" cy="600075"/>
        </a:xfrm>
        <a:prstGeom prst="rect">
          <a:avLst/>
        </a:prstGeom>
        <a:noFill/>
        <a:ln w="9525">
          <a:noFill/>
          <a:miter lim="800000"/>
          <a:headEnd/>
          <a:tailEnd/>
        </a:ln>
      </xdr:spPr>
    </xdr:pic>
    <xdr:clientData/>
  </xdr:twoCellAnchor>
  <xdr:twoCellAnchor editAs="oneCell">
    <xdr:from>
      <xdr:col>1</xdr:col>
      <xdr:colOff>0</xdr:colOff>
      <xdr:row>106</xdr:row>
      <xdr:rowOff>0</xdr:rowOff>
    </xdr:from>
    <xdr:to>
      <xdr:col>2</xdr:col>
      <xdr:colOff>0</xdr:colOff>
      <xdr:row>106</xdr:row>
      <xdr:rowOff>609600</xdr:rowOff>
    </xdr:to>
    <xdr:pic>
      <xdr:nvPicPr>
        <xdr:cNvPr id="116046" name="Picture 64" descr="spell"/>
        <xdr:cNvPicPr>
          <a:picLocks noChangeAspect="1" noChangeArrowheads="1"/>
        </xdr:cNvPicPr>
      </xdr:nvPicPr>
      <xdr:blipFill>
        <a:blip xmlns:r="http://schemas.openxmlformats.org/officeDocument/2006/relationships" r:embed="rId64" cstate="print"/>
        <a:srcRect/>
        <a:stretch>
          <a:fillRect/>
        </a:stretch>
      </xdr:blipFill>
      <xdr:spPr bwMode="auto">
        <a:xfrm>
          <a:off x="123825" y="52168425"/>
          <a:ext cx="552450" cy="609600"/>
        </a:xfrm>
        <a:prstGeom prst="rect">
          <a:avLst/>
        </a:prstGeom>
        <a:noFill/>
        <a:ln w="9525">
          <a:noFill/>
          <a:miter lim="800000"/>
          <a:headEnd/>
          <a:tailEnd/>
        </a:ln>
      </xdr:spPr>
    </xdr:pic>
    <xdr:clientData/>
  </xdr:twoCellAnchor>
  <xdr:twoCellAnchor editAs="oneCell">
    <xdr:from>
      <xdr:col>1</xdr:col>
      <xdr:colOff>0</xdr:colOff>
      <xdr:row>107</xdr:row>
      <xdr:rowOff>0</xdr:rowOff>
    </xdr:from>
    <xdr:to>
      <xdr:col>2</xdr:col>
      <xdr:colOff>0</xdr:colOff>
      <xdr:row>108</xdr:row>
      <xdr:rowOff>0</xdr:rowOff>
    </xdr:to>
    <xdr:pic>
      <xdr:nvPicPr>
        <xdr:cNvPr id="116047" name="Picture 65" descr="spell"/>
        <xdr:cNvPicPr>
          <a:picLocks noChangeAspect="1" noChangeArrowheads="1"/>
        </xdr:cNvPicPr>
      </xdr:nvPicPr>
      <xdr:blipFill>
        <a:blip xmlns:r="http://schemas.openxmlformats.org/officeDocument/2006/relationships" r:embed="rId65" cstate="print"/>
        <a:srcRect/>
        <a:stretch>
          <a:fillRect/>
        </a:stretch>
      </xdr:blipFill>
      <xdr:spPr bwMode="auto">
        <a:xfrm>
          <a:off x="123825" y="53540025"/>
          <a:ext cx="552450" cy="609600"/>
        </a:xfrm>
        <a:prstGeom prst="rect">
          <a:avLst/>
        </a:prstGeom>
        <a:noFill/>
        <a:ln w="9525">
          <a:noFill/>
          <a:miter lim="800000"/>
          <a:headEnd/>
          <a:tailEnd/>
        </a:ln>
      </xdr:spPr>
    </xdr:pic>
    <xdr:clientData/>
  </xdr:twoCellAnchor>
  <xdr:twoCellAnchor editAs="oneCell">
    <xdr:from>
      <xdr:col>1</xdr:col>
      <xdr:colOff>0</xdr:colOff>
      <xdr:row>108</xdr:row>
      <xdr:rowOff>0</xdr:rowOff>
    </xdr:from>
    <xdr:to>
      <xdr:col>2</xdr:col>
      <xdr:colOff>0</xdr:colOff>
      <xdr:row>108</xdr:row>
      <xdr:rowOff>609600</xdr:rowOff>
    </xdr:to>
    <xdr:pic>
      <xdr:nvPicPr>
        <xdr:cNvPr id="116048" name="Picture 66" descr="spell"/>
        <xdr:cNvPicPr>
          <a:picLocks noChangeAspect="1" noChangeArrowheads="1"/>
        </xdr:cNvPicPr>
      </xdr:nvPicPr>
      <xdr:blipFill>
        <a:blip xmlns:r="http://schemas.openxmlformats.org/officeDocument/2006/relationships" r:embed="rId66" cstate="print"/>
        <a:srcRect/>
        <a:stretch>
          <a:fillRect/>
        </a:stretch>
      </xdr:blipFill>
      <xdr:spPr bwMode="auto">
        <a:xfrm>
          <a:off x="123825" y="54149625"/>
          <a:ext cx="552450" cy="609600"/>
        </a:xfrm>
        <a:prstGeom prst="rect">
          <a:avLst/>
        </a:prstGeom>
        <a:noFill/>
        <a:ln w="9525">
          <a:noFill/>
          <a:miter lim="800000"/>
          <a:headEnd/>
          <a:tailEnd/>
        </a:ln>
      </xdr:spPr>
    </xdr:pic>
    <xdr:clientData/>
  </xdr:twoCellAnchor>
  <xdr:twoCellAnchor editAs="oneCell">
    <xdr:from>
      <xdr:col>1</xdr:col>
      <xdr:colOff>0</xdr:colOff>
      <xdr:row>109</xdr:row>
      <xdr:rowOff>0</xdr:rowOff>
    </xdr:from>
    <xdr:to>
      <xdr:col>2</xdr:col>
      <xdr:colOff>0</xdr:colOff>
      <xdr:row>109</xdr:row>
      <xdr:rowOff>609600</xdr:rowOff>
    </xdr:to>
    <xdr:pic>
      <xdr:nvPicPr>
        <xdr:cNvPr id="116049" name="Picture 67" descr="spell"/>
        <xdr:cNvPicPr>
          <a:picLocks noChangeAspect="1" noChangeArrowheads="1"/>
        </xdr:cNvPicPr>
      </xdr:nvPicPr>
      <xdr:blipFill>
        <a:blip xmlns:r="http://schemas.openxmlformats.org/officeDocument/2006/relationships" r:embed="rId67" cstate="print"/>
        <a:srcRect/>
        <a:stretch>
          <a:fillRect/>
        </a:stretch>
      </xdr:blipFill>
      <xdr:spPr bwMode="auto">
        <a:xfrm>
          <a:off x="123825" y="55245000"/>
          <a:ext cx="552450" cy="609600"/>
        </a:xfrm>
        <a:prstGeom prst="rect">
          <a:avLst/>
        </a:prstGeom>
        <a:noFill/>
        <a:ln w="9525">
          <a:noFill/>
          <a:miter lim="800000"/>
          <a:headEnd/>
          <a:tailEnd/>
        </a:ln>
      </xdr:spPr>
    </xdr:pic>
    <xdr:clientData/>
  </xdr:twoCellAnchor>
  <xdr:twoCellAnchor editAs="oneCell">
    <xdr:from>
      <xdr:col>1</xdr:col>
      <xdr:colOff>0</xdr:colOff>
      <xdr:row>110</xdr:row>
      <xdr:rowOff>0</xdr:rowOff>
    </xdr:from>
    <xdr:to>
      <xdr:col>2</xdr:col>
      <xdr:colOff>0</xdr:colOff>
      <xdr:row>111</xdr:row>
      <xdr:rowOff>0</xdr:rowOff>
    </xdr:to>
    <xdr:pic>
      <xdr:nvPicPr>
        <xdr:cNvPr id="116050" name="Picture 68" descr="spell"/>
        <xdr:cNvPicPr>
          <a:picLocks noChangeAspect="1" noChangeArrowheads="1"/>
        </xdr:cNvPicPr>
      </xdr:nvPicPr>
      <xdr:blipFill>
        <a:blip xmlns:r="http://schemas.openxmlformats.org/officeDocument/2006/relationships" r:embed="rId68" cstate="print"/>
        <a:srcRect/>
        <a:stretch>
          <a:fillRect/>
        </a:stretch>
      </xdr:blipFill>
      <xdr:spPr bwMode="auto">
        <a:xfrm>
          <a:off x="123825" y="56311800"/>
          <a:ext cx="552450" cy="619125"/>
        </a:xfrm>
        <a:prstGeom prst="rect">
          <a:avLst/>
        </a:prstGeom>
        <a:noFill/>
        <a:ln w="9525">
          <a:noFill/>
          <a:miter lim="800000"/>
          <a:headEnd/>
          <a:tailEnd/>
        </a:ln>
      </xdr:spPr>
    </xdr:pic>
    <xdr:clientData/>
  </xdr:twoCellAnchor>
  <xdr:twoCellAnchor editAs="oneCell">
    <xdr:from>
      <xdr:col>1</xdr:col>
      <xdr:colOff>0</xdr:colOff>
      <xdr:row>111</xdr:row>
      <xdr:rowOff>0</xdr:rowOff>
    </xdr:from>
    <xdr:to>
      <xdr:col>2</xdr:col>
      <xdr:colOff>0</xdr:colOff>
      <xdr:row>112</xdr:row>
      <xdr:rowOff>0</xdr:rowOff>
    </xdr:to>
    <xdr:pic>
      <xdr:nvPicPr>
        <xdr:cNvPr id="116051" name="Picture 69" descr="spell"/>
        <xdr:cNvPicPr>
          <a:picLocks noChangeAspect="1" noChangeArrowheads="1"/>
        </xdr:cNvPicPr>
      </xdr:nvPicPr>
      <xdr:blipFill>
        <a:blip xmlns:r="http://schemas.openxmlformats.org/officeDocument/2006/relationships" r:embed="rId69" cstate="print"/>
        <a:srcRect/>
        <a:stretch>
          <a:fillRect/>
        </a:stretch>
      </xdr:blipFill>
      <xdr:spPr bwMode="auto">
        <a:xfrm>
          <a:off x="123825" y="56930925"/>
          <a:ext cx="552450" cy="609600"/>
        </a:xfrm>
        <a:prstGeom prst="rect">
          <a:avLst/>
        </a:prstGeom>
        <a:noFill/>
        <a:ln w="9525">
          <a:noFill/>
          <a:miter lim="800000"/>
          <a:headEnd/>
          <a:tailEnd/>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9525</xdr:colOff>
      <xdr:row>42</xdr:row>
      <xdr:rowOff>9525</xdr:rowOff>
    </xdr:from>
    <xdr:to>
      <xdr:col>1</xdr:col>
      <xdr:colOff>619125</xdr:colOff>
      <xdr:row>43</xdr:row>
      <xdr:rowOff>0</xdr:rowOff>
    </xdr:to>
    <xdr:pic>
      <xdr:nvPicPr>
        <xdr:cNvPr id="99641" name="Picture 13" descr="Dirt (Грязь)"/>
        <xdr:cNvPicPr>
          <a:picLocks noChangeAspect="1" noChangeArrowheads="1"/>
        </xdr:cNvPicPr>
      </xdr:nvPicPr>
      <xdr:blipFill>
        <a:blip xmlns:r="http://schemas.openxmlformats.org/officeDocument/2006/relationships" r:embed="rId1" cstate="print"/>
        <a:srcRect/>
        <a:stretch>
          <a:fillRect/>
        </a:stretch>
      </xdr:blipFill>
      <xdr:spPr bwMode="auto">
        <a:xfrm>
          <a:off x="333375" y="14668500"/>
          <a:ext cx="609600" cy="609600"/>
        </a:xfrm>
        <a:prstGeom prst="rect">
          <a:avLst/>
        </a:prstGeom>
        <a:noFill/>
        <a:ln w="9525">
          <a:noFill/>
          <a:miter lim="800000"/>
          <a:headEnd/>
          <a:tailEnd/>
        </a:ln>
      </xdr:spPr>
    </xdr:pic>
    <xdr:clientData/>
  </xdr:twoCellAnchor>
  <xdr:twoCellAnchor editAs="oneCell">
    <xdr:from>
      <xdr:col>1</xdr:col>
      <xdr:colOff>9525</xdr:colOff>
      <xdr:row>43</xdr:row>
      <xdr:rowOff>9525</xdr:rowOff>
    </xdr:from>
    <xdr:to>
      <xdr:col>1</xdr:col>
      <xdr:colOff>619125</xdr:colOff>
      <xdr:row>44</xdr:row>
      <xdr:rowOff>0</xdr:rowOff>
    </xdr:to>
    <xdr:pic>
      <xdr:nvPicPr>
        <xdr:cNvPr id="99642" name="Picture 14" descr="Grass (Трава)"/>
        <xdr:cNvPicPr>
          <a:picLocks noChangeAspect="1" noChangeArrowheads="1"/>
        </xdr:cNvPicPr>
      </xdr:nvPicPr>
      <xdr:blipFill>
        <a:blip xmlns:r="http://schemas.openxmlformats.org/officeDocument/2006/relationships" r:embed="rId2" cstate="print"/>
        <a:srcRect/>
        <a:stretch>
          <a:fillRect/>
        </a:stretch>
      </xdr:blipFill>
      <xdr:spPr bwMode="auto">
        <a:xfrm>
          <a:off x="333375" y="15287625"/>
          <a:ext cx="609600" cy="609600"/>
        </a:xfrm>
        <a:prstGeom prst="rect">
          <a:avLst/>
        </a:prstGeom>
        <a:noFill/>
        <a:ln w="9525">
          <a:noFill/>
          <a:miter lim="800000"/>
          <a:headEnd/>
          <a:tailEnd/>
        </a:ln>
      </xdr:spPr>
    </xdr:pic>
    <xdr:clientData/>
  </xdr:twoCellAnchor>
  <xdr:twoCellAnchor editAs="oneCell">
    <xdr:from>
      <xdr:col>1</xdr:col>
      <xdr:colOff>9525</xdr:colOff>
      <xdr:row>44</xdr:row>
      <xdr:rowOff>9525</xdr:rowOff>
    </xdr:from>
    <xdr:to>
      <xdr:col>1</xdr:col>
      <xdr:colOff>619125</xdr:colOff>
      <xdr:row>45</xdr:row>
      <xdr:rowOff>9525</xdr:rowOff>
    </xdr:to>
    <xdr:pic>
      <xdr:nvPicPr>
        <xdr:cNvPr id="99643" name="Picture 15" descr="Lava (Лава)"/>
        <xdr:cNvPicPr>
          <a:picLocks noChangeAspect="1" noChangeArrowheads="1"/>
        </xdr:cNvPicPr>
      </xdr:nvPicPr>
      <xdr:blipFill>
        <a:blip xmlns:r="http://schemas.openxmlformats.org/officeDocument/2006/relationships" r:embed="rId3" cstate="print"/>
        <a:srcRect/>
        <a:stretch>
          <a:fillRect/>
        </a:stretch>
      </xdr:blipFill>
      <xdr:spPr bwMode="auto">
        <a:xfrm>
          <a:off x="333375" y="15897225"/>
          <a:ext cx="609600" cy="609600"/>
        </a:xfrm>
        <a:prstGeom prst="rect">
          <a:avLst/>
        </a:prstGeom>
        <a:noFill/>
        <a:ln w="9525">
          <a:noFill/>
          <a:miter lim="800000"/>
          <a:headEnd/>
          <a:tailEnd/>
        </a:ln>
      </xdr:spPr>
    </xdr:pic>
    <xdr:clientData/>
  </xdr:twoCellAnchor>
  <xdr:twoCellAnchor editAs="oneCell">
    <xdr:from>
      <xdr:col>1</xdr:col>
      <xdr:colOff>9525</xdr:colOff>
      <xdr:row>45</xdr:row>
      <xdr:rowOff>9525</xdr:rowOff>
    </xdr:from>
    <xdr:to>
      <xdr:col>1</xdr:col>
      <xdr:colOff>619125</xdr:colOff>
      <xdr:row>46</xdr:row>
      <xdr:rowOff>0</xdr:rowOff>
    </xdr:to>
    <xdr:pic>
      <xdr:nvPicPr>
        <xdr:cNvPr id="99644" name="Picture 16" descr="Subterranean (Подземный)"/>
        <xdr:cNvPicPr>
          <a:picLocks noChangeAspect="1" noChangeArrowheads="1"/>
        </xdr:cNvPicPr>
      </xdr:nvPicPr>
      <xdr:blipFill>
        <a:blip xmlns:r="http://schemas.openxmlformats.org/officeDocument/2006/relationships" r:embed="rId4" cstate="print"/>
        <a:srcRect/>
        <a:stretch>
          <a:fillRect/>
        </a:stretch>
      </xdr:blipFill>
      <xdr:spPr bwMode="auto">
        <a:xfrm>
          <a:off x="333375" y="16506825"/>
          <a:ext cx="609600" cy="609600"/>
        </a:xfrm>
        <a:prstGeom prst="rect">
          <a:avLst/>
        </a:prstGeom>
        <a:noFill/>
        <a:ln w="9525">
          <a:noFill/>
          <a:miter lim="800000"/>
          <a:headEnd/>
          <a:tailEnd/>
        </a:ln>
      </xdr:spPr>
    </xdr:pic>
    <xdr:clientData/>
  </xdr:twoCellAnchor>
  <xdr:twoCellAnchor editAs="oneCell">
    <xdr:from>
      <xdr:col>1</xdr:col>
      <xdr:colOff>9525</xdr:colOff>
      <xdr:row>46</xdr:row>
      <xdr:rowOff>9525</xdr:rowOff>
    </xdr:from>
    <xdr:to>
      <xdr:col>1</xdr:col>
      <xdr:colOff>619125</xdr:colOff>
      <xdr:row>47</xdr:row>
      <xdr:rowOff>0</xdr:rowOff>
    </xdr:to>
    <xdr:pic>
      <xdr:nvPicPr>
        <xdr:cNvPr id="99645" name="Picture 17" descr="Rough (Каменистый)"/>
        <xdr:cNvPicPr>
          <a:picLocks noChangeAspect="1" noChangeArrowheads="1"/>
        </xdr:cNvPicPr>
      </xdr:nvPicPr>
      <xdr:blipFill>
        <a:blip xmlns:r="http://schemas.openxmlformats.org/officeDocument/2006/relationships" r:embed="rId5" cstate="print"/>
        <a:srcRect/>
        <a:stretch>
          <a:fillRect/>
        </a:stretch>
      </xdr:blipFill>
      <xdr:spPr bwMode="auto">
        <a:xfrm>
          <a:off x="333375" y="17135475"/>
          <a:ext cx="609600" cy="609600"/>
        </a:xfrm>
        <a:prstGeom prst="rect">
          <a:avLst/>
        </a:prstGeom>
        <a:noFill/>
        <a:ln w="9525">
          <a:noFill/>
          <a:miter lim="800000"/>
          <a:headEnd/>
          <a:tailEnd/>
        </a:ln>
      </xdr:spPr>
    </xdr:pic>
    <xdr:clientData/>
  </xdr:twoCellAnchor>
  <xdr:twoCellAnchor editAs="oneCell">
    <xdr:from>
      <xdr:col>1</xdr:col>
      <xdr:colOff>9525</xdr:colOff>
      <xdr:row>47</xdr:row>
      <xdr:rowOff>9525</xdr:rowOff>
    </xdr:from>
    <xdr:to>
      <xdr:col>1</xdr:col>
      <xdr:colOff>619125</xdr:colOff>
      <xdr:row>48</xdr:row>
      <xdr:rowOff>0</xdr:rowOff>
    </xdr:to>
    <xdr:pic>
      <xdr:nvPicPr>
        <xdr:cNvPr id="99646" name="Picture 18" descr="Sand (Пески)"/>
        <xdr:cNvPicPr>
          <a:picLocks noChangeAspect="1" noChangeArrowheads="1"/>
        </xdr:cNvPicPr>
      </xdr:nvPicPr>
      <xdr:blipFill>
        <a:blip xmlns:r="http://schemas.openxmlformats.org/officeDocument/2006/relationships" r:embed="rId6" cstate="print"/>
        <a:srcRect/>
        <a:stretch>
          <a:fillRect/>
        </a:stretch>
      </xdr:blipFill>
      <xdr:spPr bwMode="auto">
        <a:xfrm>
          <a:off x="333375" y="17754600"/>
          <a:ext cx="609600" cy="609600"/>
        </a:xfrm>
        <a:prstGeom prst="rect">
          <a:avLst/>
        </a:prstGeom>
        <a:noFill/>
        <a:ln w="9525">
          <a:noFill/>
          <a:miter lim="800000"/>
          <a:headEnd/>
          <a:tailEnd/>
        </a:ln>
      </xdr:spPr>
    </xdr:pic>
    <xdr:clientData/>
  </xdr:twoCellAnchor>
  <xdr:twoCellAnchor editAs="oneCell">
    <xdr:from>
      <xdr:col>1</xdr:col>
      <xdr:colOff>9525</xdr:colOff>
      <xdr:row>48</xdr:row>
      <xdr:rowOff>9525</xdr:rowOff>
    </xdr:from>
    <xdr:to>
      <xdr:col>1</xdr:col>
      <xdr:colOff>619125</xdr:colOff>
      <xdr:row>49</xdr:row>
      <xdr:rowOff>0</xdr:rowOff>
    </xdr:to>
    <xdr:pic>
      <xdr:nvPicPr>
        <xdr:cNvPr id="99647" name="Picture 19" descr="Snow (Снег)"/>
        <xdr:cNvPicPr>
          <a:picLocks noChangeAspect="1" noChangeArrowheads="1"/>
        </xdr:cNvPicPr>
      </xdr:nvPicPr>
      <xdr:blipFill>
        <a:blip xmlns:r="http://schemas.openxmlformats.org/officeDocument/2006/relationships" r:embed="rId7" cstate="print"/>
        <a:srcRect/>
        <a:stretch>
          <a:fillRect/>
        </a:stretch>
      </xdr:blipFill>
      <xdr:spPr bwMode="auto">
        <a:xfrm>
          <a:off x="333375" y="18364200"/>
          <a:ext cx="609600" cy="609600"/>
        </a:xfrm>
        <a:prstGeom prst="rect">
          <a:avLst/>
        </a:prstGeom>
        <a:noFill/>
        <a:ln w="9525">
          <a:noFill/>
          <a:miter lim="800000"/>
          <a:headEnd/>
          <a:tailEnd/>
        </a:ln>
      </xdr:spPr>
    </xdr:pic>
    <xdr:clientData/>
  </xdr:twoCellAnchor>
  <xdr:twoCellAnchor editAs="oneCell">
    <xdr:from>
      <xdr:col>1</xdr:col>
      <xdr:colOff>9525</xdr:colOff>
      <xdr:row>49</xdr:row>
      <xdr:rowOff>0</xdr:rowOff>
    </xdr:from>
    <xdr:to>
      <xdr:col>1</xdr:col>
      <xdr:colOff>619125</xdr:colOff>
      <xdr:row>50</xdr:row>
      <xdr:rowOff>0</xdr:rowOff>
    </xdr:to>
    <xdr:pic>
      <xdr:nvPicPr>
        <xdr:cNvPr id="99648" name="Picture 20" descr="Swamp (Болото)"/>
        <xdr:cNvPicPr>
          <a:picLocks noChangeAspect="1" noChangeArrowheads="1"/>
        </xdr:cNvPicPr>
      </xdr:nvPicPr>
      <xdr:blipFill>
        <a:blip xmlns:r="http://schemas.openxmlformats.org/officeDocument/2006/relationships" r:embed="rId8" cstate="print"/>
        <a:srcRect/>
        <a:stretch>
          <a:fillRect/>
        </a:stretch>
      </xdr:blipFill>
      <xdr:spPr bwMode="auto">
        <a:xfrm>
          <a:off x="257175" y="19697700"/>
          <a:ext cx="609600" cy="609600"/>
        </a:xfrm>
        <a:prstGeom prst="rect">
          <a:avLst/>
        </a:prstGeom>
        <a:noFill/>
        <a:ln w="9525">
          <a:noFill/>
          <a:miter lim="800000"/>
          <a:headEnd/>
          <a:tailEnd/>
        </a:ln>
      </xdr:spPr>
    </xdr:pic>
    <xdr:clientData/>
  </xdr:twoCellAnchor>
  <xdr:twoCellAnchor editAs="oneCell">
    <xdr:from>
      <xdr:col>1</xdr:col>
      <xdr:colOff>9525</xdr:colOff>
      <xdr:row>50</xdr:row>
      <xdr:rowOff>9526</xdr:rowOff>
    </xdr:from>
    <xdr:to>
      <xdr:col>1</xdr:col>
      <xdr:colOff>619125</xdr:colOff>
      <xdr:row>51</xdr:row>
      <xdr:rowOff>0</xdr:rowOff>
    </xdr:to>
    <xdr:pic>
      <xdr:nvPicPr>
        <xdr:cNvPr id="99649" name="Picture 21" descr="Dirt Road (земляная дорога)"/>
        <xdr:cNvPicPr>
          <a:picLocks noChangeAspect="1" noChangeArrowheads="1"/>
        </xdr:cNvPicPr>
      </xdr:nvPicPr>
      <xdr:blipFill>
        <a:blip xmlns:r="http://schemas.openxmlformats.org/officeDocument/2006/relationships" r:embed="rId9" cstate="print"/>
        <a:srcRect/>
        <a:stretch>
          <a:fillRect/>
        </a:stretch>
      </xdr:blipFill>
      <xdr:spPr bwMode="auto">
        <a:xfrm>
          <a:off x="257175" y="20316826"/>
          <a:ext cx="609600" cy="600074"/>
        </a:xfrm>
        <a:prstGeom prst="rect">
          <a:avLst/>
        </a:prstGeom>
        <a:noFill/>
        <a:ln w="9525">
          <a:noFill/>
          <a:miter lim="800000"/>
          <a:headEnd/>
          <a:tailEnd/>
        </a:ln>
      </xdr:spPr>
    </xdr:pic>
    <xdr:clientData/>
  </xdr:twoCellAnchor>
  <xdr:twoCellAnchor editAs="oneCell">
    <xdr:from>
      <xdr:col>1</xdr:col>
      <xdr:colOff>9525</xdr:colOff>
      <xdr:row>51</xdr:row>
      <xdr:rowOff>9525</xdr:rowOff>
    </xdr:from>
    <xdr:to>
      <xdr:col>1</xdr:col>
      <xdr:colOff>619125</xdr:colOff>
      <xdr:row>52</xdr:row>
      <xdr:rowOff>0</xdr:rowOff>
    </xdr:to>
    <xdr:pic>
      <xdr:nvPicPr>
        <xdr:cNvPr id="99650" name="Picture 22" descr="Gravel Road (гравийная дорога)"/>
        <xdr:cNvPicPr>
          <a:picLocks noChangeAspect="1" noChangeArrowheads="1"/>
        </xdr:cNvPicPr>
      </xdr:nvPicPr>
      <xdr:blipFill>
        <a:blip xmlns:r="http://schemas.openxmlformats.org/officeDocument/2006/relationships" r:embed="rId10" cstate="print"/>
        <a:srcRect/>
        <a:stretch>
          <a:fillRect/>
        </a:stretch>
      </xdr:blipFill>
      <xdr:spPr bwMode="auto">
        <a:xfrm>
          <a:off x="333375" y="20212050"/>
          <a:ext cx="609600" cy="581025"/>
        </a:xfrm>
        <a:prstGeom prst="rect">
          <a:avLst/>
        </a:prstGeom>
        <a:noFill/>
        <a:ln w="9525">
          <a:noFill/>
          <a:miter lim="800000"/>
          <a:headEnd/>
          <a:tailEnd/>
        </a:ln>
      </xdr:spPr>
    </xdr:pic>
    <xdr:clientData/>
  </xdr:twoCellAnchor>
  <xdr:twoCellAnchor editAs="oneCell">
    <xdr:from>
      <xdr:col>1</xdr:col>
      <xdr:colOff>9525</xdr:colOff>
      <xdr:row>52</xdr:row>
      <xdr:rowOff>9525</xdr:rowOff>
    </xdr:from>
    <xdr:to>
      <xdr:col>1</xdr:col>
      <xdr:colOff>590550</xdr:colOff>
      <xdr:row>52</xdr:row>
      <xdr:rowOff>590550</xdr:rowOff>
    </xdr:to>
    <xdr:pic>
      <xdr:nvPicPr>
        <xdr:cNvPr id="99651" name="Picture 23" descr="Cobblestone Road (мощеная дорога)"/>
        <xdr:cNvPicPr>
          <a:picLocks noChangeAspect="1" noChangeArrowheads="1"/>
        </xdr:cNvPicPr>
      </xdr:nvPicPr>
      <xdr:blipFill>
        <a:blip xmlns:r="http://schemas.openxmlformats.org/officeDocument/2006/relationships" r:embed="rId11" cstate="print"/>
        <a:srcRect/>
        <a:stretch>
          <a:fillRect/>
        </a:stretch>
      </xdr:blipFill>
      <xdr:spPr bwMode="auto">
        <a:xfrm>
          <a:off x="333375" y="20802600"/>
          <a:ext cx="581025" cy="581025"/>
        </a:xfrm>
        <a:prstGeom prst="rect">
          <a:avLst/>
        </a:prstGeom>
        <a:noFill/>
        <a:ln w="9525">
          <a:noFill/>
          <a:miter lim="800000"/>
          <a:headEnd/>
          <a:tailEnd/>
        </a:ln>
      </xdr:spPr>
    </xdr:pic>
    <xdr:clientData/>
  </xdr:twoCellAnchor>
  <xdr:twoCellAnchor editAs="oneCell">
    <xdr:from>
      <xdr:col>2</xdr:col>
      <xdr:colOff>9525</xdr:colOff>
      <xdr:row>6</xdr:row>
      <xdr:rowOff>9525</xdr:rowOff>
    </xdr:from>
    <xdr:to>
      <xdr:col>3</xdr:col>
      <xdr:colOff>0</xdr:colOff>
      <xdr:row>7</xdr:row>
      <xdr:rowOff>0</xdr:rowOff>
    </xdr:to>
    <xdr:pic>
      <xdr:nvPicPr>
        <xdr:cNvPr id="23" name="Picture 8" descr="procl_earth"/>
        <xdr:cNvPicPr>
          <a:picLocks noChangeAspect="1" noChangeArrowheads="1"/>
        </xdr:cNvPicPr>
      </xdr:nvPicPr>
      <xdr:blipFill>
        <a:blip xmlns:r="http://schemas.openxmlformats.org/officeDocument/2006/relationships" r:embed="rId12" cstate="print"/>
        <a:srcRect/>
        <a:stretch>
          <a:fillRect/>
        </a:stretch>
      </xdr:blipFill>
      <xdr:spPr bwMode="auto">
        <a:xfrm>
          <a:off x="2705100" y="790575"/>
          <a:ext cx="571500" cy="590550"/>
        </a:xfrm>
        <a:prstGeom prst="rect">
          <a:avLst/>
        </a:prstGeom>
        <a:noFill/>
        <a:ln w="9525">
          <a:noFill/>
          <a:miter lim="800000"/>
          <a:headEnd/>
          <a:tailEnd/>
        </a:ln>
      </xdr:spPr>
    </xdr:pic>
    <xdr:clientData/>
  </xdr:twoCellAnchor>
  <xdr:twoCellAnchor editAs="oneCell">
    <xdr:from>
      <xdr:col>2</xdr:col>
      <xdr:colOff>9525</xdr:colOff>
      <xdr:row>7</xdr:row>
      <xdr:rowOff>9525</xdr:rowOff>
    </xdr:from>
    <xdr:to>
      <xdr:col>3</xdr:col>
      <xdr:colOff>0</xdr:colOff>
      <xdr:row>8</xdr:row>
      <xdr:rowOff>0</xdr:rowOff>
    </xdr:to>
    <xdr:pic>
      <xdr:nvPicPr>
        <xdr:cNvPr id="24" name="Picture 7" descr="magic_field"/>
        <xdr:cNvPicPr>
          <a:picLocks noChangeAspect="1" noChangeArrowheads="1"/>
        </xdr:cNvPicPr>
      </xdr:nvPicPr>
      <xdr:blipFill>
        <a:blip xmlns:r="http://schemas.openxmlformats.org/officeDocument/2006/relationships" r:embed="rId13" cstate="print"/>
        <a:srcRect/>
        <a:stretch>
          <a:fillRect/>
        </a:stretch>
      </xdr:blipFill>
      <xdr:spPr bwMode="auto">
        <a:xfrm>
          <a:off x="2705100" y="1390650"/>
          <a:ext cx="571500" cy="590550"/>
        </a:xfrm>
        <a:prstGeom prst="rect">
          <a:avLst/>
        </a:prstGeom>
        <a:noFill/>
        <a:ln w="9525">
          <a:noFill/>
          <a:miter lim="800000"/>
          <a:headEnd/>
          <a:tailEnd/>
        </a:ln>
      </xdr:spPr>
    </xdr:pic>
    <xdr:clientData/>
  </xdr:twoCellAnchor>
  <xdr:twoCellAnchor editAs="oneCell">
    <xdr:from>
      <xdr:col>2</xdr:col>
      <xdr:colOff>9525</xdr:colOff>
      <xdr:row>8</xdr:row>
      <xdr:rowOff>9525</xdr:rowOff>
    </xdr:from>
    <xdr:to>
      <xdr:col>3</xdr:col>
      <xdr:colOff>0</xdr:colOff>
      <xdr:row>9</xdr:row>
      <xdr:rowOff>0</xdr:rowOff>
    </xdr:to>
    <xdr:pic>
      <xdr:nvPicPr>
        <xdr:cNvPr id="25" name="Picture 6" descr="fire_fields"/>
        <xdr:cNvPicPr>
          <a:picLocks noChangeAspect="1" noChangeArrowheads="1"/>
        </xdr:cNvPicPr>
      </xdr:nvPicPr>
      <xdr:blipFill>
        <a:blip xmlns:r="http://schemas.openxmlformats.org/officeDocument/2006/relationships" r:embed="rId14" cstate="print"/>
        <a:srcRect/>
        <a:stretch>
          <a:fillRect/>
        </a:stretch>
      </xdr:blipFill>
      <xdr:spPr bwMode="auto">
        <a:xfrm>
          <a:off x="2705100" y="1990725"/>
          <a:ext cx="571500" cy="590550"/>
        </a:xfrm>
        <a:prstGeom prst="rect">
          <a:avLst/>
        </a:prstGeom>
        <a:noFill/>
        <a:ln w="9525">
          <a:noFill/>
          <a:miter lim="800000"/>
          <a:headEnd/>
          <a:tailEnd/>
        </a:ln>
      </xdr:spPr>
    </xdr:pic>
    <xdr:clientData/>
  </xdr:twoCellAnchor>
  <xdr:twoCellAnchor editAs="oneCell">
    <xdr:from>
      <xdr:col>2</xdr:col>
      <xdr:colOff>9525</xdr:colOff>
      <xdr:row>9</xdr:row>
      <xdr:rowOff>9525</xdr:rowOff>
    </xdr:from>
    <xdr:to>
      <xdr:col>3</xdr:col>
      <xdr:colOff>0</xdr:colOff>
      <xdr:row>10</xdr:row>
      <xdr:rowOff>0</xdr:rowOff>
    </xdr:to>
    <xdr:pic>
      <xdr:nvPicPr>
        <xdr:cNvPr id="26" name="Picture 5" descr="prozr_lakes"/>
        <xdr:cNvPicPr>
          <a:picLocks noChangeAspect="1" noChangeArrowheads="1"/>
        </xdr:cNvPicPr>
      </xdr:nvPicPr>
      <xdr:blipFill>
        <a:blip xmlns:r="http://schemas.openxmlformats.org/officeDocument/2006/relationships" r:embed="rId15" cstate="print"/>
        <a:srcRect/>
        <a:stretch>
          <a:fillRect/>
        </a:stretch>
      </xdr:blipFill>
      <xdr:spPr bwMode="auto">
        <a:xfrm>
          <a:off x="2705100" y="2590800"/>
          <a:ext cx="571500" cy="571500"/>
        </a:xfrm>
        <a:prstGeom prst="rect">
          <a:avLst/>
        </a:prstGeom>
        <a:noFill/>
        <a:ln w="9525">
          <a:noFill/>
          <a:miter lim="800000"/>
          <a:headEnd/>
          <a:tailEnd/>
        </a:ln>
      </xdr:spPr>
    </xdr:pic>
    <xdr:clientData/>
  </xdr:twoCellAnchor>
  <xdr:twoCellAnchor editAs="oneCell">
    <xdr:from>
      <xdr:col>2</xdr:col>
      <xdr:colOff>9525</xdr:colOff>
      <xdr:row>10</xdr:row>
      <xdr:rowOff>9525</xdr:rowOff>
    </xdr:from>
    <xdr:to>
      <xdr:col>3</xdr:col>
      <xdr:colOff>0</xdr:colOff>
      <xdr:row>11</xdr:row>
      <xdr:rowOff>0</xdr:rowOff>
    </xdr:to>
    <xdr:pic>
      <xdr:nvPicPr>
        <xdr:cNvPr id="27" name="Picture 3" descr="magic_clouds"/>
        <xdr:cNvPicPr>
          <a:picLocks noChangeAspect="1" noChangeArrowheads="1"/>
        </xdr:cNvPicPr>
      </xdr:nvPicPr>
      <xdr:blipFill>
        <a:blip xmlns:r="http://schemas.openxmlformats.org/officeDocument/2006/relationships" r:embed="rId16" cstate="print"/>
        <a:srcRect/>
        <a:stretch>
          <a:fillRect/>
        </a:stretch>
      </xdr:blipFill>
      <xdr:spPr bwMode="auto">
        <a:xfrm>
          <a:off x="2705100" y="3171825"/>
          <a:ext cx="571500" cy="561975"/>
        </a:xfrm>
        <a:prstGeom prst="rect">
          <a:avLst/>
        </a:prstGeom>
        <a:noFill/>
        <a:ln w="9525">
          <a:noFill/>
          <a:miter lim="800000"/>
          <a:headEnd/>
          <a:tailEnd/>
        </a:ln>
      </xdr:spPr>
    </xdr:pic>
    <xdr:clientData/>
  </xdr:twoCellAnchor>
  <xdr:twoCellAnchor editAs="oneCell">
    <xdr:from>
      <xdr:col>2</xdr:col>
      <xdr:colOff>9525</xdr:colOff>
      <xdr:row>11</xdr:row>
      <xdr:rowOff>9525</xdr:rowOff>
    </xdr:from>
    <xdr:to>
      <xdr:col>3</xdr:col>
      <xdr:colOff>0</xdr:colOff>
      <xdr:row>12</xdr:row>
      <xdr:rowOff>0</xdr:rowOff>
    </xdr:to>
    <xdr:pic>
      <xdr:nvPicPr>
        <xdr:cNvPr id="28" name="Picture 4" descr="stone_earth"/>
        <xdr:cNvPicPr>
          <a:picLocks noChangeAspect="1" noChangeArrowheads="1"/>
        </xdr:cNvPicPr>
      </xdr:nvPicPr>
      <xdr:blipFill>
        <a:blip xmlns:r="http://schemas.openxmlformats.org/officeDocument/2006/relationships" r:embed="rId17" cstate="print"/>
        <a:srcRect/>
        <a:stretch>
          <a:fillRect/>
        </a:stretch>
      </xdr:blipFill>
      <xdr:spPr bwMode="auto">
        <a:xfrm>
          <a:off x="2705100" y="3743325"/>
          <a:ext cx="571500" cy="552450"/>
        </a:xfrm>
        <a:prstGeom prst="rect">
          <a:avLst/>
        </a:prstGeom>
        <a:noFill/>
        <a:ln w="9525">
          <a:noFill/>
          <a:miter lim="800000"/>
          <a:headEnd/>
          <a:tailEnd/>
        </a:ln>
      </xdr:spPr>
    </xdr:pic>
    <xdr:clientData/>
  </xdr:twoCellAnchor>
  <xdr:twoCellAnchor editAs="oneCell">
    <xdr:from>
      <xdr:col>2</xdr:col>
      <xdr:colOff>9525</xdr:colOff>
      <xdr:row>12</xdr:row>
      <xdr:rowOff>9525</xdr:rowOff>
    </xdr:from>
    <xdr:to>
      <xdr:col>3</xdr:col>
      <xdr:colOff>0</xdr:colOff>
      <xdr:row>12</xdr:row>
      <xdr:rowOff>581025</xdr:rowOff>
    </xdr:to>
    <xdr:pic>
      <xdr:nvPicPr>
        <xdr:cNvPr id="29" name="Picture 9" descr="Clover Field (Клеверное поле)"/>
        <xdr:cNvPicPr>
          <a:picLocks noChangeAspect="1" noChangeArrowheads="1"/>
        </xdr:cNvPicPr>
      </xdr:nvPicPr>
      <xdr:blipFill>
        <a:blip xmlns:r="http://schemas.openxmlformats.org/officeDocument/2006/relationships" r:embed="rId18" cstate="print"/>
        <a:srcRect/>
        <a:stretch>
          <a:fillRect/>
        </a:stretch>
      </xdr:blipFill>
      <xdr:spPr bwMode="auto">
        <a:xfrm>
          <a:off x="2705100" y="4305300"/>
          <a:ext cx="571500" cy="571500"/>
        </a:xfrm>
        <a:prstGeom prst="rect">
          <a:avLst/>
        </a:prstGeom>
        <a:noFill/>
        <a:ln w="9525">
          <a:noFill/>
          <a:miter lim="800000"/>
          <a:headEnd/>
          <a:tailEnd/>
        </a:ln>
      </xdr:spPr>
    </xdr:pic>
    <xdr:clientData/>
  </xdr:twoCellAnchor>
  <xdr:twoCellAnchor editAs="oneCell">
    <xdr:from>
      <xdr:col>2</xdr:col>
      <xdr:colOff>9525</xdr:colOff>
      <xdr:row>13</xdr:row>
      <xdr:rowOff>9525</xdr:rowOff>
    </xdr:from>
    <xdr:to>
      <xdr:col>3</xdr:col>
      <xdr:colOff>0</xdr:colOff>
      <xdr:row>14</xdr:row>
      <xdr:rowOff>0</xdr:rowOff>
    </xdr:to>
    <xdr:pic>
      <xdr:nvPicPr>
        <xdr:cNvPr id="30" name="Picture 10" descr="Evil Fog (Дьявольский туман)"/>
        <xdr:cNvPicPr>
          <a:picLocks noChangeAspect="1" noChangeArrowheads="1"/>
        </xdr:cNvPicPr>
      </xdr:nvPicPr>
      <xdr:blipFill>
        <a:blip xmlns:r="http://schemas.openxmlformats.org/officeDocument/2006/relationships" r:embed="rId19" cstate="print"/>
        <a:srcRect/>
        <a:stretch>
          <a:fillRect/>
        </a:stretch>
      </xdr:blipFill>
      <xdr:spPr bwMode="auto">
        <a:xfrm>
          <a:off x="2705100" y="5305425"/>
          <a:ext cx="571500" cy="571500"/>
        </a:xfrm>
        <a:prstGeom prst="rect">
          <a:avLst/>
        </a:prstGeom>
        <a:noFill/>
        <a:ln w="9525">
          <a:noFill/>
          <a:miter lim="800000"/>
          <a:headEnd/>
          <a:tailEnd/>
        </a:ln>
      </xdr:spPr>
    </xdr:pic>
    <xdr:clientData/>
  </xdr:twoCellAnchor>
  <xdr:twoCellAnchor editAs="oneCell">
    <xdr:from>
      <xdr:col>2</xdr:col>
      <xdr:colOff>9525</xdr:colOff>
      <xdr:row>14</xdr:row>
      <xdr:rowOff>9525</xdr:rowOff>
    </xdr:from>
    <xdr:to>
      <xdr:col>3</xdr:col>
      <xdr:colOff>9525</xdr:colOff>
      <xdr:row>15</xdr:row>
      <xdr:rowOff>0</xdr:rowOff>
    </xdr:to>
    <xdr:pic>
      <xdr:nvPicPr>
        <xdr:cNvPr id="31" name="Picture 11" descr="Holy Ground (Святая земля)"/>
        <xdr:cNvPicPr>
          <a:picLocks noChangeAspect="1" noChangeArrowheads="1"/>
        </xdr:cNvPicPr>
      </xdr:nvPicPr>
      <xdr:blipFill>
        <a:blip xmlns:r="http://schemas.openxmlformats.org/officeDocument/2006/relationships" r:embed="rId20" cstate="print"/>
        <a:srcRect/>
        <a:stretch>
          <a:fillRect/>
        </a:stretch>
      </xdr:blipFill>
      <xdr:spPr bwMode="auto">
        <a:xfrm>
          <a:off x="2705100" y="5886450"/>
          <a:ext cx="581025" cy="581025"/>
        </a:xfrm>
        <a:prstGeom prst="rect">
          <a:avLst/>
        </a:prstGeom>
        <a:noFill/>
        <a:ln w="9525">
          <a:noFill/>
          <a:miter lim="800000"/>
          <a:headEnd/>
          <a:tailEnd/>
        </a:ln>
      </xdr:spPr>
    </xdr:pic>
    <xdr:clientData/>
  </xdr:twoCellAnchor>
  <xdr:twoCellAnchor editAs="oneCell">
    <xdr:from>
      <xdr:col>2</xdr:col>
      <xdr:colOff>9525</xdr:colOff>
      <xdr:row>15</xdr:row>
      <xdr:rowOff>9525</xdr:rowOff>
    </xdr:from>
    <xdr:to>
      <xdr:col>3</xdr:col>
      <xdr:colOff>0</xdr:colOff>
      <xdr:row>16</xdr:row>
      <xdr:rowOff>0</xdr:rowOff>
    </xdr:to>
    <xdr:pic>
      <xdr:nvPicPr>
        <xdr:cNvPr id="33" name="Picture 12" descr="Favorable Winds (Попутные ветра)"/>
        <xdr:cNvPicPr>
          <a:picLocks noChangeAspect="1" noChangeArrowheads="1"/>
        </xdr:cNvPicPr>
      </xdr:nvPicPr>
      <xdr:blipFill>
        <a:blip xmlns:r="http://schemas.openxmlformats.org/officeDocument/2006/relationships" r:embed="rId21" cstate="print"/>
        <a:srcRect/>
        <a:stretch>
          <a:fillRect/>
        </a:stretch>
      </xdr:blipFill>
      <xdr:spPr bwMode="auto">
        <a:xfrm>
          <a:off x="2705100" y="6477000"/>
          <a:ext cx="571500" cy="561975"/>
        </a:xfrm>
        <a:prstGeom prst="rect">
          <a:avLst/>
        </a:prstGeom>
        <a:noFill/>
        <a:ln w="9525">
          <a:noFill/>
          <a:miter lim="800000"/>
          <a:headEnd/>
          <a:tailEnd/>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9525</xdr:colOff>
      <xdr:row>9</xdr:row>
      <xdr:rowOff>9524</xdr:rowOff>
    </xdr:from>
    <xdr:to>
      <xdr:col>28</xdr:col>
      <xdr:colOff>295275</xdr:colOff>
      <xdr:row>27</xdr:row>
      <xdr:rowOff>2117</xdr:rowOff>
    </xdr:to>
    <xdr:pic>
      <xdr:nvPicPr>
        <xdr:cNvPr id="3"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323850" y="1314449"/>
          <a:ext cx="8791575" cy="2907243"/>
        </a:xfrm>
        <a:prstGeom prst="rect">
          <a:avLst/>
        </a:prstGeom>
        <a:noFill/>
      </xdr:spPr>
    </xdr:pic>
    <xdr:clientData/>
  </xdr:twoCellAnchor>
</xdr:wsDr>
</file>

<file path=xl/drawings/drawing22.xml><?xml version="1.0" encoding="utf-8"?>
<xdr:wsDr xmlns:xdr="http://schemas.openxmlformats.org/drawingml/2006/spreadsheetDrawing" xmlns:a="http://schemas.openxmlformats.org/drawingml/2006/main">
  <xdr:twoCellAnchor>
    <xdr:from>
      <xdr:col>2</xdr:col>
      <xdr:colOff>0</xdr:colOff>
      <xdr:row>11</xdr:row>
      <xdr:rowOff>0</xdr:rowOff>
    </xdr:from>
    <xdr:to>
      <xdr:col>3</xdr:col>
      <xdr:colOff>0</xdr:colOff>
      <xdr:row>12</xdr:row>
      <xdr:rowOff>0</xdr:rowOff>
    </xdr:to>
    <xdr:pic>
      <xdr:nvPicPr>
        <xdr:cNvPr id="111311" name="Picture 27"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1181100" y="1476375"/>
          <a:ext cx="514350" cy="504825"/>
        </a:xfrm>
        <a:prstGeom prst="rect">
          <a:avLst/>
        </a:prstGeom>
        <a:noFill/>
        <a:ln w="9525">
          <a:noFill/>
          <a:miter lim="800000"/>
          <a:headEnd/>
          <a:tailEnd/>
        </a:ln>
      </xdr:spPr>
    </xdr:pic>
    <xdr:clientData/>
  </xdr:twoCellAnchor>
  <xdr:twoCellAnchor>
    <xdr:from>
      <xdr:col>2</xdr:col>
      <xdr:colOff>0</xdr:colOff>
      <xdr:row>12</xdr:row>
      <xdr:rowOff>0</xdr:rowOff>
    </xdr:from>
    <xdr:to>
      <xdr:col>3</xdr:col>
      <xdr:colOff>0</xdr:colOff>
      <xdr:row>13</xdr:row>
      <xdr:rowOff>0</xdr:rowOff>
    </xdr:to>
    <xdr:pic>
      <xdr:nvPicPr>
        <xdr:cNvPr id="111312" name="Picture 28" descr="1u"/>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181100" y="1981200"/>
          <a:ext cx="514350" cy="504825"/>
        </a:xfrm>
        <a:prstGeom prst="rect">
          <a:avLst/>
        </a:prstGeom>
        <a:noFill/>
        <a:ln w="9525">
          <a:noFill/>
          <a:miter lim="800000"/>
          <a:headEnd/>
          <a:tailEnd/>
        </a:ln>
      </xdr:spPr>
    </xdr:pic>
    <xdr:clientData/>
  </xdr:twoCellAnchor>
  <xdr:twoCellAnchor>
    <xdr:from>
      <xdr:col>2</xdr:col>
      <xdr:colOff>0</xdr:colOff>
      <xdr:row>13</xdr:row>
      <xdr:rowOff>0</xdr:rowOff>
    </xdr:from>
    <xdr:to>
      <xdr:col>2</xdr:col>
      <xdr:colOff>533400</xdr:colOff>
      <xdr:row>14</xdr:row>
      <xdr:rowOff>0</xdr:rowOff>
    </xdr:to>
    <xdr:pic>
      <xdr:nvPicPr>
        <xdr:cNvPr id="111313" name="Picture 29" descr="2"/>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181100" y="2486025"/>
          <a:ext cx="514350" cy="504825"/>
        </a:xfrm>
        <a:prstGeom prst="rect">
          <a:avLst/>
        </a:prstGeom>
        <a:noFill/>
        <a:ln w="9525">
          <a:noFill/>
          <a:miter lim="800000"/>
          <a:headEnd/>
          <a:tailEnd/>
        </a:ln>
      </xdr:spPr>
    </xdr:pic>
    <xdr:clientData/>
  </xdr:twoCellAnchor>
  <xdr:twoCellAnchor>
    <xdr:from>
      <xdr:col>2</xdr:col>
      <xdr:colOff>0</xdr:colOff>
      <xdr:row>14</xdr:row>
      <xdr:rowOff>0</xdr:rowOff>
    </xdr:from>
    <xdr:to>
      <xdr:col>2</xdr:col>
      <xdr:colOff>514350</xdr:colOff>
      <xdr:row>14</xdr:row>
      <xdr:rowOff>495300</xdr:rowOff>
    </xdr:to>
    <xdr:pic>
      <xdr:nvPicPr>
        <xdr:cNvPr id="111314" name="Picture 30" descr="2u"/>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181100" y="2990850"/>
          <a:ext cx="514350" cy="485775"/>
        </a:xfrm>
        <a:prstGeom prst="rect">
          <a:avLst/>
        </a:prstGeom>
        <a:noFill/>
        <a:ln w="9525">
          <a:noFill/>
          <a:miter lim="800000"/>
          <a:headEnd/>
          <a:tailEnd/>
        </a:ln>
      </xdr:spPr>
    </xdr:pic>
    <xdr:clientData/>
  </xdr:twoCellAnchor>
  <xdr:twoCellAnchor>
    <xdr:from>
      <xdr:col>2</xdr:col>
      <xdr:colOff>0</xdr:colOff>
      <xdr:row>15</xdr:row>
      <xdr:rowOff>0</xdr:rowOff>
    </xdr:from>
    <xdr:to>
      <xdr:col>2</xdr:col>
      <xdr:colOff>514350</xdr:colOff>
      <xdr:row>15</xdr:row>
      <xdr:rowOff>514350</xdr:rowOff>
    </xdr:to>
    <xdr:pic>
      <xdr:nvPicPr>
        <xdr:cNvPr id="111315" name="Picture 31" descr="3"/>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181100" y="3476625"/>
          <a:ext cx="514350" cy="514350"/>
        </a:xfrm>
        <a:prstGeom prst="rect">
          <a:avLst/>
        </a:prstGeom>
        <a:noFill/>
        <a:ln w="9525">
          <a:noFill/>
          <a:miter lim="800000"/>
          <a:headEnd/>
          <a:tailEnd/>
        </a:ln>
      </xdr:spPr>
    </xdr:pic>
    <xdr:clientData/>
  </xdr:twoCellAnchor>
  <xdr:twoCellAnchor>
    <xdr:from>
      <xdr:col>2</xdr:col>
      <xdr:colOff>0</xdr:colOff>
      <xdr:row>16</xdr:row>
      <xdr:rowOff>0</xdr:rowOff>
    </xdr:from>
    <xdr:to>
      <xdr:col>2</xdr:col>
      <xdr:colOff>514350</xdr:colOff>
      <xdr:row>16</xdr:row>
      <xdr:rowOff>504825</xdr:rowOff>
    </xdr:to>
    <xdr:pic>
      <xdr:nvPicPr>
        <xdr:cNvPr id="111316" name="Picture 32" descr="3u"/>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1181100" y="3990975"/>
          <a:ext cx="514350" cy="504825"/>
        </a:xfrm>
        <a:prstGeom prst="rect">
          <a:avLst/>
        </a:prstGeom>
        <a:noFill/>
        <a:ln w="9525">
          <a:noFill/>
          <a:miter lim="800000"/>
          <a:headEnd/>
          <a:tailEnd/>
        </a:ln>
      </xdr:spPr>
    </xdr:pic>
    <xdr:clientData/>
  </xdr:twoCellAnchor>
  <xdr:twoCellAnchor>
    <xdr:from>
      <xdr:col>2</xdr:col>
      <xdr:colOff>0</xdr:colOff>
      <xdr:row>17</xdr:row>
      <xdr:rowOff>0</xdr:rowOff>
    </xdr:from>
    <xdr:to>
      <xdr:col>2</xdr:col>
      <xdr:colOff>514350</xdr:colOff>
      <xdr:row>17</xdr:row>
      <xdr:rowOff>523875</xdr:rowOff>
    </xdr:to>
    <xdr:pic>
      <xdr:nvPicPr>
        <xdr:cNvPr id="111317" name="Picture 33" descr="4"/>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1181100" y="4495800"/>
          <a:ext cx="514350" cy="514350"/>
        </a:xfrm>
        <a:prstGeom prst="rect">
          <a:avLst/>
        </a:prstGeom>
        <a:noFill/>
        <a:ln w="9525">
          <a:noFill/>
          <a:miter lim="800000"/>
          <a:headEnd/>
          <a:tailEnd/>
        </a:ln>
      </xdr:spPr>
    </xdr:pic>
    <xdr:clientData/>
  </xdr:twoCellAnchor>
  <xdr:twoCellAnchor>
    <xdr:from>
      <xdr:col>2</xdr:col>
      <xdr:colOff>0</xdr:colOff>
      <xdr:row>18</xdr:row>
      <xdr:rowOff>0</xdr:rowOff>
    </xdr:from>
    <xdr:to>
      <xdr:col>2</xdr:col>
      <xdr:colOff>514350</xdr:colOff>
      <xdr:row>18</xdr:row>
      <xdr:rowOff>533400</xdr:rowOff>
    </xdr:to>
    <xdr:pic>
      <xdr:nvPicPr>
        <xdr:cNvPr id="111318" name="Picture 34" descr="4u"/>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1181100" y="5010150"/>
          <a:ext cx="514350" cy="523875"/>
        </a:xfrm>
        <a:prstGeom prst="rect">
          <a:avLst/>
        </a:prstGeom>
        <a:noFill/>
        <a:ln w="9525">
          <a:noFill/>
          <a:miter lim="800000"/>
          <a:headEnd/>
          <a:tailEnd/>
        </a:ln>
      </xdr:spPr>
    </xdr:pic>
    <xdr:clientData/>
  </xdr:twoCellAnchor>
  <xdr:twoCellAnchor>
    <xdr:from>
      <xdr:col>2</xdr:col>
      <xdr:colOff>0</xdr:colOff>
      <xdr:row>19</xdr:row>
      <xdr:rowOff>0</xdr:rowOff>
    </xdr:from>
    <xdr:to>
      <xdr:col>2</xdr:col>
      <xdr:colOff>514350</xdr:colOff>
      <xdr:row>19</xdr:row>
      <xdr:rowOff>514350</xdr:rowOff>
    </xdr:to>
    <xdr:pic>
      <xdr:nvPicPr>
        <xdr:cNvPr id="111319" name="Picture 35" descr="5"/>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1181100" y="5534025"/>
          <a:ext cx="514350" cy="504825"/>
        </a:xfrm>
        <a:prstGeom prst="rect">
          <a:avLst/>
        </a:prstGeom>
        <a:noFill/>
        <a:ln w="9525">
          <a:noFill/>
          <a:miter lim="800000"/>
          <a:headEnd/>
          <a:tailEnd/>
        </a:ln>
      </xdr:spPr>
    </xdr:pic>
    <xdr:clientData/>
  </xdr:twoCellAnchor>
  <xdr:twoCellAnchor>
    <xdr:from>
      <xdr:col>2</xdr:col>
      <xdr:colOff>0</xdr:colOff>
      <xdr:row>20</xdr:row>
      <xdr:rowOff>0</xdr:rowOff>
    </xdr:from>
    <xdr:to>
      <xdr:col>3</xdr:col>
      <xdr:colOff>0</xdr:colOff>
      <xdr:row>20</xdr:row>
      <xdr:rowOff>542925</xdr:rowOff>
    </xdr:to>
    <xdr:pic>
      <xdr:nvPicPr>
        <xdr:cNvPr id="111320" name="Picture 36" descr="5u"/>
        <xdr:cNvPicPr>
          <a:picLocks noChangeAspect="1" noChangeArrowheads="1"/>
        </xdr:cNvPicPr>
      </xdr:nvPicPr>
      <xdr:blipFill>
        <a:blip xmlns:r="http://schemas.openxmlformats.org/officeDocument/2006/relationships" r:embed="rId19" r:link="rId20" cstate="print"/>
        <a:srcRect/>
        <a:stretch>
          <a:fillRect/>
        </a:stretch>
      </xdr:blipFill>
      <xdr:spPr bwMode="auto">
        <a:xfrm>
          <a:off x="1181100" y="6038850"/>
          <a:ext cx="514350" cy="533400"/>
        </a:xfrm>
        <a:prstGeom prst="rect">
          <a:avLst/>
        </a:prstGeom>
        <a:noFill/>
        <a:ln w="9525">
          <a:noFill/>
          <a:miter lim="800000"/>
          <a:headEnd/>
          <a:tailEnd/>
        </a:ln>
      </xdr:spPr>
    </xdr:pic>
    <xdr:clientData/>
  </xdr:twoCellAnchor>
  <xdr:twoCellAnchor>
    <xdr:from>
      <xdr:col>2</xdr:col>
      <xdr:colOff>0</xdr:colOff>
      <xdr:row>21</xdr:row>
      <xdr:rowOff>0</xdr:rowOff>
    </xdr:from>
    <xdr:to>
      <xdr:col>3</xdr:col>
      <xdr:colOff>0</xdr:colOff>
      <xdr:row>21</xdr:row>
      <xdr:rowOff>552450</xdr:rowOff>
    </xdr:to>
    <xdr:pic>
      <xdr:nvPicPr>
        <xdr:cNvPr id="111321" name="Picture 37" descr="6"/>
        <xdr:cNvPicPr>
          <a:picLocks noChangeAspect="1" noChangeArrowheads="1"/>
        </xdr:cNvPicPr>
      </xdr:nvPicPr>
      <xdr:blipFill>
        <a:blip xmlns:r="http://schemas.openxmlformats.org/officeDocument/2006/relationships" r:embed="rId21" r:link="rId22" cstate="print"/>
        <a:srcRect/>
        <a:stretch>
          <a:fillRect/>
        </a:stretch>
      </xdr:blipFill>
      <xdr:spPr bwMode="auto">
        <a:xfrm>
          <a:off x="1181100" y="6572250"/>
          <a:ext cx="514350" cy="542925"/>
        </a:xfrm>
        <a:prstGeom prst="rect">
          <a:avLst/>
        </a:prstGeom>
        <a:noFill/>
        <a:ln w="9525">
          <a:noFill/>
          <a:miter lim="800000"/>
          <a:headEnd/>
          <a:tailEnd/>
        </a:ln>
      </xdr:spPr>
    </xdr:pic>
    <xdr:clientData/>
  </xdr:twoCellAnchor>
  <xdr:twoCellAnchor>
    <xdr:from>
      <xdr:col>2</xdr:col>
      <xdr:colOff>0</xdr:colOff>
      <xdr:row>22</xdr:row>
      <xdr:rowOff>0</xdr:rowOff>
    </xdr:from>
    <xdr:to>
      <xdr:col>3</xdr:col>
      <xdr:colOff>0</xdr:colOff>
      <xdr:row>22</xdr:row>
      <xdr:rowOff>552450</xdr:rowOff>
    </xdr:to>
    <xdr:pic>
      <xdr:nvPicPr>
        <xdr:cNvPr id="111322" name="Picture 38" descr="6u"/>
        <xdr:cNvPicPr>
          <a:picLocks noChangeAspect="1" noChangeArrowheads="1"/>
        </xdr:cNvPicPr>
      </xdr:nvPicPr>
      <xdr:blipFill>
        <a:blip xmlns:r="http://schemas.openxmlformats.org/officeDocument/2006/relationships" r:embed="rId23" r:link="rId24" cstate="print"/>
        <a:srcRect/>
        <a:stretch>
          <a:fillRect/>
        </a:stretch>
      </xdr:blipFill>
      <xdr:spPr bwMode="auto">
        <a:xfrm>
          <a:off x="1181100" y="7115175"/>
          <a:ext cx="514350" cy="552450"/>
        </a:xfrm>
        <a:prstGeom prst="rect">
          <a:avLst/>
        </a:prstGeom>
        <a:noFill/>
        <a:ln w="9525">
          <a:noFill/>
          <a:miter lim="800000"/>
          <a:headEnd/>
          <a:tailEnd/>
        </a:ln>
      </xdr:spPr>
    </xdr:pic>
    <xdr:clientData/>
  </xdr:twoCellAnchor>
  <xdr:twoCellAnchor>
    <xdr:from>
      <xdr:col>2</xdr:col>
      <xdr:colOff>0</xdr:colOff>
      <xdr:row>23</xdr:row>
      <xdr:rowOff>0</xdr:rowOff>
    </xdr:from>
    <xdr:to>
      <xdr:col>3</xdr:col>
      <xdr:colOff>0</xdr:colOff>
      <xdr:row>23</xdr:row>
      <xdr:rowOff>552450</xdr:rowOff>
    </xdr:to>
    <xdr:pic>
      <xdr:nvPicPr>
        <xdr:cNvPr id="111323" name="Picture 39" descr="7"/>
        <xdr:cNvPicPr>
          <a:picLocks noChangeAspect="1" noChangeArrowheads="1"/>
        </xdr:cNvPicPr>
      </xdr:nvPicPr>
      <xdr:blipFill>
        <a:blip xmlns:r="http://schemas.openxmlformats.org/officeDocument/2006/relationships" r:embed="rId25" r:link="rId26" cstate="print"/>
        <a:srcRect/>
        <a:stretch>
          <a:fillRect/>
        </a:stretch>
      </xdr:blipFill>
      <xdr:spPr bwMode="auto">
        <a:xfrm>
          <a:off x="1181100" y="7667625"/>
          <a:ext cx="514350" cy="542925"/>
        </a:xfrm>
        <a:prstGeom prst="rect">
          <a:avLst/>
        </a:prstGeom>
        <a:noFill/>
        <a:ln w="9525">
          <a:noFill/>
          <a:miter lim="800000"/>
          <a:headEnd/>
          <a:tailEnd/>
        </a:ln>
      </xdr:spPr>
    </xdr:pic>
    <xdr:clientData/>
  </xdr:twoCellAnchor>
  <xdr:twoCellAnchor>
    <xdr:from>
      <xdr:col>2</xdr:col>
      <xdr:colOff>0</xdr:colOff>
      <xdr:row>24</xdr:row>
      <xdr:rowOff>0</xdr:rowOff>
    </xdr:from>
    <xdr:to>
      <xdr:col>3</xdr:col>
      <xdr:colOff>0</xdr:colOff>
      <xdr:row>24</xdr:row>
      <xdr:rowOff>542925</xdr:rowOff>
    </xdr:to>
    <xdr:pic>
      <xdr:nvPicPr>
        <xdr:cNvPr id="111324" name="Picture 40" descr="7u"/>
        <xdr:cNvPicPr>
          <a:picLocks noChangeAspect="1" noChangeArrowheads="1"/>
        </xdr:cNvPicPr>
      </xdr:nvPicPr>
      <xdr:blipFill>
        <a:blip xmlns:r="http://schemas.openxmlformats.org/officeDocument/2006/relationships" r:embed="rId27" r:link="rId28" cstate="print"/>
        <a:srcRect/>
        <a:stretch>
          <a:fillRect/>
        </a:stretch>
      </xdr:blipFill>
      <xdr:spPr bwMode="auto">
        <a:xfrm>
          <a:off x="1181100" y="8210550"/>
          <a:ext cx="514350" cy="533400"/>
        </a:xfrm>
        <a:prstGeom prst="rect">
          <a:avLst/>
        </a:prstGeom>
        <a:noFill/>
        <a:ln w="9525">
          <a:noFill/>
          <a:miter lim="800000"/>
          <a:headEnd/>
          <a:tailEnd/>
        </a:ln>
      </xdr:spPr>
    </xdr:pic>
    <xdr:clientData/>
  </xdr:twoCellAnchor>
  <xdr:twoCellAnchor>
    <xdr:from>
      <xdr:col>2</xdr:col>
      <xdr:colOff>0</xdr:colOff>
      <xdr:row>25</xdr:row>
      <xdr:rowOff>0</xdr:rowOff>
    </xdr:from>
    <xdr:to>
      <xdr:col>3</xdr:col>
      <xdr:colOff>0</xdr:colOff>
      <xdr:row>25</xdr:row>
      <xdr:rowOff>485775</xdr:rowOff>
    </xdr:to>
    <xdr:pic>
      <xdr:nvPicPr>
        <xdr:cNvPr id="111325" name="Picture 41" descr="1"/>
        <xdr:cNvPicPr>
          <a:picLocks noChangeAspect="1" noChangeArrowheads="1"/>
        </xdr:cNvPicPr>
      </xdr:nvPicPr>
      <xdr:blipFill>
        <a:blip xmlns:r="http://schemas.openxmlformats.org/officeDocument/2006/relationships" r:embed="rId29" r:link="rId30" cstate="print"/>
        <a:srcRect/>
        <a:stretch>
          <a:fillRect/>
        </a:stretch>
      </xdr:blipFill>
      <xdr:spPr bwMode="auto">
        <a:xfrm>
          <a:off x="1181100" y="8743950"/>
          <a:ext cx="514350" cy="476250"/>
        </a:xfrm>
        <a:prstGeom prst="rect">
          <a:avLst/>
        </a:prstGeom>
        <a:noFill/>
        <a:ln w="9525">
          <a:noFill/>
          <a:miter lim="800000"/>
          <a:headEnd/>
          <a:tailEnd/>
        </a:ln>
      </xdr:spPr>
    </xdr:pic>
    <xdr:clientData/>
  </xdr:twoCellAnchor>
  <xdr:twoCellAnchor>
    <xdr:from>
      <xdr:col>2</xdr:col>
      <xdr:colOff>0</xdr:colOff>
      <xdr:row>26</xdr:row>
      <xdr:rowOff>0</xdr:rowOff>
    </xdr:from>
    <xdr:to>
      <xdr:col>3</xdr:col>
      <xdr:colOff>0</xdr:colOff>
      <xdr:row>26</xdr:row>
      <xdr:rowOff>495300</xdr:rowOff>
    </xdr:to>
    <xdr:pic>
      <xdr:nvPicPr>
        <xdr:cNvPr id="111326" name="Picture 42" descr="1u"/>
        <xdr:cNvPicPr>
          <a:picLocks noChangeAspect="1" noChangeArrowheads="1"/>
        </xdr:cNvPicPr>
      </xdr:nvPicPr>
      <xdr:blipFill>
        <a:blip xmlns:r="http://schemas.openxmlformats.org/officeDocument/2006/relationships" r:embed="rId31" r:link="rId32" cstate="print"/>
        <a:srcRect/>
        <a:stretch>
          <a:fillRect/>
        </a:stretch>
      </xdr:blipFill>
      <xdr:spPr bwMode="auto">
        <a:xfrm>
          <a:off x="1181100" y="9220200"/>
          <a:ext cx="514350" cy="485775"/>
        </a:xfrm>
        <a:prstGeom prst="rect">
          <a:avLst/>
        </a:prstGeom>
        <a:noFill/>
        <a:ln w="9525">
          <a:noFill/>
          <a:miter lim="800000"/>
          <a:headEnd/>
          <a:tailEnd/>
        </a:ln>
      </xdr:spPr>
    </xdr:pic>
    <xdr:clientData/>
  </xdr:twoCellAnchor>
  <xdr:twoCellAnchor>
    <xdr:from>
      <xdr:col>2</xdr:col>
      <xdr:colOff>0</xdr:colOff>
      <xdr:row>27</xdr:row>
      <xdr:rowOff>0</xdr:rowOff>
    </xdr:from>
    <xdr:to>
      <xdr:col>3</xdr:col>
      <xdr:colOff>0</xdr:colOff>
      <xdr:row>27</xdr:row>
      <xdr:rowOff>476250</xdr:rowOff>
    </xdr:to>
    <xdr:pic>
      <xdr:nvPicPr>
        <xdr:cNvPr id="111327" name="Picture 43" descr="2"/>
        <xdr:cNvPicPr>
          <a:picLocks noChangeAspect="1" noChangeArrowheads="1"/>
        </xdr:cNvPicPr>
      </xdr:nvPicPr>
      <xdr:blipFill>
        <a:blip xmlns:r="http://schemas.openxmlformats.org/officeDocument/2006/relationships" r:embed="rId33" r:link="rId34" cstate="print"/>
        <a:srcRect/>
        <a:stretch>
          <a:fillRect/>
        </a:stretch>
      </xdr:blipFill>
      <xdr:spPr bwMode="auto">
        <a:xfrm>
          <a:off x="1181100" y="9705975"/>
          <a:ext cx="514350" cy="466725"/>
        </a:xfrm>
        <a:prstGeom prst="rect">
          <a:avLst/>
        </a:prstGeom>
        <a:noFill/>
        <a:ln w="9525" algn="ctr">
          <a:noFill/>
          <a:miter lim="800000"/>
          <a:headEnd/>
          <a:tailEnd/>
        </a:ln>
      </xdr:spPr>
    </xdr:pic>
    <xdr:clientData/>
  </xdr:twoCellAnchor>
  <xdr:twoCellAnchor>
    <xdr:from>
      <xdr:col>2</xdr:col>
      <xdr:colOff>0</xdr:colOff>
      <xdr:row>28</xdr:row>
      <xdr:rowOff>0</xdr:rowOff>
    </xdr:from>
    <xdr:to>
      <xdr:col>3</xdr:col>
      <xdr:colOff>0</xdr:colOff>
      <xdr:row>28</xdr:row>
      <xdr:rowOff>485775</xdr:rowOff>
    </xdr:to>
    <xdr:pic>
      <xdr:nvPicPr>
        <xdr:cNvPr id="111328" name="Picture 44" descr="2u"/>
        <xdr:cNvPicPr>
          <a:picLocks noChangeAspect="1" noChangeArrowheads="1"/>
        </xdr:cNvPicPr>
      </xdr:nvPicPr>
      <xdr:blipFill>
        <a:blip xmlns:r="http://schemas.openxmlformats.org/officeDocument/2006/relationships" r:embed="rId35" r:link="rId36" cstate="print"/>
        <a:srcRect/>
        <a:stretch>
          <a:fillRect/>
        </a:stretch>
      </xdr:blipFill>
      <xdr:spPr bwMode="auto">
        <a:xfrm>
          <a:off x="1181100" y="10172700"/>
          <a:ext cx="514350" cy="485775"/>
        </a:xfrm>
        <a:prstGeom prst="rect">
          <a:avLst/>
        </a:prstGeom>
        <a:noFill/>
        <a:ln w="9525">
          <a:noFill/>
          <a:miter lim="800000"/>
          <a:headEnd/>
          <a:tailEnd/>
        </a:ln>
      </xdr:spPr>
    </xdr:pic>
    <xdr:clientData/>
  </xdr:twoCellAnchor>
  <xdr:twoCellAnchor>
    <xdr:from>
      <xdr:col>2</xdr:col>
      <xdr:colOff>0</xdr:colOff>
      <xdr:row>29</xdr:row>
      <xdr:rowOff>0</xdr:rowOff>
    </xdr:from>
    <xdr:to>
      <xdr:col>3</xdr:col>
      <xdr:colOff>0</xdr:colOff>
      <xdr:row>29</xdr:row>
      <xdr:rowOff>476250</xdr:rowOff>
    </xdr:to>
    <xdr:pic>
      <xdr:nvPicPr>
        <xdr:cNvPr id="111329" name="Picture 45" descr="3"/>
        <xdr:cNvPicPr>
          <a:picLocks noChangeAspect="1" noChangeArrowheads="1"/>
        </xdr:cNvPicPr>
      </xdr:nvPicPr>
      <xdr:blipFill>
        <a:blip xmlns:r="http://schemas.openxmlformats.org/officeDocument/2006/relationships" r:embed="rId37" r:link="rId38" cstate="print"/>
        <a:srcRect/>
        <a:stretch>
          <a:fillRect/>
        </a:stretch>
      </xdr:blipFill>
      <xdr:spPr bwMode="auto">
        <a:xfrm>
          <a:off x="1181100" y="10658475"/>
          <a:ext cx="514350" cy="476250"/>
        </a:xfrm>
        <a:prstGeom prst="rect">
          <a:avLst/>
        </a:prstGeom>
        <a:noFill/>
        <a:ln w="9525">
          <a:noFill/>
          <a:miter lim="800000"/>
          <a:headEnd/>
          <a:tailEnd/>
        </a:ln>
      </xdr:spPr>
    </xdr:pic>
    <xdr:clientData/>
  </xdr:twoCellAnchor>
  <xdr:twoCellAnchor>
    <xdr:from>
      <xdr:col>2</xdr:col>
      <xdr:colOff>0</xdr:colOff>
      <xdr:row>30</xdr:row>
      <xdr:rowOff>0</xdr:rowOff>
    </xdr:from>
    <xdr:to>
      <xdr:col>3</xdr:col>
      <xdr:colOff>0</xdr:colOff>
      <xdr:row>30</xdr:row>
      <xdr:rowOff>495300</xdr:rowOff>
    </xdr:to>
    <xdr:pic>
      <xdr:nvPicPr>
        <xdr:cNvPr id="111330" name="Picture 46" descr="3u"/>
        <xdr:cNvPicPr>
          <a:picLocks noChangeAspect="1" noChangeArrowheads="1"/>
        </xdr:cNvPicPr>
      </xdr:nvPicPr>
      <xdr:blipFill>
        <a:blip xmlns:r="http://schemas.openxmlformats.org/officeDocument/2006/relationships" r:embed="rId39" r:link="rId40" cstate="print"/>
        <a:srcRect/>
        <a:stretch>
          <a:fillRect/>
        </a:stretch>
      </xdr:blipFill>
      <xdr:spPr bwMode="auto">
        <a:xfrm>
          <a:off x="1181100" y="11134725"/>
          <a:ext cx="514350" cy="495300"/>
        </a:xfrm>
        <a:prstGeom prst="rect">
          <a:avLst/>
        </a:prstGeom>
        <a:noFill/>
        <a:ln w="9525">
          <a:noFill/>
          <a:miter lim="800000"/>
          <a:headEnd/>
          <a:tailEnd/>
        </a:ln>
      </xdr:spPr>
    </xdr:pic>
    <xdr:clientData/>
  </xdr:twoCellAnchor>
  <xdr:twoCellAnchor>
    <xdr:from>
      <xdr:col>2</xdr:col>
      <xdr:colOff>0</xdr:colOff>
      <xdr:row>31</xdr:row>
      <xdr:rowOff>0</xdr:rowOff>
    </xdr:from>
    <xdr:to>
      <xdr:col>3</xdr:col>
      <xdr:colOff>0</xdr:colOff>
      <xdr:row>31</xdr:row>
      <xdr:rowOff>476250</xdr:rowOff>
    </xdr:to>
    <xdr:pic>
      <xdr:nvPicPr>
        <xdr:cNvPr id="111331" name="Picture 47" descr="4"/>
        <xdr:cNvPicPr>
          <a:picLocks noChangeAspect="1" noChangeArrowheads="1"/>
        </xdr:cNvPicPr>
      </xdr:nvPicPr>
      <xdr:blipFill>
        <a:blip xmlns:r="http://schemas.openxmlformats.org/officeDocument/2006/relationships" r:embed="rId41" r:link="rId42" cstate="print"/>
        <a:srcRect/>
        <a:stretch>
          <a:fillRect/>
        </a:stretch>
      </xdr:blipFill>
      <xdr:spPr bwMode="auto">
        <a:xfrm>
          <a:off x="1181100" y="11630025"/>
          <a:ext cx="514350" cy="466725"/>
        </a:xfrm>
        <a:prstGeom prst="rect">
          <a:avLst/>
        </a:prstGeom>
        <a:noFill/>
        <a:ln w="9525">
          <a:noFill/>
          <a:miter lim="800000"/>
          <a:headEnd/>
          <a:tailEnd/>
        </a:ln>
      </xdr:spPr>
    </xdr:pic>
    <xdr:clientData/>
  </xdr:twoCellAnchor>
  <xdr:twoCellAnchor>
    <xdr:from>
      <xdr:col>2</xdr:col>
      <xdr:colOff>0</xdr:colOff>
      <xdr:row>32</xdr:row>
      <xdr:rowOff>0</xdr:rowOff>
    </xdr:from>
    <xdr:to>
      <xdr:col>3</xdr:col>
      <xdr:colOff>0</xdr:colOff>
      <xdr:row>32</xdr:row>
      <xdr:rowOff>485775</xdr:rowOff>
    </xdr:to>
    <xdr:pic>
      <xdr:nvPicPr>
        <xdr:cNvPr id="111332" name="Picture 48" descr="4u"/>
        <xdr:cNvPicPr>
          <a:picLocks noChangeAspect="1" noChangeArrowheads="1"/>
        </xdr:cNvPicPr>
      </xdr:nvPicPr>
      <xdr:blipFill>
        <a:blip xmlns:r="http://schemas.openxmlformats.org/officeDocument/2006/relationships" r:embed="rId43" r:link="rId44" cstate="print"/>
        <a:srcRect/>
        <a:stretch>
          <a:fillRect/>
        </a:stretch>
      </xdr:blipFill>
      <xdr:spPr bwMode="auto">
        <a:xfrm>
          <a:off x="1181100" y="12096750"/>
          <a:ext cx="514350" cy="476250"/>
        </a:xfrm>
        <a:prstGeom prst="rect">
          <a:avLst/>
        </a:prstGeom>
        <a:noFill/>
        <a:ln w="9525">
          <a:noFill/>
          <a:miter lim="800000"/>
          <a:headEnd/>
          <a:tailEnd/>
        </a:ln>
      </xdr:spPr>
    </xdr:pic>
    <xdr:clientData/>
  </xdr:twoCellAnchor>
  <xdr:twoCellAnchor>
    <xdr:from>
      <xdr:col>2</xdr:col>
      <xdr:colOff>0</xdr:colOff>
      <xdr:row>33</xdr:row>
      <xdr:rowOff>0</xdr:rowOff>
    </xdr:from>
    <xdr:to>
      <xdr:col>3</xdr:col>
      <xdr:colOff>0</xdr:colOff>
      <xdr:row>33</xdr:row>
      <xdr:rowOff>466725</xdr:rowOff>
    </xdr:to>
    <xdr:pic>
      <xdr:nvPicPr>
        <xdr:cNvPr id="111333" name="Picture 49" descr="5"/>
        <xdr:cNvPicPr>
          <a:picLocks noChangeAspect="1" noChangeArrowheads="1"/>
        </xdr:cNvPicPr>
      </xdr:nvPicPr>
      <xdr:blipFill>
        <a:blip xmlns:r="http://schemas.openxmlformats.org/officeDocument/2006/relationships" r:embed="rId45" r:link="rId46" cstate="print"/>
        <a:srcRect/>
        <a:stretch>
          <a:fillRect/>
        </a:stretch>
      </xdr:blipFill>
      <xdr:spPr bwMode="auto">
        <a:xfrm>
          <a:off x="1181100" y="12573000"/>
          <a:ext cx="514350" cy="466725"/>
        </a:xfrm>
        <a:prstGeom prst="rect">
          <a:avLst/>
        </a:prstGeom>
        <a:noFill/>
        <a:ln w="9525">
          <a:noFill/>
          <a:miter lim="800000"/>
          <a:headEnd/>
          <a:tailEnd/>
        </a:ln>
      </xdr:spPr>
    </xdr:pic>
    <xdr:clientData/>
  </xdr:twoCellAnchor>
  <xdr:twoCellAnchor>
    <xdr:from>
      <xdr:col>2</xdr:col>
      <xdr:colOff>0</xdr:colOff>
      <xdr:row>34</xdr:row>
      <xdr:rowOff>0</xdr:rowOff>
    </xdr:from>
    <xdr:to>
      <xdr:col>3</xdr:col>
      <xdr:colOff>0</xdr:colOff>
      <xdr:row>34</xdr:row>
      <xdr:rowOff>485775</xdr:rowOff>
    </xdr:to>
    <xdr:pic>
      <xdr:nvPicPr>
        <xdr:cNvPr id="111334" name="Picture 50" descr="5u"/>
        <xdr:cNvPicPr>
          <a:picLocks noChangeAspect="1" noChangeArrowheads="1"/>
        </xdr:cNvPicPr>
      </xdr:nvPicPr>
      <xdr:blipFill>
        <a:blip xmlns:r="http://schemas.openxmlformats.org/officeDocument/2006/relationships" r:embed="rId47" r:link="rId48" cstate="print"/>
        <a:srcRect/>
        <a:stretch>
          <a:fillRect/>
        </a:stretch>
      </xdr:blipFill>
      <xdr:spPr bwMode="auto">
        <a:xfrm>
          <a:off x="1181100" y="13039725"/>
          <a:ext cx="514350" cy="485775"/>
        </a:xfrm>
        <a:prstGeom prst="rect">
          <a:avLst/>
        </a:prstGeom>
        <a:noFill/>
        <a:ln w="9525">
          <a:noFill/>
          <a:miter lim="800000"/>
          <a:headEnd/>
          <a:tailEnd/>
        </a:ln>
      </xdr:spPr>
    </xdr:pic>
    <xdr:clientData/>
  </xdr:twoCellAnchor>
  <xdr:twoCellAnchor>
    <xdr:from>
      <xdr:col>2</xdr:col>
      <xdr:colOff>0</xdr:colOff>
      <xdr:row>35</xdr:row>
      <xdr:rowOff>0</xdr:rowOff>
    </xdr:from>
    <xdr:to>
      <xdr:col>3</xdr:col>
      <xdr:colOff>0</xdr:colOff>
      <xdr:row>35</xdr:row>
      <xdr:rowOff>495300</xdr:rowOff>
    </xdr:to>
    <xdr:pic>
      <xdr:nvPicPr>
        <xdr:cNvPr id="111335" name="Picture 51" descr="6"/>
        <xdr:cNvPicPr>
          <a:picLocks noChangeAspect="1" noChangeArrowheads="1"/>
        </xdr:cNvPicPr>
      </xdr:nvPicPr>
      <xdr:blipFill>
        <a:blip xmlns:r="http://schemas.openxmlformats.org/officeDocument/2006/relationships" r:embed="rId49" r:link="rId50" cstate="print"/>
        <a:srcRect/>
        <a:stretch>
          <a:fillRect/>
        </a:stretch>
      </xdr:blipFill>
      <xdr:spPr bwMode="auto">
        <a:xfrm>
          <a:off x="1181100" y="13525500"/>
          <a:ext cx="514350" cy="495300"/>
        </a:xfrm>
        <a:prstGeom prst="rect">
          <a:avLst/>
        </a:prstGeom>
        <a:noFill/>
        <a:ln w="9525">
          <a:noFill/>
          <a:miter lim="800000"/>
          <a:headEnd/>
          <a:tailEnd/>
        </a:ln>
      </xdr:spPr>
    </xdr:pic>
    <xdr:clientData/>
  </xdr:twoCellAnchor>
  <xdr:twoCellAnchor>
    <xdr:from>
      <xdr:col>2</xdr:col>
      <xdr:colOff>0</xdr:colOff>
      <xdr:row>36</xdr:row>
      <xdr:rowOff>0</xdr:rowOff>
    </xdr:from>
    <xdr:to>
      <xdr:col>3</xdr:col>
      <xdr:colOff>0</xdr:colOff>
      <xdr:row>36</xdr:row>
      <xdr:rowOff>495300</xdr:rowOff>
    </xdr:to>
    <xdr:pic>
      <xdr:nvPicPr>
        <xdr:cNvPr id="111336" name="Picture 52" descr="6u"/>
        <xdr:cNvPicPr>
          <a:picLocks noChangeAspect="1" noChangeArrowheads="1"/>
        </xdr:cNvPicPr>
      </xdr:nvPicPr>
      <xdr:blipFill>
        <a:blip xmlns:r="http://schemas.openxmlformats.org/officeDocument/2006/relationships" r:embed="rId51" r:link="rId52" cstate="print"/>
        <a:srcRect/>
        <a:stretch>
          <a:fillRect/>
        </a:stretch>
      </xdr:blipFill>
      <xdr:spPr bwMode="auto">
        <a:xfrm>
          <a:off x="1181100" y="14020800"/>
          <a:ext cx="514350" cy="495300"/>
        </a:xfrm>
        <a:prstGeom prst="rect">
          <a:avLst/>
        </a:prstGeom>
        <a:noFill/>
        <a:ln w="9525">
          <a:noFill/>
          <a:miter lim="800000"/>
          <a:headEnd/>
          <a:tailEnd/>
        </a:ln>
      </xdr:spPr>
    </xdr:pic>
    <xdr:clientData/>
  </xdr:twoCellAnchor>
  <xdr:twoCellAnchor>
    <xdr:from>
      <xdr:col>2</xdr:col>
      <xdr:colOff>0</xdr:colOff>
      <xdr:row>37</xdr:row>
      <xdr:rowOff>0</xdr:rowOff>
    </xdr:from>
    <xdr:to>
      <xdr:col>3</xdr:col>
      <xdr:colOff>0</xdr:colOff>
      <xdr:row>37</xdr:row>
      <xdr:rowOff>485775</xdr:rowOff>
    </xdr:to>
    <xdr:pic>
      <xdr:nvPicPr>
        <xdr:cNvPr id="111337" name="Picture 53" descr="7"/>
        <xdr:cNvPicPr>
          <a:picLocks noChangeAspect="1" noChangeArrowheads="1"/>
        </xdr:cNvPicPr>
      </xdr:nvPicPr>
      <xdr:blipFill>
        <a:blip xmlns:r="http://schemas.openxmlformats.org/officeDocument/2006/relationships" r:embed="rId53" r:link="rId54" cstate="print"/>
        <a:srcRect/>
        <a:stretch>
          <a:fillRect/>
        </a:stretch>
      </xdr:blipFill>
      <xdr:spPr bwMode="auto">
        <a:xfrm>
          <a:off x="1181100" y="14516100"/>
          <a:ext cx="514350" cy="485775"/>
        </a:xfrm>
        <a:prstGeom prst="rect">
          <a:avLst/>
        </a:prstGeom>
        <a:noFill/>
        <a:ln w="9525">
          <a:noFill/>
          <a:miter lim="800000"/>
          <a:headEnd/>
          <a:tailEnd/>
        </a:ln>
      </xdr:spPr>
    </xdr:pic>
    <xdr:clientData/>
  </xdr:twoCellAnchor>
  <xdr:twoCellAnchor>
    <xdr:from>
      <xdr:col>2</xdr:col>
      <xdr:colOff>0</xdr:colOff>
      <xdr:row>38</xdr:row>
      <xdr:rowOff>0</xdr:rowOff>
    </xdr:from>
    <xdr:to>
      <xdr:col>3</xdr:col>
      <xdr:colOff>0</xdr:colOff>
      <xdr:row>38</xdr:row>
      <xdr:rowOff>495300</xdr:rowOff>
    </xdr:to>
    <xdr:pic>
      <xdr:nvPicPr>
        <xdr:cNvPr id="111338" name="Picture 54" descr="7u"/>
        <xdr:cNvPicPr>
          <a:picLocks noChangeAspect="1" noChangeArrowheads="1"/>
        </xdr:cNvPicPr>
      </xdr:nvPicPr>
      <xdr:blipFill>
        <a:blip xmlns:r="http://schemas.openxmlformats.org/officeDocument/2006/relationships" r:embed="rId55" r:link="rId56" cstate="print"/>
        <a:srcRect/>
        <a:stretch>
          <a:fillRect/>
        </a:stretch>
      </xdr:blipFill>
      <xdr:spPr bwMode="auto">
        <a:xfrm>
          <a:off x="1181100" y="15001875"/>
          <a:ext cx="514350" cy="495300"/>
        </a:xfrm>
        <a:prstGeom prst="rect">
          <a:avLst/>
        </a:prstGeom>
        <a:noFill/>
        <a:ln w="9525">
          <a:noFill/>
          <a:miter lim="800000"/>
          <a:headEnd/>
          <a:tailEnd/>
        </a:ln>
      </xdr:spPr>
    </xdr:pic>
    <xdr:clientData/>
  </xdr:twoCellAnchor>
  <xdr:twoCellAnchor>
    <xdr:from>
      <xdr:col>2</xdr:col>
      <xdr:colOff>0</xdr:colOff>
      <xdr:row>39</xdr:row>
      <xdr:rowOff>0</xdr:rowOff>
    </xdr:from>
    <xdr:to>
      <xdr:col>3</xdr:col>
      <xdr:colOff>0</xdr:colOff>
      <xdr:row>39</xdr:row>
      <xdr:rowOff>485775</xdr:rowOff>
    </xdr:to>
    <xdr:pic>
      <xdr:nvPicPr>
        <xdr:cNvPr id="111339" name="Picture 55" descr="1"/>
        <xdr:cNvPicPr>
          <a:picLocks noChangeAspect="1" noChangeArrowheads="1"/>
        </xdr:cNvPicPr>
      </xdr:nvPicPr>
      <xdr:blipFill>
        <a:blip xmlns:r="http://schemas.openxmlformats.org/officeDocument/2006/relationships" r:embed="rId57" r:link="rId58" cstate="print"/>
        <a:srcRect/>
        <a:stretch>
          <a:fillRect/>
        </a:stretch>
      </xdr:blipFill>
      <xdr:spPr bwMode="auto">
        <a:xfrm>
          <a:off x="1181100" y="15497175"/>
          <a:ext cx="514350" cy="476250"/>
        </a:xfrm>
        <a:prstGeom prst="rect">
          <a:avLst/>
        </a:prstGeom>
        <a:noFill/>
        <a:ln w="9525" algn="ctr">
          <a:noFill/>
          <a:miter lim="800000"/>
          <a:headEnd/>
          <a:tailEnd/>
        </a:ln>
      </xdr:spPr>
    </xdr:pic>
    <xdr:clientData/>
  </xdr:twoCellAnchor>
  <xdr:twoCellAnchor>
    <xdr:from>
      <xdr:col>2</xdr:col>
      <xdr:colOff>0</xdr:colOff>
      <xdr:row>40</xdr:row>
      <xdr:rowOff>0</xdr:rowOff>
    </xdr:from>
    <xdr:to>
      <xdr:col>3</xdr:col>
      <xdr:colOff>0</xdr:colOff>
      <xdr:row>40</xdr:row>
      <xdr:rowOff>485775</xdr:rowOff>
    </xdr:to>
    <xdr:pic>
      <xdr:nvPicPr>
        <xdr:cNvPr id="111340" name="Picture 56" descr="1u"/>
        <xdr:cNvPicPr>
          <a:picLocks noChangeAspect="1" noChangeArrowheads="1"/>
        </xdr:cNvPicPr>
      </xdr:nvPicPr>
      <xdr:blipFill>
        <a:blip xmlns:r="http://schemas.openxmlformats.org/officeDocument/2006/relationships" r:embed="rId59" r:link="rId60" cstate="print"/>
        <a:srcRect/>
        <a:stretch>
          <a:fillRect/>
        </a:stretch>
      </xdr:blipFill>
      <xdr:spPr bwMode="auto">
        <a:xfrm>
          <a:off x="1181100" y="15973425"/>
          <a:ext cx="514350" cy="485775"/>
        </a:xfrm>
        <a:prstGeom prst="rect">
          <a:avLst/>
        </a:prstGeom>
        <a:noFill/>
        <a:ln w="9525">
          <a:noFill/>
          <a:miter lim="800000"/>
          <a:headEnd/>
          <a:tailEnd/>
        </a:ln>
      </xdr:spPr>
    </xdr:pic>
    <xdr:clientData/>
  </xdr:twoCellAnchor>
  <xdr:twoCellAnchor>
    <xdr:from>
      <xdr:col>2</xdr:col>
      <xdr:colOff>0</xdr:colOff>
      <xdr:row>41</xdr:row>
      <xdr:rowOff>0</xdr:rowOff>
    </xdr:from>
    <xdr:to>
      <xdr:col>3</xdr:col>
      <xdr:colOff>0</xdr:colOff>
      <xdr:row>41</xdr:row>
      <xdr:rowOff>485775</xdr:rowOff>
    </xdr:to>
    <xdr:pic>
      <xdr:nvPicPr>
        <xdr:cNvPr id="111341" name="Picture 57" descr="2"/>
        <xdr:cNvPicPr>
          <a:picLocks noChangeAspect="1" noChangeArrowheads="1"/>
        </xdr:cNvPicPr>
      </xdr:nvPicPr>
      <xdr:blipFill>
        <a:blip xmlns:r="http://schemas.openxmlformats.org/officeDocument/2006/relationships" r:embed="rId61" r:link="rId62" cstate="print"/>
        <a:srcRect/>
        <a:stretch>
          <a:fillRect/>
        </a:stretch>
      </xdr:blipFill>
      <xdr:spPr bwMode="auto">
        <a:xfrm>
          <a:off x="1181100" y="16459200"/>
          <a:ext cx="514350" cy="485775"/>
        </a:xfrm>
        <a:prstGeom prst="rect">
          <a:avLst/>
        </a:prstGeom>
        <a:noFill/>
        <a:ln w="9525">
          <a:noFill/>
          <a:miter lim="800000"/>
          <a:headEnd/>
          <a:tailEnd/>
        </a:ln>
      </xdr:spPr>
    </xdr:pic>
    <xdr:clientData/>
  </xdr:twoCellAnchor>
  <xdr:twoCellAnchor>
    <xdr:from>
      <xdr:col>2</xdr:col>
      <xdr:colOff>0</xdr:colOff>
      <xdr:row>42</xdr:row>
      <xdr:rowOff>0</xdr:rowOff>
    </xdr:from>
    <xdr:to>
      <xdr:col>3</xdr:col>
      <xdr:colOff>0</xdr:colOff>
      <xdr:row>43</xdr:row>
      <xdr:rowOff>9525</xdr:rowOff>
    </xdr:to>
    <xdr:pic>
      <xdr:nvPicPr>
        <xdr:cNvPr id="111342" name="Picture 58" descr="2u"/>
        <xdr:cNvPicPr>
          <a:picLocks noChangeAspect="1" noChangeArrowheads="1"/>
        </xdr:cNvPicPr>
      </xdr:nvPicPr>
      <xdr:blipFill>
        <a:blip xmlns:r="http://schemas.openxmlformats.org/officeDocument/2006/relationships" r:embed="rId63" r:link="rId64" cstate="print"/>
        <a:srcRect/>
        <a:stretch>
          <a:fillRect/>
        </a:stretch>
      </xdr:blipFill>
      <xdr:spPr bwMode="auto">
        <a:xfrm>
          <a:off x="1181100" y="16944975"/>
          <a:ext cx="514350" cy="495300"/>
        </a:xfrm>
        <a:prstGeom prst="rect">
          <a:avLst/>
        </a:prstGeom>
        <a:noFill/>
        <a:ln w="9525">
          <a:noFill/>
          <a:miter lim="800000"/>
          <a:headEnd/>
          <a:tailEnd/>
        </a:ln>
      </xdr:spPr>
    </xdr:pic>
    <xdr:clientData/>
  </xdr:twoCellAnchor>
  <xdr:twoCellAnchor>
    <xdr:from>
      <xdr:col>2</xdr:col>
      <xdr:colOff>0</xdr:colOff>
      <xdr:row>43</xdr:row>
      <xdr:rowOff>0</xdr:rowOff>
    </xdr:from>
    <xdr:to>
      <xdr:col>3</xdr:col>
      <xdr:colOff>0</xdr:colOff>
      <xdr:row>43</xdr:row>
      <xdr:rowOff>485775</xdr:rowOff>
    </xdr:to>
    <xdr:pic>
      <xdr:nvPicPr>
        <xdr:cNvPr id="111343" name="Picture 59" descr="3"/>
        <xdr:cNvPicPr>
          <a:picLocks noChangeAspect="1" noChangeArrowheads="1"/>
        </xdr:cNvPicPr>
      </xdr:nvPicPr>
      <xdr:blipFill>
        <a:blip xmlns:r="http://schemas.openxmlformats.org/officeDocument/2006/relationships" r:embed="rId65" r:link="rId66" cstate="print"/>
        <a:srcRect/>
        <a:stretch>
          <a:fillRect/>
        </a:stretch>
      </xdr:blipFill>
      <xdr:spPr bwMode="auto">
        <a:xfrm>
          <a:off x="1181100" y="17430750"/>
          <a:ext cx="514350" cy="485775"/>
        </a:xfrm>
        <a:prstGeom prst="rect">
          <a:avLst/>
        </a:prstGeom>
        <a:noFill/>
        <a:ln w="9525">
          <a:noFill/>
          <a:miter lim="800000"/>
          <a:headEnd/>
          <a:tailEnd/>
        </a:ln>
      </xdr:spPr>
    </xdr:pic>
    <xdr:clientData/>
  </xdr:twoCellAnchor>
  <xdr:twoCellAnchor>
    <xdr:from>
      <xdr:col>2</xdr:col>
      <xdr:colOff>0</xdr:colOff>
      <xdr:row>44</xdr:row>
      <xdr:rowOff>0</xdr:rowOff>
    </xdr:from>
    <xdr:to>
      <xdr:col>3</xdr:col>
      <xdr:colOff>0</xdr:colOff>
      <xdr:row>44</xdr:row>
      <xdr:rowOff>504825</xdr:rowOff>
    </xdr:to>
    <xdr:pic>
      <xdr:nvPicPr>
        <xdr:cNvPr id="111344" name="Picture 60" descr="3u"/>
        <xdr:cNvPicPr>
          <a:picLocks noChangeAspect="1" noChangeArrowheads="1"/>
        </xdr:cNvPicPr>
      </xdr:nvPicPr>
      <xdr:blipFill>
        <a:blip xmlns:r="http://schemas.openxmlformats.org/officeDocument/2006/relationships" r:embed="rId67" r:link="rId68" cstate="print"/>
        <a:srcRect/>
        <a:stretch>
          <a:fillRect/>
        </a:stretch>
      </xdr:blipFill>
      <xdr:spPr bwMode="auto">
        <a:xfrm>
          <a:off x="1181100" y="17916525"/>
          <a:ext cx="514350" cy="504825"/>
        </a:xfrm>
        <a:prstGeom prst="rect">
          <a:avLst/>
        </a:prstGeom>
        <a:noFill/>
        <a:ln w="9525">
          <a:noFill/>
          <a:miter lim="800000"/>
          <a:headEnd/>
          <a:tailEnd/>
        </a:ln>
      </xdr:spPr>
    </xdr:pic>
    <xdr:clientData/>
  </xdr:twoCellAnchor>
  <xdr:twoCellAnchor>
    <xdr:from>
      <xdr:col>2</xdr:col>
      <xdr:colOff>0</xdr:colOff>
      <xdr:row>45</xdr:row>
      <xdr:rowOff>0</xdr:rowOff>
    </xdr:from>
    <xdr:to>
      <xdr:col>3</xdr:col>
      <xdr:colOff>0</xdr:colOff>
      <xdr:row>45</xdr:row>
      <xdr:rowOff>476250</xdr:rowOff>
    </xdr:to>
    <xdr:pic>
      <xdr:nvPicPr>
        <xdr:cNvPr id="111345" name="Picture 61" descr="4"/>
        <xdr:cNvPicPr>
          <a:picLocks noChangeAspect="1" noChangeArrowheads="1"/>
        </xdr:cNvPicPr>
      </xdr:nvPicPr>
      <xdr:blipFill>
        <a:blip xmlns:r="http://schemas.openxmlformats.org/officeDocument/2006/relationships" r:embed="rId69" r:link="rId70" cstate="print"/>
        <a:srcRect/>
        <a:stretch>
          <a:fillRect/>
        </a:stretch>
      </xdr:blipFill>
      <xdr:spPr bwMode="auto">
        <a:xfrm>
          <a:off x="1181100" y="18421350"/>
          <a:ext cx="514350" cy="476250"/>
        </a:xfrm>
        <a:prstGeom prst="rect">
          <a:avLst/>
        </a:prstGeom>
        <a:noFill/>
        <a:ln w="9525">
          <a:noFill/>
          <a:miter lim="800000"/>
          <a:headEnd/>
          <a:tailEnd/>
        </a:ln>
      </xdr:spPr>
    </xdr:pic>
    <xdr:clientData/>
  </xdr:twoCellAnchor>
  <xdr:twoCellAnchor>
    <xdr:from>
      <xdr:col>2</xdr:col>
      <xdr:colOff>0</xdr:colOff>
      <xdr:row>46</xdr:row>
      <xdr:rowOff>0</xdr:rowOff>
    </xdr:from>
    <xdr:to>
      <xdr:col>3</xdr:col>
      <xdr:colOff>0</xdr:colOff>
      <xdr:row>46</xdr:row>
      <xdr:rowOff>485775</xdr:rowOff>
    </xdr:to>
    <xdr:pic>
      <xdr:nvPicPr>
        <xdr:cNvPr id="111346" name="Picture 62" descr="4u"/>
        <xdr:cNvPicPr>
          <a:picLocks noChangeAspect="1" noChangeArrowheads="1"/>
        </xdr:cNvPicPr>
      </xdr:nvPicPr>
      <xdr:blipFill>
        <a:blip xmlns:r="http://schemas.openxmlformats.org/officeDocument/2006/relationships" r:embed="rId71" r:link="rId72" cstate="print"/>
        <a:srcRect/>
        <a:stretch>
          <a:fillRect/>
        </a:stretch>
      </xdr:blipFill>
      <xdr:spPr bwMode="auto">
        <a:xfrm>
          <a:off x="1181100" y="18897600"/>
          <a:ext cx="514350" cy="485775"/>
        </a:xfrm>
        <a:prstGeom prst="rect">
          <a:avLst/>
        </a:prstGeom>
        <a:noFill/>
        <a:ln w="9525">
          <a:noFill/>
          <a:miter lim="800000"/>
          <a:headEnd/>
          <a:tailEnd/>
        </a:ln>
      </xdr:spPr>
    </xdr:pic>
    <xdr:clientData/>
  </xdr:twoCellAnchor>
  <xdr:twoCellAnchor>
    <xdr:from>
      <xdr:col>2</xdr:col>
      <xdr:colOff>0</xdr:colOff>
      <xdr:row>47</xdr:row>
      <xdr:rowOff>0</xdr:rowOff>
    </xdr:from>
    <xdr:to>
      <xdr:col>3</xdr:col>
      <xdr:colOff>0</xdr:colOff>
      <xdr:row>47</xdr:row>
      <xdr:rowOff>476250</xdr:rowOff>
    </xdr:to>
    <xdr:pic>
      <xdr:nvPicPr>
        <xdr:cNvPr id="111347" name="Picture 63" descr="5"/>
        <xdr:cNvPicPr>
          <a:picLocks noChangeAspect="1" noChangeArrowheads="1"/>
        </xdr:cNvPicPr>
      </xdr:nvPicPr>
      <xdr:blipFill>
        <a:blip xmlns:r="http://schemas.openxmlformats.org/officeDocument/2006/relationships" r:embed="rId73" r:link="rId74" cstate="print"/>
        <a:srcRect/>
        <a:stretch>
          <a:fillRect/>
        </a:stretch>
      </xdr:blipFill>
      <xdr:spPr bwMode="auto">
        <a:xfrm>
          <a:off x="1181100" y="19383375"/>
          <a:ext cx="514350" cy="476250"/>
        </a:xfrm>
        <a:prstGeom prst="rect">
          <a:avLst/>
        </a:prstGeom>
        <a:noFill/>
        <a:ln w="9525">
          <a:noFill/>
          <a:miter lim="800000"/>
          <a:headEnd/>
          <a:tailEnd/>
        </a:ln>
      </xdr:spPr>
    </xdr:pic>
    <xdr:clientData/>
  </xdr:twoCellAnchor>
  <xdr:twoCellAnchor>
    <xdr:from>
      <xdr:col>2</xdr:col>
      <xdr:colOff>0</xdr:colOff>
      <xdr:row>48</xdr:row>
      <xdr:rowOff>0</xdr:rowOff>
    </xdr:from>
    <xdr:to>
      <xdr:col>3</xdr:col>
      <xdr:colOff>0</xdr:colOff>
      <xdr:row>48</xdr:row>
      <xdr:rowOff>495300</xdr:rowOff>
    </xdr:to>
    <xdr:pic>
      <xdr:nvPicPr>
        <xdr:cNvPr id="111348" name="Picture 64" descr="5u"/>
        <xdr:cNvPicPr>
          <a:picLocks noChangeAspect="1" noChangeArrowheads="1"/>
        </xdr:cNvPicPr>
      </xdr:nvPicPr>
      <xdr:blipFill>
        <a:blip xmlns:r="http://schemas.openxmlformats.org/officeDocument/2006/relationships" r:embed="rId75" r:link="rId76" cstate="print"/>
        <a:srcRect/>
        <a:stretch>
          <a:fillRect/>
        </a:stretch>
      </xdr:blipFill>
      <xdr:spPr bwMode="auto">
        <a:xfrm>
          <a:off x="1181100" y="19859625"/>
          <a:ext cx="514350" cy="495300"/>
        </a:xfrm>
        <a:prstGeom prst="rect">
          <a:avLst/>
        </a:prstGeom>
        <a:noFill/>
        <a:ln w="9525">
          <a:noFill/>
          <a:miter lim="800000"/>
          <a:headEnd/>
          <a:tailEnd/>
        </a:ln>
      </xdr:spPr>
    </xdr:pic>
    <xdr:clientData/>
  </xdr:twoCellAnchor>
  <xdr:twoCellAnchor>
    <xdr:from>
      <xdr:col>2</xdr:col>
      <xdr:colOff>0</xdr:colOff>
      <xdr:row>49</xdr:row>
      <xdr:rowOff>0</xdr:rowOff>
    </xdr:from>
    <xdr:to>
      <xdr:col>3</xdr:col>
      <xdr:colOff>0</xdr:colOff>
      <xdr:row>49</xdr:row>
      <xdr:rowOff>485775</xdr:rowOff>
    </xdr:to>
    <xdr:pic>
      <xdr:nvPicPr>
        <xdr:cNvPr id="111349" name="Picture 65" descr="6"/>
        <xdr:cNvPicPr>
          <a:picLocks noChangeAspect="1" noChangeArrowheads="1"/>
        </xdr:cNvPicPr>
      </xdr:nvPicPr>
      <xdr:blipFill>
        <a:blip xmlns:r="http://schemas.openxmlformats.org/officeDocument/2006/relationships" r:embed="rId77" r:link="rId78" cstate="print"/>
        <a:srcRect/>
        <a:stretch>
          <a:fillRect/>
        </a:stretch>
      </xdr:blipFill>
      <xdr:spPr bwMode="auto">
        <a:xfrm>
          <a:off x="1181100" y="20354925"/>
          <a:ext cx="514350" cy="485775"/>
        </a:xfrm>
        <a:prstGeom prst="rect">
          <a:avLst/>
        </a:prstGeom>
        <a:noFill/>
        <a:ln w="9525">
          <a:noFill/>
          <a:miter lim="800000"/>
          <a:headEnd/>
          <a:tailEnd/>
        </a:ln>
      </xdr:spPr>
    </xdr:pic>
    <xdr:clientData/>
  </xdr:twoCellAnchor>
  <xdr:twoCellAnchor>
    <xdr:from>
      <xdr:col>2</xdr:col>
      <xdr:colOff>0</xdr:colOff>
      <xdr:row>50</xdr:row>
      <xdr:rowOff>0</xdr:rowOff>
    </xdr:from>
    <xdr:to>
      <xdr:col>3</xdr:col>
      <xdr:colOff>0</xdr:colOff>
      <xdr:row>50</xdr:row>
      <xdr:rowOff>476250</xdr:rowOff>
    </xdr:to>
    <xdr:pic>
      <xdr:nvPicPr>
        <xdr:cNvPr id="111350" name="Picture 66" descr="6u"/>
        <xdr:cNvPicPr>
          <a:picLocks noChangeAspect="1" noChangeArrowheads="1"/>
        </xdr:cNvPicPr>
      </xdr:nvPicPr>
      <xdr:blipFill>
        <a:blip xmlns:r="http://schemas.openxmlformats.org/officeDocument/2006/relationships" r:embed="rId79" r:link="rId80" cstate="print"/>
        <a:srcRect/>
        <a:stretch>
          <a:fillRect/>
        </a:stretch>
      </xdr:blipFill>
      <xdr:spPr bwMode="auto">
        <a:xfrm>
          <a:off x="1181100" y="20840700"/>
          <a:ext cx="514350" cy="476250"/>
        </a:xfrm>
        <a:prstGeom prst="rect">
          <a:avLst/>
        </a:prstGeom>
        <a:noFill/>
        <a:ln w="9525">
          <a:noFill/>
          <a:miter lim="800000"/>
          <a:headEnd/>
          <a:tailEnd/>
        </a:ln>
      </xdr:spPr>
    </xdr:pic>
    <xdr:clientData/>
  </xdr:twoCellAnchor>
  <xdr:twoCellAnchor>
    <xdr:from>
      <xdr:col>2</xdr:col>
      <xdr:colOff>0</xdr:colOff>
      <xdr:row>51</xdr:row>
      <xdr:rowOff>0</xdr:rowOff>
    </xdr:from>
    <xdr:to>
      <xdr:col>3</xdr:col>
      <xdr:colOff>0</xdr:colOff>
      <xdr:row>51</xdr:row>
      <xdr:rowOff>476250</xdr:rowOff>
    </xdr:to>
    <xdr:pic>
      <xdr:nvPicPr>
        <xdr:cNvPr id="111351" name="Picture 67" descr="7"/>
        <xdr:cNvPicPr>
          <a:picLocks noChangeAspect="1" noChangeArrowheads="1"/>
        </xdr:cNvPicPr>
      </xdr:nvPicPr>
      <xdr:blipFill>
        <a:blip xmlns:r="http://schemas.openxmlformats.org/officeDocument/2006/relationships" r:embed="rId81" r:link="rId82" cstate="print"/>
        <a:srcRect/>
        <a:stretch>
          <a:fillRect/>
        </a:stretch>
      </xdr:blipFill>
      <xdr:spPr bwMode="auto">
        <a:xfrm>
          <a:off x="1181100" y="21316950"/>
          <a:ext cx="514350" cy="476250"/>
        </a:xfrm>
        <a:prstGeom prst="rect">
          <a:avLst/>
        </a:prstGeom>
        <a:noFill/>
        <a:ln w="9525">
          <a:noFill/>
          <a:miter lim="800000"/>
          <a:headEnd/>
          <a:tailEnd/>
        </a:ln>
      </xdr:spPr>
    </xdr:pic>
    <xdr:clientData/>
  </xdr:twoCellAnchor>
  <xdr:twoCellAnchor>
    <xdr:from>
      <xdr:col>2</xdr:col>
      <xdr:colOff>0</xdr:colOff>
      <xdr:row>52</xdr:row>
      <xdr:rowOff>0</xdr:rowOff>
    </xdr:from>
    <xdr:to>
      <xdr:col>3</xdr:col>
      <xdr:colOff>0</xdr:colOff>
      <xdr:row>52</xdr:row>
      <xdr:rowOff>485775</xdr:rowOff>
    </xdr:to>
    <xdr:pic>
      <xdr:nvPicPr>
        <xdr:cNvPr id="111352" name="Picture 68" descr="7u"/>
        <xdr:cNvPicPr>
          <a:picLocks noChangeAspect="1" noChangeArrowheads="1"/>
        </xdr:cNvPicPr>
      </xdr:nvPicPr>
      <xdr:blipFill>
        <a:blip xmlns:r="http://schemas.openxmlformats.org/officeDocument/2006/relationships" r:embed="rId83" r:link="rId84" cstate="print"/>
        <a:srcRect/>
        <a:stretch>
          <a:fillRect/>
        </a:stretch>
      </xdr:blipFill>
      <xdr:spPr bwMode="auto">
        <a:xfrm>
          <a:off x="1181100" y="21793200"/>
          <a:ext cx="514350" cy="485775"/>
        </a:xfrm>
        <a:prstGeom prst="rect">
          <a:avLst/>
        </a:prstGeom>
        <a:noFill/>
        <a:ln w="9525">
          <a:noFill/>
          <a:miter lim="800000"/>
          <a:headEnd/>
          <a:tailEnd/>
        </a:ln>
      </xdr:spPr>
    </xdr:pic>
    <xdr:clientData/>
  </xdr:twoCellAnchor>
  <xdr:twoCellAnchor>
    <xdr:from>
      <xdr:col>2</xdr:col>
      <xdr:colOff>0</xdr:colOff>
      <xdr:row>53</xdr:row>
      <xdr:rowOff>0</xdr:rowOff>
    </xdr:from>
    <xdr:to>
      <xdr:col>3</xdr:col>
      <xdr:colOff>0</xdr:colOff>
      <xdr:row>53</xdr:row>
      <xdr:rowOff>485775</xdr:rowOff>
    </xdr:to>
    <xdr:pic>
      <xdr:nvPicPr>
        <xdr:cNvPr id="111353" name="Picture 69" descr="1"/>
        <xdr:cNvPicPr>
          <a:picLocks noChangeAspect="1" noChangeArrowheads="1"/>
        </xdr:cNvPicPr>
      </xdr:nvPicPr>
      <xdr:blipFill>
        <a:blip xmlns:r="http://schemas.openxmlformats.org/officeDocument/2006/relationships" r:embed="rId85" r:link="rId86" cstate="print"/>
        <a:srcRect/>
        <a:stretch>
          <a:fillRect/>
        </a:stretch>
      </xdr:blipFill>
      <xdr:spPr bwMode="auto">
        <a:xfrm>
          <a:off x="1181100" y="22564725"/>
          <a:ext cx="514350" cy="485775"/>
        </a:xfrm>
        <a:prstGeom prst="rect">
          <a:avLst/>
        </a:prstGeom>
        <a:noFill/>
        <a:ln w="9525">
          <a:noFill/>
          <a:miter lim="800000"/>
          <a:headEnd/>
          <a:tailEnd/>
        </a:ln>
      </xdr:spPr>
    </xdr:pic>
    <xdr:clientData/>
  </xdr:twoCellAnchor>
  <xdr:twoCellAnchor>
    <xdr:from>
      <xdr:col>2</xdr:col>
      <xdr:colOff>0</xdr:colOff>
      <xdr:row>54</xdr:row>
      <xdr:rowOff>0</xdr:rowOff>
    </xdr:from>
    <xdr:to>
      <xdr:col>3</xdr:col>
      <xdr:colOff>0</xdr:colOff>
      <xdr:row>54</xdr:row>
      <xdr:rowOff>504825</xdr:rowOff>
    </xdr:to>
    <xdr:pic>
      <xdr:nvPicPr>
        <xdr:cNvPr id="111354" name="Picture 70" descr="1u"/>
        <xdr:cNvPicPr>
          <a:picLocks noChangeAspect="1" noChangeArrowheads="1"/>
        </xdr:cNvPicPr>
      </xdr:nvPicPr>
      <xdr:blipFill>
        <a:blip xmlns:r="http://schemas.openxmlformats.org/officeDocument/2006/relationships" r:embed="rId87" r:link="rId88" cstate="print"/>
        <a:srcRect/>
        <a:stretch>
          <a:fillRect/>
        </a:stretch>
      </xdr:blipFill>
      <xdr:spPr bwMode="auto">
        <a:xfrm>
          <a:off x="1181100" y="23050500"/>
          <a:ext cx="514350" cy="504825"/>
        </a:xfrm>
        <a:prstGeom prst="rect">
          <a:avLst/>
        </a:prstGeom>
        <a:noFill/>
        <a:ln w="9525">
          <a:noFill/>
          <a:miter lim="800000"/>
          <a:headEnd/>
          <a:tailEnd/>
        </a:ln>
      </xdr:spPr>
    </xdr:pic>
    <xdr:clientData/>
  </xdr:twoCellAnchor>
  <xdr:twoCellAnchor>
    <xdr:from>
      <xdr:col>2</xdr:col>
      <xdr:colOff>0</xdr:colOff>
      <xdr:row>55</xdr:row>
      <xdr:rowOff>0</xdr:rowOff>
    </xdr:from>
    <xdr:to>
      <xdr:col>3</xdr:col>
      <xdr:colOff>0</xdr:colOff>
      <xdr:row>55</xdr:row>
      <xdr:rowOff>495300</xdr:rowOff>
    </xdr:to>
    <xdr:pic>
      <xdr:nvPicPr>
        <xdr:cNvPr id="111355" name="Picture 71" descr="2"/>
        <xdr:cNvPicPr>
          <a:picLocks noChangeAspect="1" noChangeArrowheads="1"/>
        </xdr:cNvPicPr>
      </xdr:nvPicPr>
      <xdr:blipFill>
        <a:blip xmlns:r="http://schemas.openxmlformats.org/officeDocument/2006/relationships" r:embed="rId89" r:link="rId90" cstate="print"/>
        <a:srcRect/>
        <a:stretch>
          <a:fillRect/>
        </a:stretch>
      </xdr:blipFill>
      <xdr:spPr bwMode="auto">
        <a:xfrm>
          <a:off x="1181100" y="23555325"/>
          <a:ext cx="514350" cy="495300"/>
        </a:xfrm>
        <a:prstGeom prst="rect">
          <a:avLst/>
        </a:prstGeom>
        <a:noFill/>
        <a:ln w="9525">
          <a:noFill/>
          <a:miter lim="800000"/>
          <a:headEnd/>
          <a:tailEnd/>
        </a:ln>
      </xdr:spPr>
    </xdr:pic>
    <xdr:clientData/>
  </xdr:twoCellAnchor>
  <xdr:twoCellAnchor>
    <xdr:from>
      <xdr:col>2</xdr:col>
      <xdr:colOff>0</xdr:colOff>
      <xdr:row>56</xdr:row>
      <xdr:rowOff>0</xdr:rowOff>
    </xdr:from>
    <xdr:to>
      <xdr:col>3</xdr:col>
      <xdr:colOff>0</xdr:colOff>
      <xdr:row>56</xdr:row>
      <xdr:rowOff>485775</xdr:rowOff>
    </xdr:to>
    <xdr:pic>
      <xdr:nvPicPr>
        <xdr:cNvPr id="111356" name="Picture 72" descr="2u"/>
        <xdr:cNvPicPr>
          <a:picLocks noChangeAspect="1" noChangeArrowheads="1"/>
        </xdr:cNvPicPr>
      </xdr:nvPicPr>
      <xdr:blipFill>
        <a:blip xmlns:r="http://schemas.openxmlformats.org/officeDocument/2006/relationships" r:embed="rId91" r:link="rId92" cstate="print"/>
        <a:srcRect/>
        <a:stretch>
          <a:fillRect/>
        </a:stretch>
      </xdr:blipFill>
      <xdr:spPr bwMode="auto">
        <a:xfrm>
          <a:off x="1181100" y="24050625"/>
          <a:ext cx="514350" cy="485775"/>
        </a:xfrm>
        <a:prstGeom prst="rect">
          <a:avLst/>
        </a:prstGeom>
        <a:noFill/>
        <a:ln w="9525">
          <a:noFill/>
          <a:miter lim="800000"/>
          <a:headEnd/>
          <a:tailEnd/>
        </a:ln>
      </xdr:spPr>
    </xdr:pic>
    <xdr:clientData/>
  </xdr:twoCellAnchor>
  <xdr:twoCellAnchor>
    <xdr:from>
      <xdr:col>2</xdr:col>
      <xdr:colOff>0</xdr:colOff>
      <xdr:row>57</xdr:row>
      <xdr:rowOff>0</xdr:rowOff>
    </xdr:from>
    <xdr:to>
      <xdr:col>3</xdr:col>
      <xdr:colOff>0</xdr:colOff>
      <xdr:row>57</xdr:row>
      <xdr:rowOff>495300</xdr:rowOff>
    </xdr:to>
    <xdr:pic>
      <xdr:nvPicPr>
        <xdr:cNvPr id="111357" name="Picture 73" descr="3"/>
        <xdr:cNvPicPr>
          <a:picLocks noChangeAspect="1" noChangeArrowheads="1"/>
        </xdr:cNvPicPr>
      </xdr:nvPicPr>
      <xdr:blipFill>
        <a:blip xmlns:r="http://schemas.openxmlformats.org/officeDocument/2006/relationships" r:embed="rId93" r:link="rId94" cstate="print"/>
        <a:srcRect/>
        <a:stretch>
          <a:fillRect/>
        </a:stretch>
      </xdr:blipFill>
      <xdr:spPr bwMode="auto">
        <a:xfrm>
          <a:off x="1181100" y="24536400"/>
          <a:ext cx="514350" cy="495300"/>
        </a:xfrm>
        <a:prstGeom prst="rect">
          <a:avLst/>
        </a:prstGeom>
        <a:noFill/>
        <a:ln w="9525">
          <a:noFill/>
          <a:miter lim="800000"/>
          <a:headEnd/>
          <a:tailEnd/>
        </a:ln>
      </xdr:spPr>
    </xdr:pic>
    <xdr:clientData/>
  </xdr:twoCellAnchor>
  <xdr:twoCellAnchor>
    <xdr:from>
      <xdr:col>2</xdr:col>
      <xdr:colOff>0</xdr:colOff>
      <xdr:row>58</xdr:row>
      <xdr:rowOff>0</xdr:rowOff>
    </xdr:from>
    <xdr:to>
      <xdr:col>3</xdr:col>
      <xdr:colOff>0</xdr:colOff>
      <xdr:row>58</xdr:row>
      <xdr:rowOff>495300</xdr:rowOff>
    </xdr:to>
    <xdr:pic>
      <xdr:nvPicPr>
        <xdr:cNvPr id="111358" name="Picture 74" descr="3u"/>
        <xdr:cNvPicPr>
          <a:picLocks noChangeAspect="1" noChangeArrowheads="1"/>
        </xdr:cNvPicPr>
      </xdr:nvPicPr>
      <xdr:blipFill>
        <a:blip xmlns:r="http://schemas.openxmlformats.org/officeDocument/2006/relationships" r:embed="rId95" r:link="rId96" cstate="print"/>
        <a:srcRect/>
        <a:stretch>
          <a:fillRect/>
        </a:stretch>
      </xdr:blipFill>
      <xdr:spPr bwMode="auto">
        <a:xfrm>
          <a:off x="1181100" y="25031700"/>
          <a:ext cx="514350" cy="495300"/>
        </a:xfrm>
        <a:prstGeom prst="rect">
          <a:avLst/>
        </a:prstGeom>
        <a:noFill/>
        <a:ln w="9525">
          <a:noFill/>
          <a:miter lim="800000"/>
          <a:headEnd/>
          <a:tailEnd/>
        </a:ln>
      </xdr:spPr>
    </xdr:pic>
    <xdr:clientData/>
  </xdr:twoCellAnchor>
  <xdr:twoCellAnchor>
    <xdr:from>
      <xdr:col>2</xdr:col>
      <xdr:colOff>0</xdr:colOff>
      <xdr:row>59</xdr:row>
      <xdr:rowOff>0</xdr:rowOff>
    </xdr:from>
    <xdr:to>
      <xdr:col>3</xdr:col>
      <xdr:colOff>0</xdr:colOff>
      <xdr:row>59</xdr:row>
      <xdr:rowOff>495300</xdr:rowOff>
    </xdr:to>
    <xdr:pic>
      <xdr:nvPicPr>
        <xdr:cNvPr id="111359" name="Picture 75" descr="4"/>
        <xdr:cNvPicPr>
          <a:picLocks noChangeAspect="1" noChangeArrowheads="1"/>
        </xdr:cNvPicPr>
      </xdr:nvPicPr>
      <xdr:blipFill>
        <a:blip xmlns:r="http://schemas.openxmlformats.org/officeDocument/2006/relationships" r:embed="rId97" r:link="rId98" cstate="print"/>
        <a:srcRect/>
        <a:stretch>
          <a:fillRect/>
        </a:stretch>
      </xdr:blipFill>
      <xdr:spPr bwMode="auto">
        <a:xfrm>
          <a:off x="1181100" y="25527000"/>
          <a:ext cx="514350" cy="495300"/>
        </a:xfrm>
        <a:prstGeom prst="rect">
          <a:avLst/>
        </a:prstGeom>
        <a:noFill/>
        <a:ln w="9525">
          <a:noFill/>
          <a:miter lim="800000"/>
          <a:headEnd/>
          <a:tailEnd/>
        </a:ln>
      </xdr:spPr>
    </xdr:pic>
    <xdr:clientData/>
  </xdr:twoCellAnchor>
  <xdr:twoCellAnchor>
    <xdr:from>
      <xdr:col>2</xdr:col>
      <xdr:colOff>0</xdr:colOff>
      <xdr:row>60</xdr:row>
      <xdr:rowOff>0</xdr:rowOff>
    </xdr:from>
    <xdr:to>
      <xdr:col>3</xdr:col>
      <xdr:colOff>0</xdr:colOff>
      <xdr:row>60</xdr:row>
      <xdr:rowOff>485775</xdr:rowOff>
    </xdr:to>
    <xdr:pic>
      <xdr:nvPicPr>
        <xdr:cNvPr id="111360" name="Picture 76" descr="4u"/>
        <xdr:cNvPicPr>
          <a:picLocks noChangeAspect="1" noChangeArrowheads="1"/>
        </xdr:cNvPicPr>
      </xdr:nvPicPr>
      <xdr:blipFill>
        <a:blip xmlns:r="http://schemas.openxmlformats.org/officeDocument/2006/relationships" r:embed="rId99" r:link="rId100" cstate="print"/>
        <a:srcRect/>
        <a:stretch>
          <a:fillRect/>
        </a:stretch>
      </xdr:blipFill>
      <xdr:spPr bwMode="auto">
        <a:xfrm>
          <a:off x="1181100" y="26022300"/>
          <a:ext cx="514350" cy="485775"/>
        </a:xfrm>
        <a:prstGeom prst="rect">
          <a:avLst/>
        </a:prstGeom>
        <a:noFill/>
        <a:ln w="9525">
          <a:noFill/>
          <a:miter lim="800000"/>
          <a:headEnd/>
          <a:tailEnd/>
        </a:ln>
      </xdr:spPr>
    </xdr:pic>
    <xdr:clientData/>
  </xdr:twoCellAnchor>
  <xdr:twoCellAnchor>
    <xdr:from>
      <xdr:col>2</xdr:col>
      <xdr:colOff>0</xdr:colOff>
      <xdr:row>61</xdr:row>
      <xdr:rowOff>0</xdr:rowOff>
    </xdr:from>
    <xdr:to>
      <xdr:col>3</xdr:col>
      <xdr:colOff>0</xdr:colOff>
      <xdr:row>61</xdr:row>
      <xdr:rowOff>495300</xdr:rowOff>
    </xdr:to>
    <xdr:pic>
      <xdr:nvPicPr>
        <xdr:cNvPr id="111361" name="Picture 77" descr="5"/>
        <xdr:cNvPicPr>
          <a:picLocks noChangeAspect="1" noChangeArrowheads="1"/>
        </xdr:cNvPicPr>
      </xdr:nvPicPr>
      <xdr:blipFill>
        <a:blip xmlns:r="http://schemas.openxmlformats.org/officeDocument/2006/relationships" r:embed="rId101" r:link="rId102" cstate="print"/>
        <a:srcRect/>
        <a:stretch>
          <a:fillRect/>
        </a:stretch>
      </xdr:blipFill>
      <xdr:spPr bwMode="auto">
        <a:xfrm>
          <a:off x="1181100" y="26508075"/>
          <a:ext cx="514350" cy="495300"/>
        </a:xfrm>
        <a:prstGeom prst="rect">
          <a:avLst/>
        </a:prstGeom>
        <a:noFill/>
        <a:ln w="9525">
          <a:noFill/>
          <a:miter lim="800000"/>
          <a:headEnd/>
          <a:tailEnd/>
        </a:ln>
      </xdr:spPr>
    </xdr:pic>
    <xdr:clientData/>
  </xdr:twoCellAnchor>
  <xdr:twoCellAnchor>
    <xdr:from>
      <xdr:col>2</xdr:col>
      <xdr:colOff>0</xdr:colOff>
      <xdr:row>62</xdr:row>
      <xdr:rowOff>0</xdr:rowOff>
    </xdr:from>
    <xdr:to>
      <xdr:col>3</xdr:col>
      <xdr:colOff>0</xdr:colOff>
      <xdr:row>62</xdr:row>
      <xdr:rowOff>495300</xdr:rowOff>
    </xdr:to>
    <xdr:pic>
      <xdr:nvPicPr>
        <xdr:cNvPr id="111362" name="Picture 78" descr="5u"/>
        <xdr:cNvPicPr>
          <a:picLocks noChangeAspect="1" noChangeArrowheads="1"/>
        </xdr:cNvPicPr>
      </xdr:nvPicPr>
      <xdr:blipFill>
        <a:blip xmlns:r="http://schemas.openxmlformats.org/officeDocument/2006/relationships" r:embed="rId103" r:link="rId104" cstate="print"/>
        <a:srcRect/>
        <a:stretch>
          <a:fillRect/>
        </a:stretch>
      </xdr:blipFill>
      <xdr:spPr bwMode="auto">
        <a:xfrm>
          <a:off x="1181100" y="27003375"/>
          <a:ext cx="514350" cy="495300"/>
        </a:xfrm>
        <a:prstGeom prst="rect">
          <a:avLst/>
        </a:prstGeom>
        <a:noFill/>
        <a:ln w="9525">
          <a:noFill/>
          <a:miter lim="800000"/>
          <a:headEnd/>
          <a:tailEnd/>
        </a:ln>
      </xdr:spPr>
    </xdr:pic>
    <xdr:clientData/>
  </xdr:twoCellAnchor>
  <xdr:twoCellAnchor>
    <xdr:from>
      <xdr:col>2</xdr:col>
      <xdr:colOff>0</xdr:colOff>
      <xdr:row>63</xdr:row>
      <xdr:rowOff>0</xdr:rowOff>
    </xdr:from>
    <xdr:to>
      <xdr:col>3</xdr:col>
      <xdr:colOff>0</xdr:colOff>
      <xdr:row>63</xdr:row>
      <xdr:rowOff>495300</xdr:rowOff>
    </xdr:to>
    <xdr:pic>
      <xdr:nvPicPr>
        <xdr:cNvPr id="111363" name="Picture 79" descr="6"/>
        <xdr:cNvPicPr>
          <a:picLocks noChangeAspect="1" noChangeArrowheads="1"/>
        </xdr:cNvPicPr>
      </xdr:nvPicPr>
      <xdr:blipFill>
        <a:blip xmlns:r="http://schemas.openxmlformats.org/officeDocument/2006/relationships" r:embed="rId105" r:link="rId106" cstate="print"/>
        <a:srcRect/>
        <a:stretch>
          <a:fillRect/>
        </a:stretch>
      </xdr:blipFill>
      <xdr:spPr bwMode="auto">
        <a:xfrm>
          <a:off x="1181100" y="27498675"/>
          <a:ext cx="514350" cy="495300"/>
        </a:xfrm>
        <a:prstGeom prst="rect">
          <a:avLst/>
        </a:prstGeom>
        <a:noFill/>
        <a:ln w="9525">
          <a:noFill/>
          <a:miter lim="800000"/>
          <a:headEnd/>
          <a:tailEnd/>
        </a:ln>
      </xdr:spPr>
    </xdr:pic>
    <xdr:clientData/>
  </xdr:twoCellAnchor>
  <xdr:twoCellAnchor>
    <xdr:from>
      <xdr:col>2</xdr:col>
      <xdr:colOff>0</xdr:colOff>
      <xdr:row>64</xdr:row>
      <xdr:rowOff>0</xdr:rowOff>
    </xdr:from>
    <xdr:to>
      <xdr:col>3</xdr:col>
      <xdr:colOff>0</xdr:colOff>
      <xdr:row>64</xdr:row>
      <xdr:rowOff>476250</xdr:rowOff>
    </xdr:to>
    <xdr:pic>
      <xdr:nvPicPr>
        <xdr:cNvPr id="111364" name="Picture 80" descr="6u"/>
        <xdr:cNvPicPr>
          <a:picLocks noChangeAspect="1" noChangeArrowheads="1"/>
        </xdr:cNvPicPr>
      </xdr:nvPicPr>
      <xdr:blipFill>
        <a:blip xmlns:r="http://schemas.openxmlformats.org/officeDocument/2006/relationships" r:embed="rId107" r:link="rId108" cstate="print"/>
        <a:srcRect/>
        <a:stretch>
          <a:fillRect/>
        </a:stretch>
      </xdr:blipFill>
      <xdr:spPr bwMode="auto">
        <a:xfrm>
          <a:off x="1181100" y="27993975"/>
          <a:ext cx="514350" cy="476250"/>
        </a:xfrm>
        <a:prstGeom prst="rect">
          <a:avLst/>
        </a:prstGeom>
        <a:noFill/>
        <a:ln w="9525">
          <a:noFill/>
          <a:miter lim="800000"/>
          <a:headEnd/>
          <a:tailEnd/>
        </a:ln>
      </xdr:spPr>
    </xdr:pic>
    <xdr:clientData/>
  </xdr:twoCellAnchor>
  <xdr:twoCellAnchor>
    <xdr:from>
      <xdr:col>2</xdr:col>
      <xdr:colOff>0</xdr:colOff>
      <xdr:row>65</xdr:row>
      <xdr:rowOff>0</xdr:rowOff>
    </xdr:from>
    <xdr:to>
      <xdr:col>3</xdr:col>
      <xdr:colOff>0</xdr:colOff>
      <xdr:row>65</xdr:row>
      <xdr:rowOff>466725</xdr:rowOff>
    </xdr:to>
    <xdr:pic>
      <xdr:nvPicPr>
        <xdr:cNvPr id="111365" name="Picture 81" descr="7"/>
        <xdr:cNvPicPr>
          <a:picLocks noChangeAspect="1" noChangeArrowheads="1"/>
        </xdr:cNvPicPr>
      </xdr:nvPicPr>
      <xdr:blipFill>
        <a:blip xmlns:r="http://schemas.openxmlformats.org/officeDocument/2006/relationships" r:embed="rId109" r:link="rId110" cstate="print"/>
        <a:srcRect/>
        <a:stretch>
          <a:fillRect/>
        </a:stretch>
      </xdr:blipFill>
      <xdr:spPr bwMode="auto">
        <a:xfrm>
          <a:off x="1181100" y="28470225"/>
          <a:ext cx="514350" cy="466725"/>
        </a:xfrm>
        <a:prstGeom prst="rect">
          <a:avLst/>
        </a:prstGeom>
        <a:noFill/>
        <a:ln w="9525">
          <a:noFill/>
          <a:miter lim="800000"/>
          <a:headEnd/>
          <a:tailEnd/>
        </a:ln>
      </xdr:spPr>
    </xdr:pic>
    <xdr:clientData/>
  </xdr:twoCellAnchor>
  <xdr:twoCellAnchor>
    <xdr:from>
      <xdr:col>2</xdr:col>
      <xdr:colOff>0</xdr:colOff>
      <xdr:row>66</xdr:row>
      <xdr:rowOff>0</xdr:rowOff>
    </xdr:from>
    <xdr:to>
      <xdr:col>3</xdr:col>
      <xdr:colOff>0</xdr:colOff>
      <xdr:row>66</xdr:row>
      <xdr:rowOff>485775</xdr:rowOff>
    </xdr:to>
    <xdr:pic>
      <xdr:nvPicPr>
        <xdr:cNvPr id="111366" name="Picture 82" descr="7u"/>
        <xdr:cNvPicPr>
          <a:picLocks noChangeAspect="1" noChangeArrowheads="1"/>
        </xdr:cNvPicPr>
      </xdr:nvPicPr>
      <xdr:blipFill>
        <a:blip xmlns:r="http://schemas.openxmlformats.org/officeDocument/2006/relationships" r:embed="rId111" r:link="rId112" cstate="print"/>
        <a:srcRect/>
        <a:stretch>
          <a:fillRect/>
        </a:stretch>
      </xdr:blipFill>
      <xdr:spPr bwMode="auto">
        <a:xfrm>
          <a:off x="1181100" y="28936950"/>
          <a:ext cx="514350" cy="485775"/>
        </a:xfrm>
        <a:prstGeom prst="rect">
          <a:avLst/>
        </a:prstGeom>
        <a:noFill/>
        <a:ln w="9525">
          <a:noFill/>
          <a:miter lim="800000"/>
          <a:headEnd/>
          <a:tailEnd/>
        </a:ln>
      </xdr:spPr>
    </xdr:pic>
    <xdr:clientData/>
  </xdr:twoCellAnchor>
  <xdr:twoCellAnchor>
    <xdr:from>
      <xdr:col>2</xdr:col>
      <xdr:colOff>0</xdr:colOff>
      <xdr:row>67</xdr:row>
      <xdr:rowOff>0</xdr:rowOff>
    </xdr:from>
    <xdr:to>
      <xdr:col>3</xdr:col>
      <xdr:colOff>0</xdr:colOff>
      <xdr:row>67</xdr:row>
      <xdr:rowOff>495300</xdr:rowOff>
    </xdr:to>
    <xdr:pic>
      <xdr:nvPicPr>
        <xdr:cNvPr id="111367" name="Picture 83" descr="1"/>
        <xdr:cNvPicPr>
          <a:picLocks noChangeAspect="1" noChangeArrowheads="1"/>
        </xdr:cNvPicPr>
      </xdr:nvPicPr>
      <xdr:blipFill>
        <a:blip xmlns:r="http://schemas.openxmlformats.org/officeDocument/2006/relationships" r:embed="rId113" r:link="rId114" cstate="print"/>
        <a:srcRect/>
        <a:stretch>
          <a:fillRect/>
        </a:stretch>
      </xdr:blipFill>
      <xdr:spPr bwMode="auto">
        <a:xfrm>
          <a:off x="1181100" y="29422725"/>
          <a:ext cx="514350" cy="495300"/>
        </a:xfrm>
        <a:prstGeom prst="rect">
          <a:avLst/>
        </a:prstGeom>
        <a:noFill/>
        <a:ln w="9525">
          <a:noFill/>
          <a:miter lim="800000"/>
          <a:headEnd/>
          <a:tailEnd/>
        </a:ln>
      </xdr:spPr>
    </xdr:pic>
    <xdr:clientData/>
  </xdr:twoCellAnchor>
  <xdr:twoCellAnchor>
    <xdr:from>
      <xdr:col>2</xdr:col>
      <xdr:colOff>0</xdr:colOff>
      <xdr:row>68</xdr:row>
      <xdr:rowOff>0</xdr:rowOff>
    </xdr:from>
    <xdr:to>
      <xdr:col>3</xdr:col>
      <xdr:colOff>0</xdr:colOff>
      <xdr:row>68</xdr:row>
      <xdr:rowOff>485775</xdr:rowOff>
    </xdr:to>
    <xdr:pic>
      <xdr:nvPicPr>
        <xdr:cNvPr id="111368" name="Picture 84" descr="1u"/>
        <xdr:cNvPicPr>
          <a:picLocks noChangeAspect="1" noChangeArrowheads="1"/>
        </xdr:cNvPicPr>
      </xdr:nvPicPr>
      <xdr:blipFill>
        <a:blip xmlns:r="http://schemas.openxmlformats.org/officeDocument/2006/relationships" r:embed="rId115" r:link="rId116" cstate="print"/>
        <a:srcRect/>
        <a:stretch>
          <a:fillRect/>
        </a:stretch>
      </xdr:blipFill>
      <xdr:spPr bwMode="auto">
        <a:xfrm>
          <a:off x="1181100" y="29918025"/>
          <a:ext cx="514350" cy="485775"/>
        </a:xfrm>
        <a:prstGeom prst="rect">
          <a:avLst/>
        </a:prstGeom>
        <a:noFill/>
        <a:ln w="9525">
          <a:noFill/>
          <a:miter lim="800000"/>
          <a:headEnd/>
          <a:tailEnd/>
        </a:ln>
      </xdr:spPr>
    </xdr:pic>
    <xdr:clientData/>
  </xdr:twoCellAnchor>
  <xdr:twoCellAnchor>
    <xdr:from>
      <xdr:col>2</xdr:col>
      <xdr:colOff>0</xdr:colOff>
      <xdr:row>69</xdr:row>
      <xdr:rowOff>0</xdr:rowOff>
    </xdr:from>
    <xdr:to>
      <xdr:col>3</xdr:col>
      <xdr:colOff>0</xdr:colOff>
      <xdr:row>69</xdr:row>
      <xdr:rowOff>504825</xdr:rowOff>
    </xdr:to>
    <xdr:pic>
      <xdr:nvPicPr>
        <xdr:cNvPr id="111369" name="Picture 85" descr="2"/>
        <xdr:cNvPicPr>
          <a:picLocks noChangeAspect="1" noChangeArrowheads="1"/>
        </xdr:cNvPicPr>
      </xdr:nvPicPr>
      <xdr:blipFill>
        <a:blip xmlns:r="http://schemas.openxmlformats.org/officeDocument/2006/relationships" r:embed="rId117" r:link="rId118" cstate="print"/>
        <a:srcRect/>
        <a:stretch>
          <a:fillRect/>
        </a:stretch>
      </xdr:blipFill>
      <xdr:spPr bwMode="auto">
        <a:xfrm>
          <a:off x="1181100" y="30403800"/>
          <a:ext cx="514350" cy="504825"/>
        </a:xfrm>
        <a:prstGeom prst="rect">
          <a:avLst/>
        </a:prstGeom>
        <a:noFill/>
        <a:ln w="9525">
          <a:noFill/>
          <a:miter lim="800000"/>
          <a:headEnd/>
          <a:tailEnd/>
        </a:ln>
      </xdr:spPr>
    </xdr:pic>
    <xdr:clientData/>
  </xdr:twoCellAnchor>
  <xdr:twoCellAnchor>
    <xdr:from>
      <xdr:col>2</xdr:col>
      <xdr:colOff>0</xdr:colOff>
      <xdr:row>70</xdr:row>
      <xdr:rowOff>0</xdr:rowOff>
    </xdr:from>
    <xdr:to>
      <xdr:col>3</xdr:col>
      <xdr:colOff>0</xdr:colOff>
      <xdr:row>71</xdr:row>
      <xdr:rowOff>0</xdr:rowOff>
    </xdr:to>
    <xdr:pic>
      <xdr:nvPicPr>
        <xdr:cNvPr id="111370" name="Picture 86" descr="2u"/>
        <xdr:cNvPicPr>
          <a:picLocks noChangeAspect="1" noChangeArrowheads="1"/>
        </xdr:cNvPicPr>
      </xdr:nvPicPr>
      <xdr:blipFill>
        <a:blip xmlns:r="http://schemas.openxmlformats.org/officeDocument/2006/relationships" r:embed="rId119" r:link="rId120" cstate="print"/>
        <a:srcRect/>
        <a:stretch>
          <a:fillRect/>
        </a:stretch>
      </xdr:blipFill>
      <xdr:spPr bwMode="auto">
        <a:xfrm>
          <a:off x="1181100" y="30908625"/>
          <a:ext cx="514350" cy="485775"/>
        </a:xfrm>
        <a:prstGeom prst="rect">
          <a:avLst/>
        </a:prstGeom>
        <a:noFill/>
        <a:ln w="9525">
          <a:noFill/>
          <a:miter lim="800000"/>
          <a:headEnd/>
          <a:tailEnd/>
        </a:ln>
      </xdr:spPr>
    </xdr:pic>
    <xdr:clientData/>
  </xdr:twoCellAnchor>
  <xdr:twoCellAnchor>
    <xdr:from>
      <xdr:col>2</xdr:col>
      <xdr:colOff>0</xdr:colOff>
      <xdr:row>71</xdr:row>
      <xdr:rowOff>0</xdr:rowOff>
    </xdr:from>
    <xdr:to>
      <xdr:col>3</xdr:col>
      <xdr:colOff>0</xdr:colOff>
      <xdr:row>71</xdr:row>
      <xdr:rowOff>485775</xdr:rowOff>
    </xdr:to>
    <xdr:pic>
      <xdr:nvPicPr>
        <xdr:cNvPr id="111371" name="Picture 87" descr="3"/>
        <xdr:cNvPicPr>
          <a:picLocks noChangeAspect="1" noChangeArrowheads="1"/>
        </xdr:cNvPicPr>
      </xdr:nvPicPr>
      <xdr:blipFill>
        <a:blip xmlns:r="http://schemas.openxmlformats.org/officeDocument/2006/relationships" r:embed="rId121" r:link="rId122" cstate="print"/>
        <a:srcRect/>
        <a:stretch>
          <a:fillRect/>
        </a:stretch>
      </xdr:blipFill>
      <xdr:spPr bwMode="auto">
        <a:xfrm>
          <a:off x="1181100" y="31394400"/>
          <a:ext cx="514350" cy="485775"/>
        </a:xfrm>
        <a:prstGeom prst="rect">
          <a:avLst/>
        </a:prstGeom>
        <a:noFill/>
        <a:ln w="9525">
          <a:noFill/>
          <a:miter lim="800000"/>
          <a:headEnd/>
          <a:tailEnd/>
        </a:ln>
      </xdr:spPr>
    </xdr:pic>
    <xdr:clientData/>
  </xdr:twoCellAnchor>
  <xdr:twoCellAnchor>
    <xdr:from>
      <xdr:col>2</xdr:col>
      <xdr:colOff>0</xdr:colOff>
      <xdr:row>72</xdr:row>
      <xdr:rowOff>0</xdr:rowOff>
    </xdr:from>
    <xdr:to>
      <xdr:col>3</xdr:col>
      <xdr:colOff>0</xdr:colOff>
      <xdr:row>72</xdr:row>
      <xdr:rowOff>485775</xdr:rowOff>
    </xdr:to>
    <xdr:pic>
      <xdr:nvPicPr>
        <xdr:cNvPr id="111372" name="Picture 88" descr="3u"/>
        <xdr:cNvPicPr>
          <a:picLocks noChangeAspect="1" noChangeArrowheads="1"/>
        </xdr:cNvPicPr>
      </xdr:nvPicPr>
      <xdr:blipFill>
        <a:blip xmlns:r="http://schemas.openxmlformats.org/officeDocument/2006/relationships" r:embed="rId123" r:link="rId124" cstate="print"/>
        <a:srcRect/>
        <a:stretch>
          <a:fillRect/>
        </a:stretch>
      </xdr:blipFill>
      <xdr:spPr bwMode="auto">
        <a:xfrm>
          <a:off x="1181100" y="31880175"/>
          <a:ext cx="514350" cy="485775"/>
        </a:xfrm>
        <a:prstGeom prst="rect">
          <a:avLst/>
        </a:prstGeom>
        <a:noFill/>
        <a:ln w="9525">
          <a:noFill/>
          <a:miter lim="800000"/>
          <a:headEnd/>
          <a:tailEnd/>
        </a:ln>
      </xdr:spPr>
    </xdr:pic>
    <xdr:clientData/>
  </xdr:twoCellAnchor>
  <xdr:twoCellAnchor>
    <xdr:from>
      <xdr:col>2</xdr:col>
      <xdr:colOff>0</xdr:colOff>
      <xdr:row>73</xdr:row>
      <xdr:rowOff>0</xdr:rowOff>
    </xdr:from>
    <xdr:to>
      <xdr:col>3</xdr:col>
      <xdr:colOff>0</xdr:colOff>
      <xdr:row>73</xdr:row>
      <xdr:rowOff>495300</xdr:rowOff>
    </xdr:to>
    <xdr:pic>
      <xdr:nvPicPr>
        <xdr:cNvPr id="111373" name="Picture 89" descr="4"/>
        <xdr:cNvPicPr>
          <a:picLocks noChangeAspect="1" noChangeArrowheads="1"/>
        </xdr:cNvPicPr>
      </xdr:nvPicPr>
      <xdr:blipFill>
        <a:blip xmlns:r="http://schemas.openxmlformats.org/officeDocument/2006/relationships" r:embed="rId125" r:link="rId126" cstate="print"/>
        <a:srcRect/>
        <a:stretch>
          <a:fillRect/>
        </a:stretch>
      </xdr:blipFill>
      <xdr:spPr bwMode="auto">
        <a:xfrm>
          <a:off x="1181100" y="32365950"/>
          <a:ext cx="514350" cy="495300"/>
        </a:xfrm>
        <a:prstGeom prst="rect">
          <a:avLst/>
        </a:prstGeom>
        <a:noFill/>
        <a:ln w="9525">
          <a:noFill/>
          <a:miter lim="800000"/>
          <a:headEnd/>
          <a:tailEnd/>
        </a:ln>
      </xdr:spPr>
    </xdr:pic>
    <xdr:clientData/>
  </xdr:twoCellAnchor>
  <xdr:twoCellAnchor>
    <xdr:from>
      <xdr:col>2</xdr:col>
      <xdr:colOff>0</xdr:colOff>
      <xdr:row>74</xdr:row>
      <xdr:rowOff>0</xdr:rowOff>
    </xdr:from>
    <xdr:to>
      <xdr:col>3</xdr:col>
      <xdr:colOff>0</xdr:colOff>
      <xdr:row>74</xdr:row>
      <xdr:rowOff>485775</xdr:rowOff>
    </xdr:to>
    <xdr:pic>
      <xdr:nvPicPr>
        <xdr:cNvPr id="111374" name="Picture 90" descr="4u"/>
        <xdr:cNvPicPr>
          <a:picLocks noChangeAspect="1" noChangeArrowheads="1"/>
        </xdr:cNvPicPr>
      </xdr:nvPicPr>
      <xdr:blipFill>
        <a:blip xmlns:r="http://schemas.openxmlformats.org/officeDocument/2006/relationships" r:embed="rId127" r:link="rId128" cstate="print"/>
        <a:srcRect/>
        <a:stretch>
          <a:fillRect/>
        </a:stretch>
      </xdr:blipFill>
      <xdr:spPr bwMode="auto">
        <a:xfrm>
          <a:off x="1181100" y="32861250"/>
          <a:ext cx="514350" cy="485775"/>
        </a:xfrm>
        <a:prstGeom prst="rect">
          <a:avLst/>
        </a:prstGeom>
        <a:noFill/>
        <a:ln w="9525">
          <a:noFill/>
          <a:miter lim="800000"/>
          <a:headEnd/>
          <a:tailEnd/>
        </a:ln>
      </xdr:spPr>
    </xdr:pic>
    <xdr:clientData/>
  </xdr:twoCellAnchor>
  <xdr:twoCellAnchor>
    <xdr:from>
      <xdr:col>2</xdr:col>
      <xdr:colOff>0</xdr:colOff>
      <xdr:row>75</xdr:row>
      <xdr:rowOff>0</xdr:rowOff>
    </xdr:from>
    <xdr:to>
      <xdr:col>3</xdr:col>
      <xdr:colOff>0</xdr:colOff>
      <xdr:row>75</xdr:row>
      <xdr:rowOff>495300</xdr:rowOff>
    </xdr:to>
    <xdr:pic>
      <xdr:nvPicPr>
        <xdr:cNvPr id="111375" name="Picture 91" descr="5"/>
        <xdr:cNvPicPr>
          <a:picLocks noChangeAspect="1" noChangeArrowheads="1"/>
        </xdr:cNvPicPr>
      </xdr:nvPicPr>
      <xdr:blipFill>
        <a:blip xmlns:r="http://schemas.openxmlformats.org/officeDocument/2006/relationships" r:embed="rId129" r:link="rId130" cstate="print"/>
        <a:srcRect/>
        <a:stretch>
          <a:fillRect/>
        </a:stretch>
      </xdr:blipFill>
      <xdr:spPr bwMode="auto">
        <a:xfrm>
          <a:off x="1181100" y="33347025"/>
          <a:ext cx="514350" cy="495300"/>
        </a:xfrm>
        <a:prstGeom prst="rect">
          <a:avLst/>
        </a:prstGeom>
        <a:noFill/>
        <a:ln w="9525">
          <a:noFill/>
          <a:miter lim="800000"/>
          <a:headEnd/>
          <a:tailEnd/>
        </a:ln>
      </xdr:spPr>
    </xdr:pic>
    <xdr:clientData/>
  </xdr:twoCellAnchor>
  <xdr:twoCellAnchor>
    <xdr:from>
      <xdr:col>2</xdr:col>
      <xdr:colOff>0</xdr:colOff>
      <xdr:row>76</xdr:row>
      <xdr:rowOff>0</xdr:rowOff>
    </xdr:from>
    <xdr:to>
      <xdr:col>3</xdr:col>
      <xdr:colOff>0</xdr:colOff>
      <xdr:row>76</xdr:row>
      <xdr:rowOff>504825</xdr:rowOff>
    </xdr:to>
    <xdr:pic>
      <xdr:nvPicPr>
        <xdr:cNvPr id="111376" name="Picture 92" descr="5u"/>
        <xdr:cNvPicPr>
          <a:picLocks noChangeAspect="1" noChangeArrowheads="1"/>
        </xdr:cNvPicPr>
      </xdr:nvPicPr>
      <xdr:blipFill>
        <a:blip xmlns:r="http://schemas.openxmlformats.org/officeDocument/2006/relationships" r:embed="rId131" r:link="rId132" cstate="print"/>
        <a:srcRect/>
        <a:stretch>
          <a:fillRect/>
        </a:stretch>
      </xdr:blipFill>
      <xdr:spPr bwMode="auto">
        <a:xfrm>
          <a:off x="1181100" y="33842325"/>
          <a:ext cx="514350" cy="504825"/>
        </a:xfrm>
        <a:prstGeom prst="rect">
          <a:avLst/>
        </a:prstGeom>
        <a:noFill/>
        <a:ln w="9525">
          <a:noFill/>
          <a:miter lim="800000"/>
          <a:headEnd/>
          <a:tailEnd/>
        </a:ln>
      </xdr:spPr>
    </xdr:pic>
    <xdr:clientData/>
  </xdr:twoCellAnchor>
  <xdr:twoCellAnchor>
    <xdr:from>
      <xdr:col>2</xdr:col>
      <xdr:colOff>0</xdr:colOff>
      <xdr:row>77</xdr:row>
      <xdr:rowOff>0</xdr:rowOff>
    </xdr:from>
    <xdr:to>
      <xdr:col>3</xdr:col>
      <xdr:colOff>0</xdr:colOff>
      <xdr:row>77</xdr:row>
      <xdr:rowOff>495300</xdr:rowOff>
    </xdr:to>
    <xdr:pic>
      <xdr:nvPicPr>
        <xdr:cNvPr id="111377" name="Picture 93" descr="6"/>
        <xdr:cNvPicPr>
          <a:picLocks noChangeAspect="1" noChangeArrowheads="1"/>
        </xdr:cNvPicPr>
      </xdr:nvPicPr>
      <xdr:blipFill>
        <a:blip xmlns:r="http://schemas.openxmlformats.org/officeDocument/2006/relationships" r:embed="rId133" r:link="rId134" cstate="print"/>
        <a:srcRect/>
        <a:stretch>
          <a:fillRect/>
        </a:stretch>
      </xdr:blipFill>
      <xdr:spPr bwMode="auto">
        <a:xfrm>
          <a:off x="1181100" y="34347150"/>
          <a:ext cx="514350" cy="495300"/>
        </a:xfrm>
        <a:prstGeom prst="rect">
          <a:avLst/>
        </a:prstGeom>
        <a:noFill/>
        <a:ln w="9525">
          <a:noFill/>
          <a:miter lim="800000"/>
          <a:headEnd/>
          <a:tailEnd/>
        </a:ln>
      </xdr:spPr>
    </xdr:pic>
    <xdr:clientData/>
  </xdr:twoCellAnchor>
  <xdr:twoCellAnchor>
    <xdr:from>
      <xdr:col>2</xdr:col>
      <xdr:colOff>0</xdr:colOff>
      <xdr:row>78</xdr:row>
      <xdr:rowOff>0</xdr:rowOff>
    </xdr:from>
    <xdr:to>
      <xdr:col>3</xdr:col>
      <xdr:colOff>0</xdr:colOff>
      <xdr:row>78</xdr:row>
      <xdr:rowOff>495300</xdr:rowOff>
    </xdr:to>
    <xdr:pic>
      <xdr:nvPicPr>
        <xdr:cNvPr id="111378" name="Picture 94" descr="6u"/>
        <xdr:cNvPicPr>
          <a:picLocks noChangeAspect="1" noChangeArrowheads="1"/>
        </xdr:cNvPicPr>
      </xdr:nvPicPr>
      <xdr:blipFill>
        <a:blip xmlns:r="http://schemas.openxmlformats.org/officeDocument/2006/relationships" r:embed="rId135" r:link="rId136" cstate="print"/>
        <a:srcRect/>
        <a:stretch>
          <a:fillRect/>
        </a:stretch>
      </xdr:blipFill>
      <xdr:spPr bwMode="auto">
        <a:xfrm>
          <a:off x="1181100" y="34842450"/>
          <a:ext cx="514350" cy="495300"/>
        </a:xfrm>
        <a:prstGeom prst="rect">
          <a:avLst/>
        </a:prstGeom>
        <a:noFill/>
        <a:ln w="9525">
          <a:noFill/>
          <a:miter lim="800000"/>
          <a:headEnd/>
          <a:tailEnd/>
        </a:ln>
      </xdr:spPr>
    </xdr:pic>
    <xdr:clientData/>
  </xdr:twoCellAnchor>
  <xdr:twoCellAnchor>
    <xdr:from>
      <xdr:col>2</xdr:col>
      <xdr:colOff>0</xdr:colOff>
      <xdr:row>79</xdr:row>
      <xdr:rowOff>0</xdr:rowOff>
    </xdr:from>
    <xdr:to>
      <xdr:col>3</xdr:col>
      <xdr:colOff>0</xdr:colOff>
      <xdr:row>79</xdr:row>
      <xdr:rowOff>495300</xdr:rowOff>
    </xdr:to>
    <xdr:pic>
      <xdr:nvPicPr>
        <xdr:cNvPr id="111379" name="Picture 95" descr="7"/>
        <xdr:cNvPicPr>
          <a:picLocks noChangeAspect="1" noChangeArrowheads="1"/>
        </xdr:cNvPicPr>
      </xdr:nvPicPr>
      <xdr:blipFill>
        <a:blip xmlns:r="http://schemas.openxmlformats.org/officeDocument/2006/relationships" r:embed="rId137" r:link="rId138" cstate="print"/>
        <a:srcRect/>
        <a:stretch>
          <a:fillRect/>
        </a:stretch>
      </xdr:blipFill>
      <xdr:spPr bwMode="auto">
        <a:xfrm>
          <a:off x="1181100" y="35337750"/>
          <a:ext cx="514350" cy="495300"/>
        </a:xfrm>
        <a:prstGeom prst="rect">
          <a:avLst/>
        </a:prstGeom>
        <a:noFill/>
        <a:ln w="9525">
          <a:noFill/>
          <a:miter lim="800000"/>
          <a:headEnd/>
          <a:tailEnd/>
        </a:ln>
      </xdr:spPr>
    </xdr:pic>
    <xdr:clientData/>
  </xdr:twoCellAnchor>
  <xdr:twoCellAnchor>
    <xdr:from>
      <xdr:col>2</xdr:col>
      <xdr:colOff>0</xdr:colOff>
      <xdr:row>80</xdr:row>
      <xdr:rowOff>0</xdr:rowOff>
    </xdr:from>
    <xdr:to>
      <xdr:col>3</xdr:col>
      <xdr:colOff>0</xdr:colOff>
      <xdr:row>80</xdr:row>
      <xdr:rowOff>495300</xdr:rowOff>
    </xdr:to>
    <xdr:pic>
      <xdr:nvPicPr>
        <xdr:cNvPr id="111380" name="Picture 96" descr="7u"/>
        <xdr:cNvPicPr>
          <a:picLocks noChangeAspect="1" noChangeArrowheads="1"/>
        </xdr:cNvPicPr>
      </xdr:nvPicPr>
      <xdr:blipFill>
        <a:blip xmlns:r="http://schemas.openxmlformats.org/officeDocument/2006/relationships" r:embed="rId139" r:link="rId140" cstate="print"/>
        <a:srcRect/>
        <a:stretch>
          <a:fillRect/>
        </a:stretch>
      </xdr:blipFill>
      <xdr:spPr bwMode="auto">
        <a:xfrm>
          <a:off x="1181100" y="35833050"/>
          <a:ext cx="514350" cy="495300"/>
        </a:xfrm>
        <a:prstGeom prst="rect">
          <a:avLst/>
        </a:prstGeom>
        <a:noFill/>
        <a:ln w="9525">
          <a:noFill/>
          <a:miter lim="800000"/>
          <a:headEnd/>
          <a:tailEnd/>
        </a:ln>
      </xdr:spPr>
    </xdr:pic>
    <xdr:clientData/>
  </xdr:twoCellAnchor>
  <xdr:twoCellAnchor>
    <xdr:from>
      <xdr:col>2</xdr:col>
      <xdr:colOff>0</xdr:colOff>
      <xdr:row>81</xdr:row>
      <xdr:rowOff>0</xdr:rowOff>
    </xdr:from>
    <xdr:to>
      <xdr:col>3</xdr:col>
      <xdr:colOff>0</xdr:colOff>
      <xdr:row>81</xdr:row>
      <xdr:rowOff>504825</xdr:rowOff>
    </xdr:to>
    <xdr:pic>
      <xdr:nvPicPr>
        <xdr:cNvPr id="111381" name="Picture 97" descr="1"/>
        <xdr:cNvPicPr>
          <a:picLocks noChangeAspect="1" noChangeArrowheads="1"/>
        </xdr:cNvPicPr>
      </xdr:nvPicPr>
      <xdr:blipFill>
        <a:blip xmlns:r="http://schemas.openxmlformats.org/officeDocument/2006/relationships" r:embed="rId141" r:link="rId142" cstate="print"/>
        <a:srcRect/>
        <a:stretch>
          <a:fillRect/>
        </a:stretch>
      </xdr:blipFill>
      <xdr:spPr bwMode="auto">
        <a:xfrm>
          <a:off x="1181100" y="36328350"/>
          <a:ext cx="514350" cy="504825"/>
        </a:xfrm>
        <a:prstGeom prst="rect">
          <a:avLst/>
        </a:prstGeom>
        <a:noFill/>
        <a:ln w="9525">
          <a:noFill/>
          <a:miter lim="800000"/>
          <a:headEnd/>
          <a:tailEnd/>
        </a:ln>
      </xdr:spPr>
    </xdr:pic>
    <xdr:clientData/>
  </xdr:twoCellAnchor>
  <xdr:twoCellAnchor>
    <xdr:from>
      <xdr:col>2</xdr:col>
      <xdr:colOff>0</xdr:colOff>
      <xdr:row>82</xdr:row>
      <xdr:rowOff>0</xdr:rowOff>
    </xdr:from>
    <xdr:to>
      <xdr:col>3</xdr:col>
      <xdr:colOff>0</xdr:colOff>
      <xdr:row>82</xdr:row>
      <xdr:rowOff>495300</xdr:rowOff>
    </xdr:to>
    <xdr:pic>
      <xdr:nvPicPr>
        <xdr:cNvPr id="111382" name="Picture 98" descr="1u"/>
        <xdr:cNvPicPr>
          <a:picLocks noChangeAspect="1" noChangeArrowheads="1"/>
        </xdr:cNvPicPr>
      </xdr:nvPicPr>
      <xdr:blipFill>
        <a:blip xmlns:r="http://schemas.openxmlformats.org/officeDocument/2006/relationships" r:embed="rId143" r:link="rId144" cstate="print"/>
        <a:srcRect/>
        <a:stretch>
          <a:fillRect/>
        </a:stretch>
      </xdr:blipFill>
      <xdr:spPr bwMode="auto">
        <a:xfrm>
          <a:off x="1181100" y="36833175"/>
          <a:ext cx="514350" cy="495300"/>
        </a:xfrm>
        <a:prstGeom prst="rect">
          <a:avLst/>
        </a:prstGeom>
        <a:noFill/>
        <a:ln w="9525">
          <a:noFill/>
          <a:miter lim="800000"/>
          <a:headEnd/>
          <a:tailEnd/>
        </a:ln>
      </xdr:spPr>
    </xdr:pic>
    <xdr:clientData/>
  </xdr:twoCellAnchor>
  <xdr:twoCellAnchor>
    <xdr:from>
      <xdr:col>2</xdr:col>
      <xdr:colOff>0</xdr:colOff>
      <xdr:row>83</xdr:row>
      <xdr:rowOff>0</xdr:rowOff>
    </xdr:from>
    <xdr:to>
      <xdr:col>3</xdr:col>
      <xdr:colOff>0</xdr:colOff>
      <xdr:row>83</xdr:row>
      <xdr:rowOff>485775</xdr:rowOff>
    </xdr:to>
    <xdr:pic>
      <xdr:nvPicPr>
        <xdr:cNvPr id="111383" name="Picture 99" descr="2"/>
        <xdr:cNvPicPr>
          <a:picLocks noChangeAspect="1" noChangeArrowheads="1"/>
        </xdr:cNvPicPr>
      </xdr:nvPicPr>
      <xdr:blipFill>
        <a:blip xmlns:r="http://schemas.openxmlformats.org/officeDocument/2006/relationships" r:embed="rId145" r:link="rId146" cstate="print"/>
        <a:srcRect/>
        <a:stretch>
          <a:fillRect/>
        </a:stretch>
      </xdr:blipFill>
      <xdr:spPr bwMode="auto">
        <a:xfrm>
          <a:off x="1181100" y="37328475"/>
          <a:ext cx="514350" cy="485775"/>
        </a:xfrm>
        <a:prstGeom prst="rect">
          <a:avLst/>
        </a:prstGeom>
        <a:noFill/>
        <a:ln w="9525">
          <a:noFill/>
          <a:miter lim="800000"/>
          <a:headEnd/>
          <a:tailEnd/>
        </a:ln>
      </xdr:spPr>
    </xdr:pic>
    <xdr:clientData/>
  </xdr:twoCellAnchor>
  <xdr:twoCellAnchor>
    <xdr:from>
      <xdr:col>2</xdr:col>
      <xdr:colOff>0</xdr:colOff>
      <xdr:row>84</xdr:row>
      <xdr:rowOff>0</xdr:rowOff>
    </xdr:from>
    <xdr:to>
      <xdr:col>3</xdr:col>
      <xdr:colOff>0</xdr:colOff>
      <xdr:row>84</xdr:row>
      <xdr:rowOff>485775</xdr:rowOff>
    </xdr:to>
    <xdr:pic>
      <xdr:nvPicPr>
        <xdr:cNvPr id="111384" name="Picture 100" descr="2u"/>
        <xdr:cNvPicPr>
          <a:picLocks noChangeAspect="1" noChangeArrowheads="1"/>
        </xdr:cNvPicPr>
      </xdr:nvPicPr>
      <xdr:blipFill>
        <a:blip xmlns:r="http://schemas.openxmlformats.org/officeDocument/2006/relationships" r:embed="rId147" r:link="rId148" cstate="print"/>
        <a:srcRect/>
        <a:stretch>
          <a:fillRect/>
        </a:stretch>
      </xdr:blipFill>
      <xdr:spPr bwMode="auto">
        <a:xfrm>
          <a:off x="1181100" y="37814250"/>
          <a:ext cx="514350" cy="485775"/>
        </a:xfrm>
        <a:prstGeom prst="rect">
          <a:avLst/>
        </a:prstGeom>
        <a:noFill/>
        <a:ln w="9525">
          <a:noFill/>
          <a:miter lim="800000"/>
          <a:headEnd/>
          <a:tailEnd/>
        </a:ln>
      </xdr:spPr>
    </xdr:pic>
    <xdr:clientData/>
  </xdr:twoCellAnchor>
  <xdr:twoCellAnchor>
    <xdr:from>
      <xdr:col>2</xdr:col>
      <xdr:colOff>0</xdr:colOff>
      <xdr:row>85</xdr:row>
      <xdr:rowOff>0</xdr:rowOff>
    </xdr:from>
    <xdr:to>
      <xdr:col>3</xdr:col>
      <xdr:colOff>0</xdr:colOff>
      <xdr:row>85</xdr:row>
      <xdr:rowOff>504825</xdr:rowOff>
    </xdr:to>
    <xdr:pic>
      <xdr:nvPicPr>
        <xdr:cNvPr id="111385" name="Picture 101" descr="3"/>
        <xdr:cNvPicPr>
          <a:picLocks noChangeAspect="1" noChangeArrowheads="1"/>
        </xdr:cNvPicPr>
      </xdr:nvPicPr>
      <xdr:blipFill>
        <a:blip xmlns:r="http://schemas.openxmlformats.org/officeDocument/2006/relationships" r:embed="rId149" r:link="rId150" cstate="print"/>
        <a:srcRect/>
        <a:stretch>
          <a:fillRect/>
        </a:stretch>
      </xdr:blipFill>
      <xdr:spPr bwMode="auto">
        <a:xfrm>
          <a:off x="1181100" y="38300025"/>
          <a:ext cx="514350" cy="504825"/>
        </a:xfrm>
        <a:prstGeom prst="rect">
          <a:avLst/>
        </a:prstGeom>
        <a:noFill/>
        <a:ln w="9525">
          <a:noFill/>
          <a:miter lim="800000"/>
          <a:headEnd/>
          <a:tailEnd/>
        </a:ln>
      </xdr:spPr>
    </xdr:pic>
    <xdr:clientData/>
  </xdr:twoCellAnchor>
  <xdr:twoCellAnchor>
    <xdr:from>
      <xdr:col>2</xdr:col>
      <xdr:colOff>0</xdr:colOff>
      <xdr:row>86</xdr:row>
      <xdr:rowOff>0</xdr:rowOff>
    </xdr:from>
    <xdr:to>
      <xdr:col>3</xdr:col>
      <xdr:colOff>0</xdr:colOff>
      <xdr:row>86</xdr:row>
      <xdr:rowOff>495300</xdr:rowOff>
    </xdr:to>
    <xdr:pic>
      <xdr:nvPicPr>
        <xdr:cNvPr id="111386" name="Picture 102" descr="3u"/>
        <xdr:cNvPicPr>
          <a:picLocks noChangeAspect="1" noChangeArrowheads="1"/>
        </xdr:cNvPicPr>
      </xdr:nvPicPr>
      <xdr:blipFill>
        <a:blip xmlns:r="http://schemas.openxmlformats.org/officeDocument/2006/relationships" r:embed="rId151" r:link="rId152" cstate="print"/>
        <a:srcRect/>
        <a:stretch>
          <a:fillRect/>
        </a:stretch>
      </xdr:blipFill>
      <xdr:spPr bwMode="auto">
        <a:xfrm>
          <a:off x="1181100" y="38804850"/>
          <a:ext cx="514350" cy="495300"/>
        </a:xfrm>
        <a:prstGeom prst="rect">
          <a:avLst/>
        </a:prstGeom>
        <a:noFill/>
        <a:ln w="9525">
          <a:noFill/>
          <a:miter lim="800000"/>
          <a:headEnd/>
          <a:tailEnd/>
        </a:ln>
      </xdr:spPr>
    </xdr:pic>
    <xdr:clientData/>
  </xdr:twoCellAnchor>
  <xdr:twoCellAnchor>
    <xdr:from>
      <xdr:col>2</xdr:col>
      <xdr:colOff>0</xdr:colOff>
      <xdr:row>87</xdr:row>
      <xdr:rowOff>0</xdr:rowOff>
    </xdr:from>
    <xdr:to>
      <xdr:col>3</xdr:col>
      <xdr:colOff>0</xdr:colOff>
      <xdr:row>87</xdr:row>
      <xdr:rowOff>495300</xdr:rowOff>
    </xdr:to>
    <xdr:pic>
      <xdr:nvPicPr>
        <xdr:cNvPr id="111387" name="Picture 103" descr="4"/>
        <xdr:cNvPicPr>
          <a:picLocks noChangeAspect="1" noChangeArrowheads="1"/>
        </xdr:cNvPicPr>
      </xdr:nvPicPr>
      <xdr:blipFill>
        <a:blip xmlns:r="http://schemas.openxmlformats.org/officeDocument/2006/relationships" r:embed="rId153" r:link="rId154" cstate="print"/>
        <a:srcRect/>
        <a:stretch>
          <a:fillRect/>
        </a:stretch>
      </xdr:blipFill>
      <xdr:spPr bwMode="auto">
        <a:xfrm>
          <a:off x="1181100" y="39300150"/>
          <a:ext cx="514350" cy="495300"/>
        </a:xfrm>
        <a:prstGeom prst="rect">
          <a:avLst/>
        </a:prstGeom>
        <a:noFill/>
        <a:ln w="9525">
          <a:noFill/>
          <a:miter lim="800000"/>
          <a:headEnd/>
          <a:tailEnd/>
        </a:ln>
      </xdr:spPr>
    </xdr:pic>
    <xdr:clientData/>
  </xdr:twoCellAnchor>
  <xdr:twoCellAnchor>
    <xdr:from>
      <xdr:col>2</xdr:col>
      <xdr:colOff>0</xdr:colOff>
      <xdr:row>88</xdr:row>
      <xdr:rowOff>0</xdr:rowOff>
    </xdr:from>
    <xdr:to>
      <xdr:col>3</xdr:col>
      <xdr:colOff>0</xdr:colOff>
      <xdr:row>88</xdr:row>
      <xdr:rowOff>485775</xdr:rowOff>
    </xdr:to>
    <xdr:pic>
      <xdr:nvPicPr>
        <xdr:cNvPr id="111388" name="Picture 104" descr="4u"/>
        <xdr:cNvPicPr>
          <a:picLocks noChangeAspect="1" noChangeArrowheads="1"/>
        </xdr:cNvPicPr>
      </xdr:nvPicPr>
      <xdr:blipFill>
        <a:blip xmlns:r="http://schemas.openxmlformats.org/officeDocument/2006/relationships" r:embed="rId155" r:link="rId156" cstate="print"/>
        <a:srcRect/>
        <a:stretch>
          <a:fillRect/>
        </a:stretch>
      </xdr:blipFill>
      <xdr:spPr bwMode="auto">
        <a:xfrm>
          <a:off x="1181100" y="39795450"/>
          <a:ext cx="514350" cy="485775"/>
        </a:xfrm>
        <a:prstGeom prst="rect">
          <a:avLst/>
        </a:prstGeom>
        <a:noFill/>
        <a:ln w="9525">
          <a:noFill/>
          <a:miter lim="800000"/>
          <a:headEnd/>
          <a:tailEnd/>
        </a:ln>
      </xdr:spPr>
    </xdr:pic>
    <xdr:clientData/>
  </xdr:twoCellAnchor>
  <xdr:twoCellAnchor>
    <xdr:from>
      <xdr:col>2</xdr:col>
      <xdr:colOff>0</xdr:colOff>
      <xdr:row>89</xdr:row>
      <xdr:rowOff>0</xdr:rowOff>
    </xdr:from>
    <xdr:to>
      <xdr:col>3</xdr:col>
      <xdr:colOff>0</xdr:colOff>
      <xdr:row>89</xdr:row>
      <xdr:rowOff>485775</xdr:rowOff>
    </xdr:to>
    <xdr:pic>
      <xdr:nvPicPr>
        <xdr:cNvPr id="111389" name="Picture 105" descr="5"/>
        <xdr:cNvPicPr>
          <a:picLocks noChangeAspect="1" noChangeArrowheads="1"/>
        </xdr:cNvPicPr>
      </xdr:nvPicPr>
      <xdr:blipFill>
        <a:blip xmlns:r="http://schemas.openxmlformats.org/officeDocument/2006/relationships" r:embed="rId157" r:link="rId158" cstate="print"/>
        <a:srcRect/>
        <a:stretch>
          <a:fillRect/>
        </a:stretch>
      </xdr:blipFill>
      <xdr:spPr bwMode="auto">
        <a:xfrm>
          <a:off x="1181100" y="40281225"/>
          <a:ext cx="514350" cy="485775"/>
        </a:xfrm>
        <a:prstGeom prst="rect">
          <a:avLst/>
        </a:prstGeom>
        <a:noFill/>
        <a:ln w="9525">
          <a:noFill/>
          <a:miter lim="800000"/>
          <a:headEnd/>
          <a:tailEnd/>
        </a:ln>
      </xdr:spPr>
    </xdr:pic>
    <xdr:clientData/>
  </xdr:twoCellAnchor>
  <xdr:twoCellAnchor>
    <xdr:from>
      <xdr:col>2</xdr:col>
      <xdr:colOff>0</xdr:colOff>
      <xdr:row>90</xdr:row>
      <xdr:rowOff>0</xdr:rowOff>
    </xdr:from>
    <xdr:to>
      <xdr:col>3</xdr:col>
      <xdr:colOff>0</xdr:colOff>
      <xdr:row>90</xdr:row>
      <xdr:rowOff>485775</xdr:rowOff>
    </xdr:to>
    <xdr:pic>
      <xdr:nvPicPr>
        <xdr:cNvPr id="111390" name="Picture 106" descr="5u"/>
        <xdr:cNvPicPr>
          <a:picLocks noChangeAspect="1" noChangeArrowheads="1"/>
        </xdr:cNvPicPr>
      </xdr:nvPicPr>
      <xdr:blipFill>
        <a:blip xmlns:r="http://schemas.openxmlformats.org/officeDocument/2006/relationships" r:embed="rId159" r:link="rId160" cstate="print"/>
        <a:srcRect/>
        <a:stretch>
          <a:fillRect/>
        </a:stretch>
      </xdr:blipFill>
      <xdr:spPr bwMode="auto">
        <a:xfrm>
          <a:off x="1181100" y="40767000"/>
          <a:ext cx="514350" cy="476250"/>
        </a:xfrm>
        <a:prstGeom prst="rect">
          <a:avLst/>
        </a:prstGeom>
        <a:noFill/>
        <a:ln w="9525">
          <a:noFill/>
          <a:miter lim="800000"/>
          <a:headEnd/>
          <a:tailEnd/>
        </a:ln>
      </xdr:spPr>
    </xdr:pic>
    <xdr:clientData/>
  </xdr:twoCellAnchor>
  <xdr:twoCellAnchor>
    <xdr:from>
      <xdr:col>2</xdr:col>
      <xdr:colOff>0</xdr:colOff>
      <xdr:row>91</xdr:row>
      <xdr:rowOff>0</xdr:rowOff>
    </xdr:from>
    <xdr:to>
      <xdr:col>3</xdr:col>
      <xdr:colOff>0</xdr:colOff>
      <xdr:row>91</xdr:row>
      <xdr:rowOff>504825</xdr:rowOff>
    </xdr:to>
    <xdr:pic>
      <xdr:nvPicPr>
        <xdr:cNvPr id="111391" name="Picture 107" descr="6"/>
        <xdr:cNvPicPr>
          <a:picLocks noChangeAspect="1" noChangeArrowheads="1"/>
        </xdr:cNvPicPr>
      </xdr:nvPicPr>
      <xdr:blipFill>
        <a:blip xmlns:r="http://schemas.openxmlformats.org/officeDocument/2006/relationships" r:embed="rId161" r:link="rId162" cstate="print"/>
        <a:srcRect/>
        <a:stretch>
          <a:fillRect/>
        </a:stretch>
      </xdr:blipFill>
      <xdr:spPr bwMode="auto">
        <a:xfrm>
          <a:off x="1181100" y="41243250"/>
          <a:ext cx="514350" cy="504825"/>
        </a:xfrm>
        <a:prstGeom prst="rect">
          <a:avLst/>
        </a:prstGeom>
        <a:noFill/>
        <a:ln w="9525">
          <a:noFill/>
          <a:miter lim="800000"/>
          <a:headEnd/>
          <a:tailEnd/>
        </a:ln>
      </xdr:spPr>
    </xdr:pic>
    <xdr:clientData/>
  </xdr:twoCellAnchor>
  <xdr:twoCellAnchor>
    <xdr:from>
      <xdr:col>2</xdr:col>
      <xdr:colOff>0</xdr:colOff>
      <xdr:row>92</xdr:row>
      <xdr:rowOff>0</xdr:rowOff>
    </xdr:from>
    <xdr:to>
      <xdr:col>3</xdr:col>
      <xdr:colOff>0</xdr:colOff>
      <xdr:row>92</xdr:row>
      <xdr:rowOff>476250</xdr:rowOff>
    </xdr:to>
    <xdr:pic>
      <xdr:nvPicPr>
        <xdr:cNvPr id="111392" name="Picture 108" descr="6u"/>
        <xdr:cNvPicPr>
          <a:picLocks noChangeAspect="1" noChangeArrowheads="1"/>
        </xdr:cNvPicPr>
      </xdr:nvPicPr>
      <xdr:blipFill>
        <a:blip xmlns:r="http://schemas.openxmlformats.org/officeDocument/2006/relationships" r:embed="rId163" r:link="rId164" cstate="print"/>
        <a:srcRect/>
        <a:stretch>
          <a:fillRect/>
        </a:stretch>
      </xdr:blipFill>
      <xdr:spPr bwMode="auto">
        <a:xfrm>
          <a:off x="1181100" y="41748075"/>
          <a:ext cx="514350" cy="476250"/>
        </a:xfrm>
        <a:prstGeom prst="rect">
          <a:avLst/>
        </a:prstGeom>
        <a:noFill/>
        <a:ln w="9525">
          <a:noFill/>
          <a:miter lim="800000"/>
          <a:headEnd/>
          <a:tailEnd/>
        </a:ln>
      </xdr:spPr>
    </xdr:pic>
    <xdr:clientData/>
  </xdr:twoCellAnchor>
  <xdr:twoCellAnchor>
    <xdr:from>
      <xdr:col>2</xdr:col>
      <xdr:colOff>0</xdr:colOff>
      <xdr:row>93</xdr:row>
      <xdr:rowOff>0</xdr:rowOff>
    </xdr:from>
    <xdr:to>
      <xdr:col>3</xdr:col>
      <xdr:colOff>0</xdr:colOff>
      <xdr:row>93</xdr:row>
      <xdr:rowOff>495300</xdr:rowOff>
    </xdr:to>
    <xdr:pic>
      <xdr:nvPicPr>
        <xdr:cNvPr id="111393" name="Picture 109" descr="7"/>
        <xdr:cNvPicPr>
          <a:picLocks noChangeAspect="1" noChangeArrowheads="1"/>
        </xdr:cNvPicPr>
      </xdr:nvPicPr>
      <xdr:blipFill>
        <a:blip xmlns:r="http://schemas.openxmlformats.org/officeDocument/2006/relationships" r:embed="rId165" r:link="rId166" cstate="print"/>
        <a:srcRect/>
        <a:stretch>
          <a:fillRect/>
        </a:stretch>
      </xdr:blipFill>
      <xdr:spPr bwMode="auto">
        <a:xfrm>
          <a:off x="1181100" y="42357675"/>
          <a:ext cx="514350" cy="495300"/>
        </a:xfrm>
        <a:prstGeom prst="rect">
          <a:avLst/>
        </a:prstGeom>
        <a:noFill/>
        <a:ln w="9525">
          <a:noFill/>
          <a:miter lim="800000"/>
          <a:headEnd/>
          <a:tailEnd/>
        </a:ln>
      </xdr:spPr>
    </xdr:pic>
    <xdr:clientData/>
  </xdr:twoCellAnchor>
  <xdr:twoCellAnchor>
    <xdr:from>
      <xdr:col>2</xdr:col>
      <xdr:colOff>0</xdr:colOff>
      <xdr:row>94</xdr:row>
      <xdr:rowOff>0</xdr:rowOff>
    </xdr:from>
    <xdr:to>
      <xdr:col>3</xdr:col>
      <xdr:colOff>0</xdr:colOff>
      <xdr:row>94</xdr:row>
      <xdr:rowOff>495300</xdr:rowOff>
    </xdr:to>
    <xdr:pic>
      <xdr:nvPicPr>
        <xdr:cNvPr id="111394" name="Picture 110" descr="7u"/>
        <xdr:cNvPicPr>
          <a:picLocks noChangeAspect="1" noChangeArrowheads="1"/>
        </xdr:cNvPicPr>
      </xdr:nvPicPr>
      <xdr:blipFill>
        <a:blip xmlns:r="http://schemas.openxmlformats.org/officeDocument/2006/relationships" r:embed="rId167" r:link="rId168" cstate="print"/>
        <a:srcRect/>
        <a:stretch>
          <a:fillRect/>
        </a:stretch>
      </xdr:blipFill>
      <xdr:spPr bwMode="auto">
        <a:xfrm>
          <a:off x="1181100" y="42852975"/>
          <a:ext cx="514350" cy="495300"/>
        </a:xfrm>
        <a:prstGeom prst="rect">
          <a:avLst/>
        </a:prstGeom>
        <a:noFill/>
        <a:ln w="9525">
          <a:noFill/>
          <a:miter lim="800000"/>
          <a:headEnd/>
          <a:tailEnd/>
        </a:ln>
      </xdr:spPr>
    </xdr:pic>
    <xdr:clientData/>
  </xdr:twoCellAnchor>
  <xdr:twoCellAnchor>
    <xdr:from>
      <xdr:col>2</xdr:col>
      <xdr:colOff>0</xdr:colOff>
      <xdr:row>95</xdr:row>
      <xdr:rowOff>0</xdr:rowOff>
    </xdr:from>
    <xdr:to>
      <xdr:col>3</xdr:col>
      <xdr:colOff>0</xdr:colOff>
      <xdr:row>95</xdr:row>
      <xdr:rowOff>504825</xdr:rowOff>
    </xdr:to>
    <xdr:pic>
      <xdr:nvPicPr>
        <xdr:cNvPr id="111395" name="Picture 111" descr="1"/>
        <xdr:cNvPicPr>
          <a:picLocks noChangeAspect="1" noChangeArrowheads="1"/>
        </xdr:cNvPicPr>
      </xdr:nvPicPr>
      <xdr:blipFill>
        <a:blip xmlns:r="http://schemas.openxmlformats.org/officeDocument/2006/relationships" r:embed="rId169" r:link="rId170" cstate="print"/>
        <a:srcRect/>
        <a:stretch>
          <a:fillRect/>
        </a:stretch>
      </xdr:blipFill>
      <xdr:spPr bwMode="auto">
        <a:xfrm>
          <a:off x="1181100" y="43348275"/>
          <a:ext cx="514350" cy="495300"/>
        </a:xfrm>
        <a:prstGeom prst="rect">
          <a:avLst/>
        </a:prstGeom>
        <a:noFill/>
        <a:ln w="9525">
          <a:noFill/>
          <a:miter lim="800000"/>
          <a:headEnd/>
          <a:tailEnd/>
        </a:ln>
      </xdr:spPr>
    </xdr:pic>
    <xdr:clientData/>
  </xdr:twoCellAnchor>
  <xdr:twoCellAnchor>
    <xdr:from>
      <xdr:col>2</xdr:col>
      <xdr:colOff>0</xdr:colOff>
      <xdr:row>96</xdr:row>
      <xdr:rowOff>0</xdr:rowOff>
    </xdr:from>
    <xdr:to>
      <xdr:col>3</xdr:col>
      <xdr:colOff>0</xdr:colOff>
      <xdr:row>96</xdr:row>
      <xdr:rowOff>485775</xdr:rowOff>
    </xdr:to>
    <xdr:pic>
      <xdr:nvPicPr>
        <xdr:cNvPr id="111396" name="Picture 112" descr="1u"/>
        <xdr:cNvPicPr>
          <a:picLocks noChangeAspect="1" noChangeArrowheads="1"/>
        </xdr:cNvPicPr>
      </xdr:nvPicPr>
      <xdr:blipFill>
        <a:blip xmlns:r="http://schemas.openxmlformats.org/officeDocument/2006/relationships" r:embed="rId171" r:link="rId172" cstate="print"/>
        <a:srcRect/>
        <a:stretch>
          <a:fillRect/>
        </a:stretch>
      </xdr:blipFill>
      <xdr:spPr bwMode="auto">
        <a:xfrm>
          <a:off x="1181100" y="43843575"/>
          <a:ext cx="514350" cy="485775"/>
        </a:xfrm>
        <a:prstGeom prst="rect">
          <a:avLst/>
        </a:prstGeom>
        <a:noFill/>
        <a:ln w="9525">
          <a:noFill/>
          <a:miter lim="800000"/>
          <a:headEnd/>
          <a:tailEnd/>
        </a:ln>
      </xdr:spPr>
    </xdr:pic>
    <xdr:clientData/>
  </xdr:twoCellAnchor>
  <xdr:twoCellAnchor>
    <xdr:from>
      <xdr:col>2</xdr:col>
      <xdr:colOff>0</xdr:colOff>
      <xdr:row>97</xdr:row>
      <xdr:rowOff>0</xdr:rowOff>
    </xdr:from>
    <xdr:to>
      <xdr:col>3</xdr:col>
      <xdr:colOff>0</xdr:colOff>
      <xdr:row>97</xdr:row>
      <xdr:rowOff>485775</xdr:rowOff>
    </xdr:to>
    <xdr:pic>
      <xdr:nvPicPr>
        <xdr:cNvPr id="111397" name="Picture 113" descr="2"/>
        <xdr:cNvPicPr>
          <a:picLocks noChangeAspect="1" noChangeArrowheads="1"/>
        </xdr:cNvPicPr>
      </xdr:nvPicPr>
      <xdr:blipFill>
        <a:blip xmlns:r="http://schemas.openxmlformats.org/officeDocument/2006/relationships" r:embed="rId173" r:link="rId174" cstate="print"/>
        <a:srcRect/>
        <a:stretch>
          <a:fillRect/>
        </a:stretch>
      </xdr:blipFill>
      <xdr:spPr bwMode="auto">
        <a:xfrm>
          <a:off x="1181100" y="44329350"/>
          <a:ext cx="514350" cy="485775"/>
        </a:xfrm>
        <a:prstGeom prst="rect">
          <a:avLst/>
        </a:prstGeom>
        <a:noFill/>
        <a:ln w="9525">
          <a:noFill/>
          <a:miter lim="800000"/>
          <a:headEnd/>
          <a:tailEnd/>
        </a:ln>
      </xdr:spPr>
    </xdr:pic>
    <xdr:clientData/>
  </xdr:twoCellAnchor>
  <xdr:twoCellAnchor>
    <xdr:from>
      <xdr:col>2</xdr:col>
      <xdr:colOff>0</xdr:colOff>
      <xdr:row>98</xdr:row>
      <xdr:rowOff>0</xdr:rowOff>
    </xdr:from>
    <xdr:to>
      <xdr:col>3</xdr:col>
      <xdr:colOff>0</xdr:colOff>
      <xdr:row>98</xdr:row>
      <xdr:rowOff>495300</xdr:rowOff>
    </xdr:to>
    <xdr:pic>
      <xdr:nvPicPr>
        <xdr:cNvPr id="111398" name="Picture 114" descr="2u"/>
        <xdr:cNvPicPr>
          <a:picLocks noChangeAspect="1" noChangeArrowheads="1"/>
        </xdr:cNvPicPr>
      </xdr:nvPicPr>
      <xdr:blipFill>
        <a:blip xmlns:r="http://schemas.openxmlformats.org/officeDocument/2006/relationships" r:embed="rId175" r:link="rId176" cstate="print"/>
        <a:srcRect/>
        <a:stretch>
          <a:fillRect/>
        </a:stretch>
      </xdr:blipFill>
      <xdr:spPr bwMode="auto">
        <a:xfrm>
          <a:off x="1181100" y="44815125"/>
          <a:ext cx="514350" cy="495300"/>
        </a:xfrm>
        <a:prstGeom prst="rect">
          <a:avLst/>
        </a:prstGeom>
        <a:noFill/>
        <a:ln w="9525">
          <a:noFill/>
          <a:miter lim="800000"/>
          <a:headEnd/>
          <a:tailEnd/>
        </a:ln>
      </xdr:spPr>
    </xdr:pic>
    <xdr:clientData/>
  </xdr:twoCellAnchor>
  <xdr:twoCellAnchor>
    <xdr:from>
      <xdr:col>2</xdr:col>
      <xdr:colOff>0</xdr:colOff>
      <xdr:row>99</xdr:row>
      <xdr:rowOff>0</xdr:rowOff>
    </xdr:from>
    <xdr:to>
      <xdr:col>3</xdr:col>
      <xdr:colOff>0</xdr:colOff>
      <xdr:row>99</xdr:row>
      <xdr:rowOff>485775</xdr:rowOff>
    </xdr:to>
    <xdr:pic>
      <xdr:nvPicPr>
        <xdr:cNvPr id="111399" name="Picture 115" descr="3"/>
        <xdr:cNvPicPr>
          <a:picLocks noChangeAspect="1" noChangeArrowheads="1"/>
        </xdr:cNvPicPr>
      </xdr:nvPicPr>
      <xdr:blipFill>
        <a:blip xmlns:r="http://schemas.openxmlformats.org/officeDocument/2006/relationships" r:embed="rId177" r:link="rId178" cstate="print"/>
        <a:srcRect/>
        <a:stretch>
          <a:fillRect/>
        </a:stretch>
      </xdr:blipFill>
      <xdr:spPr bwMode="auto">
        <a:xfrm>
          <a:off x="1181100" y="45310425"/>
          <a:ext cx="514350" cy="485775"/>
        </a:xfrm>
        <a:prstGeom prst="rect">
          <a:avLst/>
        </a:prstGeom>
        <a:noFill/>
        <a:ln w="9525">
          <a:noFill/>
          <a:miter lim="800000"/>
          <a:headEnd/>
          <a:tailEnd/>
        </a:ln>
      </xdr:spPr>
    </xdr:pic>
    <xdr:clientData/>
  </xdr:twoCellAnchor>
  <xdr:twoCellAnchor>
    <xdr:from>
      <xdr:col>2</xdr:col>
      <xdr:colOff>0</xdr:colOff>
      <xdr:row>100</xdr:row>
      <xdr:rowOff>0</xdr:rowOff>
    </xdr:from>
    <xdr:to>
      <xdr:col>3</xdr:col>
      <xdr:colOff>0</xdr:colOff>
      <xdr:row>100</xdr:row>
      <xdr:rowOff>485775</xdr:rowOff>
    </xdr:to>
    <xdr:pic>
      <xdr:nvPicPr>
        <xdr:cNvPr id="111400" name="Picture 116" descr="3u"/>
        <xdr:cNvPicPr>
          <a:picLocks noChangeAspect="1" noChangeArrowheads="1"/>
        </xdr:cNvPicPr>
      </xdr:nvPicPr>
      <xdr:blipFill>
        <a:blip xmlns:r="http://schemas.openxmlformats.org/officeDocument/2006/relationships" r:embed="rId179" r:link="rId180" cstate="print"/>
        <a:srcRect/>
        <a:stretch>
          <a:fillRect/>
        </a:stretch>
      </xdr:blipFill>
      <xdr:spPr bwMode="auto">
        <a:xfrm>
          <a:off x="1181100" y="45796200"/>
          <a:ext cx="514350" cy="476250"/>
        </a:xfrm>
        <a:prstGeom prst="rect">
          <a:avLst/>
        </a:prstGeom>
        <a:noFill/>
        <a:ln w="9525">
          <a:noFill/>
          <a:miter lim="800000"/>
          <a:headEnd/>
          <a:tailEnd/>
        </a:ln>
      </xdr:spPr>
    </xdr:pic>
    <xdr:clientData/>
  </xdr:twoCellAnchor>
  <xdr:twoCellAnchor>
    <xdr:from>
      <xdr:col>2</xdr:col>
      <xdr:colOff>0</xdr:colOff>
      <xdr:row>101</xdr:row>
      <xdr:rowOff>0</xdr:rowOff>
    </xdr:from>
    <xdr:to>
      <xdr:col>3</xdr:col>
      <xdr:colOff>0</xdr:colOff>
      <xdr:row>101</xdr:row>
      <xdr:rowOff>504825</xdr:rowOff>
    </xdr:to>
    <xdr:pic>
      <xdr:nvPicPr>
        <xdr:cNvPr id="111401" name="Picture 117" descr="4"/>
        <xdr:cNvPicPr>
          <a:picLocks noChangeAspect="1" noChangeArrowheads="1"/>
        </xdr:cNvPicPr>
      </xdr:nvPicPr>
      <xdr:blipFill>
        <a:blip xmlns:r="http://schemas.openxmlformats.org/officeDocument/2006/relationships" r:embed="rId181" r:link="rId182" cstate="print"/>
        <a:srcRect/>
        <a:stretch>
          <a:fillRect/>
        </a:stretch>
      </xdr:blipFill>
      <xdr:spPr bwMode="auto">
        <a:xfrm>
          <a:off x="1181100" y="46272450"/>
          <a:ext cx="514350" cy="504825"/>
        </a:xfrm>
        <a:prstGeom prst="rect">
          <a:avLst/>
        </a:prstGeom>
        <a:noFill/>
        <a:ln w="9525">
          <a:noFill/>
          <a:miter lim="800000"/>
          <a:headEnd/>
          <a:tailEnd/>
        </a:ln>
      </xdr:spPr>
    </xdr:pic>
    <xdr:clientData/>
  </xdr:twoCellAnchor>
  <xdr:twoCellAnchor>
    <xdr:from>
      <xdr:col>2</xdr:col>
      <xdr:colOff>0</xdr:colOff>
      <xdr:row>102</xdr:row>
      <xdr:rowOff>0</xdr:rowOff>
    </xdr:from>
    <xdr:to>
      <xdr:col>3</xdr:col>
      <xdr:colOff>0</xdr:colOff>
      <xdr:row>102</xdr:row>
      <xdr:rowOff>485775</xdr:rowOff>
    </xdr:to>
    <xdr:pic>
      <xdr:nvPicPr>
        <xdr:cNvPr id="111402" name="Picture 118" descr="4u"/>
        <xdr:cNvPicPr>
          <a:picLocks noChangeAspect="1" noChangeArrowheads="1"/>
        </xdr:cNvPicPr>
      </xdr:nvPicPr>
      <xdr:blipFill>
        <a:blip xmlns:r="http://schemas.openxmlformats.org/officeDocument/2006/relationships" r:embed="rId183" r:link="rId184" cstate="print"/>
        <a:srcRect/>
        <a:stretch>
          <a:fillRect/>
        </a:stretch>
      </xdr:blipFill>
      <xdr:spPr bwMode="auto">
        <a:xfrm>
          <a:off x="1181100" y="46777275"/>
          <a:ext cx="514350" cy="485775"/>
        </a:xfrm>
        <a:prstGeom prst="rect">
          <a:avLst/>
        </a:prstGeom>
        <a:noFill/>
        <a:ln w="9525">
          <a:noFill/>
          <a:miter lim="800000"/>
          <a:headEnd/>
          <a:tailEnd/>
        </a:ln>
      </xdr:spPr>
    </xdr:pic>
    <xdr:clientData/>
  </xdr:twoCellAnchor>
  <xdr:twoCellAnchor>
    <xdr:from>
      <xdr:col>2</xdr:col>
      <xdr:colOff>0</xdr:colOff>
      <xdr:row>103</xdr:row>
      <xdr:rowOff>0</xdr:rowOff>
    </xdr:from>
    <xdr:to>
      <xdr:col>3</xdr:col>
      <xdr:colOff>0</xdr:colOff>
      <xdr:row>103</xdr:row>
      <xdr:rowOff>485775</xdr:rowOff>
    </xdr:to>
    <xdr:pic>
      <xdr:nvPicPr>
        <xdr:cNvPr id="111403" name="Picture 119" descr="5"/>
        <xdr:cNvPicPr>
          <a:picLocks noChangeAspect="1" noChangeArrowheads="1"/>
        </xdr:cNvPicPr>
      </xdr:nvPicPr>
      <xdr:blipFill>
        <a:blip xmlns:r="http://schemas.openxmlformats.org/officeDocument/2006/relationships" r:embed="rId185" r:link="rId186" cstate="print"/>
        <a:srcRect/>
        <a:stretch>
          <a:fillRect/>
        </a:stretch>
      </xdr:blipFill>
      <xdr:spPr bwMode="auto">
        <a:xfrm>
          <a:off x="1181100" y="47263050"/>
          <a:ext cx="514350" cy="485775"/>
        </a:xfrm>
        <a:prstGeom prst="rect">
          <a:avLst/>
        </a:prstGeom>
        <a:noFill/>
        <a:ln w="9525">
          <a:noFill/>
          <a:miter lim="800000"/>
          <a:headEnd/>
          <a:tailEnd/>
        </a:ln>
      </xdr:spPr>
    </xdr:pic>
    <xdr:clientData/>
  </xdr:twoCellAnchor>
  <xdr:twoCellAnchor>
    <xdr:from>
      <xdr:col>2</xdr:col>
      <xdr:colOff>0</xdr:colOff>
      <xdr:row>104</xdr:row>
      <xdr:rowOff>0</xdr:rowOff>
    </xdr:from>
    <xdr:to>
      <xdr:col>3</xdr:col>
      <xdr:colOff>0</xdr:colOff>
      <xdr:row>104</xdr:row>
      <xdr:rowOff>504825</xdr:rowOff>
    </xdr:to>
    <xdr:pic>
      <xdr:nvPicPr>
        <xdr:cNvPr id="111404" name="Picture 120" descr="5u"/>
        <xdr:cNvPicPr>
          <a:picLocks noChangeAspect="1" noChangeArrowheads="1"/>
        </xdr:cNvPicPr>
      </xdr:nvPicPr>
      <xdr:blipFill>
        <a:blip xmlns:r="http://schemas.openxmlformats.org/officeDocument/2006/relationships" r:embed="rId187" r:link="rId188" cstate="print"/>
        <a:srcRect/>
        <a:stretch>
          <a:fillRect/>
        </a:stretch>
      </xdr:blipFill>
      <xdr:spPr bwMode="auto">
        <a:xfrm>
          <a:off x="1181100" y="47748825"/>
          <a:ext cx="514350" cy="504825"/>
        </a:xfrm>
        <a:prstGeom prst="rect">
          <a:avLst/>
        </a:prstGeom>
        <a:noFill/>
        <a:ln w="9525">
          <a:noFill/>
          <a:miter lim="800000"/>
          <a:headEnd/>
          <a:tailEnd/>
        </a:ln>
      </xdr:spPr>
    </xdr:pic>
    <xdr:clientData/>
  </xdr:twoCellAnchor>
  <xdr:twoCellAnchor>
    <xdr:from>
      <xdr:col>2</xdr:col>
      <xdr:colOff>0</xdr:colOff>
      <xdr:row>105</xdr:row>
      <xdr:rowOff>0</xdr:rowOff>
    </xdr:from>
    <xdr:to>
      <xdr:col>3</xdr:col>
      <xdr:colOff>0</xdr:colOff>
      <xdr:row>105</xdr:row>
      <xdr:rowOff>485775</xdr:rowOff>
    </xdr:to>
    <xdr:pic>
      <xdr:nvPicPr>
        <xdr:cNvPr id="111405" name="Picture 121" descr="6"/>
        <xdr:cNvPicPr>
          <a:picLocks noChangeAspect="1" noChangeArrowheads="1"/>
        </xdr:cNvPicPr>
      </xdr:nvPicPr>
      <xdr:blipFill>
        <a:blip xmlns:r="http://schemas.openxmlformats.org/officeDocument/2006/relationships" r:embed="rId189" r:link="rId190" cstate="print"/>
        <a:srcRect/>
        <a:stretch>
          <a:fillRect/>
        </a:stretch>
      </xdr:blipFill>
      <xdr:spPr bwMode="auto">
        <a:xfrm>
          <a:off x="1181100" y="48253650"/>
          <a:ext cx="514350" cy="485775"/>
        </a:xfrm>
        <a:prstGeom prst="rect">
          <a:avLst/>
        </a:prstGeom>
        <a:noFill/>
        <a:ln w="9525">
          <a:noFill/>
          <a:miter lim="800000"/>
          <a:headEnd/>
          <a:tailEnd/>
        </a:ln>
      </xdr:spPr>
    </xdr:pic>
    <xdr:clientData/>
  </xdr:twoCellAnchor>
  <xdr:twoCellAnchor>
    <xdr:from>
      <xdr:col>2</xdr:col>
      <xdr:colOff>0</xdr:colOff>
      <xdr:row>106</xdr:row>
      <xdr:rowOff>0</xdr:rowOff>
    </xdr:from>
    <xdr:to>
      <xdr:col>3</xdr:col>
      <xdr:colOff>0</xdr:colOff>
      <xdr:row>106</xdr:row>
      <xdr:rowOff>495300</xdr:rowOff>
    </xdr:to>
    <xdr:pic>
      <xdr:nvPicPr>
        <xdr:cNvPr id="111406" name="Picture 122" descr="6u"/>
        <xdr:cNvPicPr>
          <a:picLocks noChangeAspect="1" noChangeArrowheads="1"/>
        </xdr:cNvPicPr>
      </xdr:nvPicPr>
      <xdr:blipFill>
        <a:blip xmlns:r="http://schemas.openxmlformats.org/officeDocument/2006/relationships" r:embed="rId191" r:link="rId192" cstate="print"/>
        <a:srcRect/>
        <a:stretch>
          <a:fillRect/>
        </a:stretch>
      </xdr:blipFill>
      <xdr:spPr bwMode="auto">
        <a:xfrm>
          <a:off x="1181100" y="48739425"/>
          <a:ext cx="514350" cy="495300"/>
        </a:xfrm>
        <a:prstGeom prst="rect">
          <a:avLst/>
        </a:prstGeom>
        <a:noFill/>
        <a:ln w="9525">
          <a:noFill/>
          <a:miter lim="800000"/>
          <a:headEnd/>
          <a:tailEnd/>
        </a:ln>
      </xdr:spPr>
    </xdr:pic>
    <xdr:clientData/>
  </xdr:twoCellAnchor>
  <xdr:twoCellAnchor>
    <xdr:from>
      <xdr:col>2</xdr:col>
      <xdr:colOff>0</xdr:colOff>
      <xdr:row>107</xdr:row>
      <xdr:rowOff>0</xdr:rowOff>
    </xdr:from>
    <xdr:to>
      <xdr:col>3</xdr:col>
      <xdr:colOff>0</xdr:colOff>
      <xdr:row>107</xdr:row>
      <xdr:rowOff>495300</xdr:rowOff>
    </xdr:to>
    <xdr:pic>
      <xdr:nvPicPr>
        <xdr:cNvPr id="111407" name="Picture 123" descr="7"/>
        <xdr:cNvPicPr>
          <a:picLocks noChangeAspect="1" noChangeArrowheads="1"/>
        </xdr:cNvPicPr>
      </xdr:nvPicPr>
      <xdr:blipFill>
        <a:blip xmlns:r="http://schemas.openxmlformats.org/officeDocument/2006/relationships" r:embed="rId193" r:link="rId194" cstate="print"/>
        <a:srcRect/>
        <a:stretch>
          <a:fillRect/>
        </a:stretch>
      </xdr:blipFill>
      <xdr:spPr bwMode="auto">
        <a:xfrm>
          <a:off x="1181100" y="49234725"/>
          <a:ext cx="514350" cy="495300"/>
        </a:xfrm>
        <a:prstGeom prst="rect">
          <a:avLst/>
        </a:prstGeom>
        <a:noFill/>
        <a:ln w="9525">
          <a:noFill/>
          <a:miter lim="800000"/>
          <a:headEnd/>
          <a:tailEnd/>
        </a:ln>
      </xdr:spPr>
    </xdr:pic>
    <xdr:clientData/>
  </xdr:twoCellAnchor>
  <xdr:twoCellAnchor>
    <xdr:from>
      <xdr:col>2</xdr:col>
      <xdr:colOff>0</xdr:colOff>
      <xdr:row>108</xdr:row>
      <xdr:rowOff>0</xdr:rowOff>
    </xdr:from>
    <xdr:to>
      <xdr:col>3</xdr:col>
      <xdr:colOff>0</xdr:colOff>
      <xdr:row>108</xdr:row>
      <xdr:rowOff>485775</xdr:rowOff>
    </xdr:to>
    <xdr:pic>
      <xdr:nvPicPr>
        <xdr:cNvPr id="111408" name="Picture 124" descr="7u"/>
        <xdr:cNvPicPr>
          <a:picLocks noChangeAspect="1" noChangeArrowheads="1"/>
        </xdr:cNvPicPr>
      </xdr:nvPicPr>
      <xdr:blipFill>
        <a:blip xmlns:r="http://schemas.openxmlformats.org/officeDocument/2006/relationships" r:embed="rId195" r:link="rId196" cstate="print"/>
        <a:srcRect/>
        <a:stretch>
          <a:fillRect/>
        </a:stretch>
      </xdr:blipFill>
      <xdr:spPr bwMode="auto">
        <a:xfrm>
          <a:off x="1181100" y="49730025"/>
          <a:ext cx="514350" cy="476250"/>
        </a:xfrm>
        <a:prstGeom prst="rect">
          <a:avLst/>
        </a:prstGeom>
        <a:noFill/>
        <a:ln w="9525">
          <a:noFill/>
          <a:miter lim="800000"/>
          <a:headEnd/>
          <a:tailEnd/>
        </a:ln>
      </xdr:spPr>
    </xdr:pic>
    <xdr:clientData/>
  </xdr:twoCellAnchor>
  <xdr:twoCellAnchor>
    <xdr:from>
      <xdr:col>2</xdr:col>
      <xdr:colOff>0</xdr:colOff>
      <xdr:row>109</xdr:row>
      <xdr:rowOff>0</xdr:rowOff>
    </xdr:from>
    <xdr:to>
      <xdr:col>3</xdr:col>
      <xdr:colOff>0</xdr:colOff>
      <xdr:row>109</xdr:row>
      <xdr:rowOff>485775</xdr:rowOff>
    </xdr:to>
    <xdr:pic>
      <xdr:nvPicPr>
        <xdr:cNvPr id="111409" name="Picture 125" descr="1"/>
        <xdr:cNvPicPr>
          <a:picLocks noChangeAspect="1" noChangeArrowheads="1"/>
        </xdr:cNvPicPr>
      </xdr:nvPicPr>
      <xdr:blipFill>
        <a:blip xmlns:r="http://schemas.openxmlformats.org/officeDocument/2006/relationships" r:embed="rId197" r:link="rId198" cstate="print"/>
        <a:srcRect/>
        <a:stretch>
          <a:fillRect/>
        </a:stretch>
      </xdr:blipFill>
      <xdr:spPr bwMode="auto">
        <a:xfrm>
          <a:off x="1181100" y="50206275"/>
          <a:ext cx="514350" cy="485775"/>
        </a:xfrm>
        <a:prstGeom prst="rect">
          <a:avLst/>
        </a:prstGeom>
        <a:noFill/>
        <a:ln w="9525">
          <a:noFill/>
          <a:miter lim="800000"/>
          <a:headEnd/>
          <a:tailEnd/>
        </a:ln>
      </xdr:spPr>
    </xdr:pic>
    <xdr:clientData/>
  </xdr:twoCellAnchor>
  <xdr:twoCellAnchor>
    <xdr:from>
      <xdr:col>2</xdr:col>
      <xdr:colOff>0</xdr:colOff>
      <xdr:row>110</xdr:row>
      <xdr:rowOff>0</xdr:rowOff>
    </xdr:from>
    <xdr:to>
      <xdr:col>3</xdr:col>
      <xdr:colOff>0</xdr:colOff>
      <xdr:row>110</xdr:row>
      <xdr:rowOff>485775</xdr:rowOff>
    </xdr:to>
    <xdr:pic>
      <xdr:nvPicPr>
        <xdr:cNvPr id="111410" name="Picture 126" descr="1u"/>
        <xdr:cNvPicPr>
          <a:picLocks noChangeAspect="1" noChangeArrowheads="1"/>
        </xdr:cNvPicPr>
      </xdr:nvPicPr>
      <xdr:blipFill>
        <a:blip xmlns:r="http://schemas.openxmlformats.org/officeDocument/2006/relationships" r:embed="rId199" r:link="rId200" cstate="print"/>
        <a:srcRect/>
        <a:stretch>
          <a:fillRect/>
        </a:stretch>
      </xdr:blipFill>
      <xdr:spPr bwMode="auto">
        <a:xfrm>
          <a:off x="1181100" y="50692050"/>
          <a:ext cx="514350" cy="485775"/>
        </a:xfrm>
        <a:prstGeom prst="rect">
          <a:avLst/>
        </a:prstGeom>
        <a:noFill/>
        <a:ln w="9525">
          <a:noFill/>
          <a:miter lim="800000"/>
          <a:headEnd/>
          <a:tailEnd/>
        </a:ln>
      </xdr:spPr>
    </xdr:pic>
    <xdr:clientData/>
  </xdr:twoCellAnchor>
  <xdr:twoCellAnchor>
    <xdr:from>
      <xdr:col>2</xdr:col>
      <xdr:colOff>0</xdr:colOff>
      <xdr:row>111</xdr:row>
      <xdr:rowOff>0</xdr:rowOff>
    </xdr:from>
    <xdr:to>
      <xdr:col>3</xdr:col>
      <xdr:colOff>0</xdr:colOff>
      <xdr:row>111</xdr:row>
      <xdr:rowOff>476250</xdr:rowOff>
    </xdr:to>
    <xdr:pic>
      <xdr:nvPicPr>
        <xdr:cNvPr id="111411" name="Picture 127" descr="2"/>
        <xdr:cNvPicPr>
          <a:picLocks noChangeAspect="1" noChangeArrowheads="1"/>
        </xdr:cNvPicPr>
      </xdr:nvPicPr>
      <xdr:blipFill>
        <a:blip xmlns:r="http://schemas.openxmlformats.org/officeDocument/2006/relationships" r:embed="rId201" r:link="rId202" cstate="print"/>
        <a:srcRect/>
        <a:stretch>
          <a:fillRect/>
        </a:stretch>
      </xdr:blipFill>
      <xdr:spPr bwMode="auto">
        <a:xfrm>
          <a:off x="1181100" y="51177825"/>
          <a:ext cx="514350" cy="466725"/>
        </a:xfrm>
        <a:prstGeom prst="rect">
          <a:avLst/>
        </a:prstGeom>
        <a:noFill/>
        <a:ln w="9525">
          <a:noFill/>
          <a:miter lim="800000"/>
          <a:headEnd/>
          <a:tailEnd/>
        </a:ln>
      </xdr:spPr>
    </xdr:pic>
    <xdr:clientData/>
  </xdr:twoCellAnchor>
  <xdr:twoCellAnchor>
    <xdr:from>
      <xdr:col>2</xdr:col>
      <xdr:colOff>0</xdr:colOff>
      <xdr:row>112</xdr:row>
      <xdr:rowOff>0</xdr:rowOff>
    </xdr:from>
    <xdr:to>
      <xdr:col>3</xdr:col>
      <xdr:colOff>0</xdr:colOff>
      <xdr:row>112</xdr:row>
      <xdr:rowOff>495300</xdr:rowOff>
    </xdr:to>
    <xdr:pic>
      <xdr:nvPicPr>
        <xdr:cNvPr id="111412" name="Picture 128" descr="2u"/>
        <xdr:cNvPicPr>
          <a:picLocks noChangeAspect="1" noChangeArrowheads="1"/>
        </xdr:cNvPicPr>
      </xdr:nvPicPr>
      <xdr:blipFill>
        <a:blip xmlns:r="http://schemas.openxmlformats.org/officeDocument/2006/relationships" r:embed="rId203" r:link="rId204" cstate="print"/>
        <a:srcRect/>
        <a:stretch>
          <a:fillRect/>
        </a:stretch>
      </xdr:blipFill>
      <xdr:spPr bwMode="auto">
        <a:xfrm>
          <a:off x="1181100" y="51644550"/>
          <a:ext cx="514350" cy="495300"/>
        </a:xfrm>
        <a:prstGeom prst="rect">
          <a:avLst/>
        </a:prstGeom>
        <a:noFill/>
        <a:ln w="9525">
          <a:noFill/>
          <a:miter lim="800000"/>
          <a:headEnd/>
          <a:tailEnd/>
        </a:ln>
      </xdr:spPr>
    </xdr:pic>
    <xdr:clientData/>
  </xdr:twoCellAnchor>
  <xdr:twoCellAnchor>
    <xdr:from>
      <xdr:col>2</xdr:col>
      <xdr:colOff>0</xdr:colOff>
      <xdr:row>113</xdr:row>
      <xdr:rowOff>0</xdr:rowOff>
    </xdr:from>
    <xdr:to>
      <xdr:col>3</xdr:col>
      <xdr:colOff>0</xdr:colOff>
      <xdr:row>113</xdr:row>
      <xdr:rowOff>485775</xdr:rowOff>
    </xdr:to>
    <xdr:pic>
      <xdr:nvPicPr>
        <xdr:cNvPr id="111413" name="Picture 129" descr="3"/>
        <xdr:cNvPicPr>
          <a:picLocks noChangeAspect="1" noChangeArrowheads="1"/>
        </xdr:cNvPicPr>
      </xdr:nvPicPr>
      <xdr:blipFill>
        <a:blip xmlns:r="http://schemas.openxmlformats.org/officeDocument/2006/relationships" r:embed="rId205" r:link="rId206" cstate="print"/>
        <a:srcRect/>
        <a:stretch>
          <a:fillRect/>
        </a:stretch>
      </xdr:blipFill>
      <xdr:spPr bwMode="auto">
        <a:xfrm>
          <a:off x="1181100" y="52139850"/>
          <a:ext cx="514350" cy="476250"/>
        </a:xfrm>
        <a:prstGeom prst="rect">
          <a:avLst/>
        </a:prstGeom>
        <a:noFill/>
        <a:ln w="9525">
          <a:noFill/>
          <a:miter lim="800000"/>
          <a:headEnd/>
          <a:tailEnd/>
        </a:ln>
      </xdr:spPr>
    </xdr:pic>
    <xdr:clientData/>
  </xdr:twoCellAnchor>
  <xdr:twoCellAnchor>
    <xdr:from>
      <xdr:col>2</xdr:col>
      <xdr:colOff>0</xdr:colOff>
      <xdr:row>114</xdr:row>
      <xdr:rowOff>0</xdr:rowOff>
    </xdr:from>
    <xdr:to>
      <xdr:col>3</xdr:col>
      <xdr:colOff>0</xdr:colOff>
      <xdr:row>114</xdr:row>
      <xdr:rowOff>495300</xdr:rowOff>
    </xdr:to>
    <xdr:pic>
      <xdr:nvPicPr>
        <xdr:cNvPr id="111414" name="Picture 130" descr="3u"/>
        <xdr:cNvPicPr>
          <a:picLocks noChangeAspect="1" noChangeArrowheads="1"/>
        </xdr:cNvPicPr>
      </xdr:nvPicPr>
      <xdr:blipFill>
        <a:blip xmlns:r="http://schemas.openxmlformats.org/officeDocument/2006/relationships" r:embed="rId207" r:link="rId208" cstate="print"/>
        <a:srcRect/>
        <a:stretch>
          <a:fillRect/>
        </a:stretch>
      </xdr:blipFill>
      <xdr:spPr bwMode="auto">
        <a:xfrm>
          <a:off x="1181100" y="52616100"/>
          <a:ext cx="514350" cy="495300"/>
        </a:xfrm>
        <a:prstGeom prst="rect">
          <a:avLst/>
        </a:prstGeom>
        <a:noFill/>
        <a:ln w="9525">
          <a:noFill/>
          <a:miter lim="800000"/>
          <a:headEnd/>
          <a:tailEnd/>
        </a:ln>
      </xdr:spPr>
    </xdr:pic>
    <xdr:clientData/>
  </xdr:twoCellAnchor>
  <xdr:twoCellAnchor>
    <xdr:from>
      <xdr:col>2</xdr:col>
      <xdr:colOff>0</xdr:colOff>
      <xdr:row>115</xdr:row>
      <xdr:rowOff>0</xdr:rowOff>
    </xdr:from>
    <xdr:to>
      <xdr:col>3</xdr:col>
      <xdr:colOff>0</xdr:colOff>
      <xdr:row>115</xdr:row>
      <xdr:rowOff>495300</xdr:rowOff>
    </xdr:to>
    <xdr:pic>
      <xdr:nvPicPr>
        <xdr:cNvPr id="111415" name="Picture 131" descr="4"/>
        <xdr:cNvPicPr>
          <a:picLocks noChangeAspect="1" noChangeArrowheads="1"/>
        </xdr:cNvPicPr>
      </xdr:nvPicPr>
      <xdr:blipFill>
        <a:blip xmlns:r="http://schemas.openxmlformats.org/officeDocument/2006/relationships" r:embed="rId209" r:link="rId210" cstate="print"/>
        <a:srcRect/>
        <a:stretch>
          <a:fillRect/>
        </a:stretch>
      </xdr:blipFill>
      <xdr:spPr bwMode="auto">
        <a:xfrm>
          <a:off x="1181100" y="53111400"/>
          <a:ext cx="514350" cy="495300"/>
        </a:xfrm>
        <a:prstGeom prst="rect">
          <a:avLst/>
        </a:prstGeom>
        <a:noFill/>
        <a:ln w="9525">
          <a:noFill/>
          <a:miter lim="800000"/>
          <a:headEnd/>
          <a:tailEnd/>
        </a:ln>
      </xdr:spPr>
    </xdr:pic>
    <xdr:clientData/>
  </xdr:twoCellAnchor>
  <xdr:twoCellAnchor>
    <xdr:from>
      <xdr:col>2</xdr:col>
      <xdr:colOff>0</xdr:colOff>
      <xdr:row>116</xdr:row>
      <xdr:rowOff>0</xdr:rowOff>
    </xdr:from>
    <xdr:to>
      <xdr:col>3</xdr:col>
      <xdr:colOff>0</xdr:colOff>
      <xdr:row>116</xdr:row>
      <xdr:rowOff>485775</xdr:rowOff>
    </xdr:to>
    <xdr:pic>
      <xdr:nvPicPr>
        <xdr:cNvPr id="111416" name="Picture 132" descr="4u"/>
        <xdr:cNvPicPr>
          <a:picLocks noChangeAspect="1" noChangeArrowheads="1"/>
        </xdr:cNvPicPr>
      </xdr:nvPicPr>
      <xdr:blipFill>
        <a:blip xmlns:r="http://schemas.openxmlformats.org/officeDocument/2006/relationships" r:embed="rId211" r:link="rId212" cstate="print"/>
        <a:srcRect/>
        <a:stretch>
          <a:fillRect/>
        </a:stretch>
      </xdr:blipFill>
      <xdr:spPr bwMode="auto">
        <a:xfrm>
          <a:off x="1181100" y="53606700"/>
          <a:ext cx="514350" cy="485775"/>
        </a:xfrm>
        <a:prstGeom prst="rect">
          <a:avLst/>
        </a:prstGeom>
        <a:noFill/>
        <a:ln w="9525">
          <a:noFill/>
          <a:miter lim="800000"/>
          <a:headEnd/>
          <a:tailEnd/>
        </a:ln>
      </xdr:spPr>
    </xdr:pic>
    <xdr:clientData/>
  </xdr:twoCellAnchor>
  <xdr:twoCellAnchor>
    <xdr:from>
      <xdr:col>2</xdr:col>
      <xdr:colOff>0</xdr:colOff>
      <xdr:row>117</xdr:row>
      <xdr:rowOff>0</xdr:rowOff>
    </xdr:from>
    <xdr:to>
      <xdr:col>3</xdr:col>
      <xdr:colOff>0</xdr:colOff>
      <xdr:row>117</xdr:row>
      <xdr:rowOff>485775</xdr:rowOff>
    </xdr:to>
    <xdr:pic>
      <xdr:nvPicPr>
        <xdr:cNvPr id="111417" name="Picture 133" descr="5"/>
        <xdr:cNvPicPr>
          <a:picLocks noChangeAspect="1" noChangeArrowheads="1"/>
        </xdr:cNvPicPr>
      </xdr:nvPicPr>
      <xdr:blipFill>
        <a:blip xmlns:r="http://schemas.openxmlformats.org/officeDocument/2006/relationships" r:embed="rId213" r:link="rId214" cstate="print"/>
        <a:srcRect/>
        <a:stretch>
          <a:fillRect/>
        </a:stretch>
      </xdr:blipFill>
      <xdr:spPr bwMode="auto">
        <a:xfrm>
          <a:off x="1181100" y="54092475"/>
          <a:ext cx="514350" cy="476250"/>
        </a:xfrm>
        <a:prstGeom prst="rect">
          <a:avLst/>
        </a:prstGeom>
        <a:noFill/>
        <a:ln w="9525">
          <a:noFill/>
          <a:miter lim="800000"/>
          <a:headEnd/>
          <a:tailEnd/>
        </a:ln>
      </xdr:spPr>
    </xdr:pic>
    <xdr:clientData/>
  </xdr:twoCellAnchor>
  <xdr:twoCellAnchor>
    <xdr:from>
      <xdr:col>2</xdr:col>
      <xdr:colOff>0</xdr:colOff>
      <xdr:row>118</xdr:row>
      <xdr:rowOff>0</xdr:rowOff>
    </xdr:from>
    <xdr:to>
      <xdr:col>3</xdr:col>
      <xdr:colOff>0</xdr:colOff>
      <xdr:row>118</xdr:row>
      <xdr:rowOff>504825</xdr:rowOff>
    </xdr:to>
    <xdr:pic>
      <xdr:nvPicPr>
        <xdr:cNvPr id="111418" name="Picture 134" descr="5u"/>
        <xdr:cNvPicPr>
          <a:picLocks noChangeAspect="1" noChangeArrowheads="1"/>
        </xdr:cNvPicPr>
      </xdr:nvPicPr>
      <xdr:blipFill>
        <a:blip xmlns:r="http://schemas.openxmlformats.org/officeDocument/2006/relationships" r:embed="rId215" r:link="rId216" cstate="print"/>
        <a:srcRect/>
        <a:stretch>
          <a:fillRect/>
        </a:stretch>
      </xdr:blipFill>
      <xdr:spPr bwMode="auto">
        <a:xfrm>
          <a:off x="1181100" y="54568725"/>
          <a:ext cx="514350" cy="504825"/>
        </a:xfrm>
        <a:prstGeom prst="rect">
          <a:avLst/>
        </a:prstGeom>
        <a:noFill/>
        <a:ln w="9525">
          <a:noFill/>
          <a:miter lim="800000"/>
          <a:headEnd/>
          <a:tailEnd/>
        </a:ln>
      </xdr:spPr>
    </xdr:pic>
    <xdr:clientData/>
  </xdr:twoCellAnchor>
  <xdr:twoCellAnchor>
    <xdr:from>
      <xdr:col>2</xdr:col>
      <xdr:colOff>0</xdr:colOff>
      <xdr:row>119</xdr:row>
      <xdr:rowOff>0</xdr:rowOff>
    </xdr:from>
    <xdr:to>
      <xdr:col>3</xdr:col>
      <xdr:colOff>0</xdr:colOff>
      <xdr:row>119</xdr:row>
      <xdr:rowOff>485775</xdr:rowOff>
    </xdr:to>
    <xdr:pic>
      <xdr:nvPicPr>
        <xdr:cNvPr id="111419" name="Picture 135" descr="6"/>
        <xdr:cNvPicPr>
          <a:picLocks noChangeAspect="1" noChangeArrowheads="1"/>
        </xdr:cNvPicPr>
      </xdr:nvPicPr>
      <xdr:blipFill>
        <a:blip xmlns:r="http://schemas.openxmlformats.org/officeDocument/2006/relationships" r:embed="rId217" r:link="rId218" cstate="print"/>
        <a:srcRect/>
        <a:stretch>
          <a:fillRect/>
        </a:stretch>
      </xdr:blipFill>
      <xdr:spPr bwMode="auto">
        <a:xfrm>
          <a:off x="1181100" y="55073550"/>
          <a:ext cx="514350" cy="476250"/>
        </a:xfrm>
        <a:prstGeom prst="rect">
          <a:avLst/>
        </a:prstGeom>
        <a:noFill/>
        <a:ln w="9525">
          <a:noFill/>
          <a:miter lim="800000"/>
          <a:headEnd/>
          <a:tailEnd/>
        </a:ln>
      </xdr:spPr>
    </xdr:pic>
    <xdr:clientData/>
  </xdr:twoCellAnchor>
  <xdr:twoCellAnchor>
    <xdr:from>
      <xdr:col>2</xdr:col>
      <xdr:colOff>0</xdr:colOff>
      <xdr:row>120</xdr:row>
      <xdr:rowOff>0</xdr:rowOff>
    </xdr:from>
    <xdr:to>
      <xdr:col>3</xdr:col>
      <xdr:colOff>0</xdr:colOff>
      <xdr:row>120</xdr:row>
      <xdr:rowOff>495300</xdr:rowOff>
    </xdr:to>
    <xdr:pic>
      <xdr:nvPicPr>
        <xdr:cNvPr id="111420" name="Picture 136" descr="6u"/>
        <xdr:cNvPicPr>
          <a:picLocks noChangeAspect="1" noChangeArrowheads="1"/>
        </xdr:cNvPicPr>
      </xdr:nvPicPr>
      <xdr:blipFill>
        <a:blip xmlns:r="http://schemas.openxmlformats.org/officeDocument/2006/relationships" r:embed="rId219" r:link="rId220" cstate="print"/>
        <a:srcRect/>
        <a:stretch>
          <a:fillRect/>
        </a:stretch>
      </xdr:blipFill>
      <xdr:spPr bwMode="auto">
        <a:xfrm>
          <a:off x="1181100" y="55549800"/>
          <a:ext cx="514350" cy="485775"/>
        </a:xfrm>
        <a:prstGeom prst="rect">
          <a:avLst/>
        </a:prstGeom>
        <a:noFill/>
        <a:ln w="9525">
          <a:noFill/>
          <a:miter lim="800000"/>
          <a:headEnd/>
          <a:tailEnd/>
        </a:ln>
      </xdr:spPr>
    </xdr:pic>
    <xdr:clientData/>
  </xdr:twoCellAnchor>
  <xdr:twoCellAnchor>
    <xdr:from>
      <xdr:col>2</xdr:col>
      <xdr:colOff>0</xdr:colOff>
      <xdr:row>121</xdr:row>
      <xdr:rowOff>0</xdr:rowOff>
    </xdr:from>
    <xdr:to>
      <xdr:col>3</xdr:col>
      <xdr:colOff>0</xdr:colOff>
      <xdr:row>121</xdr:row>
      <xdr:rowOff>476250</xdr:rowOff>
    </xdr:to>
    <xdr:pic>
      <xdr:nvPicPr>
        <xdr:cNvPr id="111421" name="Picture 137" descr="7"/>
        <xdr:cNvPicPr>
          <a:picLocks noChangeAspect="1" noChangeArrowheads="1"/>
        </xdr:cNvPicPr>
      </xdr:nvPicPr>
      <xdr:blipFill>
        <a:blip xmlns:r="http://schemas.openxmlformats.org/officeDocument/2006/relationships" r:embed="rId221" r:link="rId222" cstate="print"/>
        <a:srcRect/>
        <a:stretch>
          <a:fillRect/>
        </a:stretch>
      </xdr:blipFill>
      <xdr:spPr bwMode="auto">
        <a:xfrm>
          <a:off x="1181100" y="56035575"/>
          <a:ext cx="514350" cy="466725"/>
        </a:xfrm>
        <a:prstGeom prst="rect">
          <a:avLst/>
        </a:prstGeom>
        <a:noFill/>
        <a:ln w="9525">
          <a:noFill/>
          <a:miter lim="800000"/>
          <a:headEnd/>
          <a:tailEnd/>
        </a:ln>
      </xdr:spPr>
    </xdr:pic>
    <xdr:clientData/>
  </xdr:twoCellAnchor>
  <xdr:twoCellAnchor>
    <xdr:from>
      <xdr:col>2</xdr:col>
      <xdr:colOff>0</xdr:colOff>
      <xdr:row>122</xdr:row>
      <xdr:rowOff>0</xdr:rowOff>
    </xdr:from>
    <xdr:to>
      <xdr:col>3</xdr:col>
      <xdr:colOff>0</xdr:colOff>
      <xdr:row>122</xdr:row>
      <xdr:rowOff>495300</xdr:rowOff>
    </xdr:to>
    <xdr:pic>
      <xdr:nvPicPr>
        <xdr:cNvPr id="111422" name="Picture 138" descr="7u"/>
        <xdr:cNvPicPr>
          <a:picLocks noChangeAspect="1" noChangeArrowheads="1"/>
        </xdr:cNvPicPr>
      </xdr:nvPicPr>
      <xdr:blipFill>
        <a:blip xmlns:r="http://schemas.openxmlformats.org/officeDocument/2006/relationships" r:embed="rId223" r:link="rId224" cstate="print"/>
        <a:srcRect/>
        <a:stretch>
          <a:fillRect/>
        </a:stretch>
      </xdr:blipFill>
      <xdr:spPr bwMode="auto">
        <a:xfrm>
          <a:off x="1181100" y="56502300"/>
          <a:ext cx="514350" cy="495300"/>
        </a:xfrm>
        <a:prstGeom prst="rect">
          <a:avLst/>
        </a:prstGeom>
        <a:noFill/>
        <a:ln w="9525">
          <a:noFill/>
          <a:miter lim="800000"/>
          <a:headEnd/>
          <a:tailEnd/>
        </a:ln>
      </xdr:spPr>
    </xdr:pic>
    <xdr:clientData/>
  </xdr:twoCellAnchor>
  <xdr:twoCellAnchor>
    <xdr:from>
      <xdr:col>2</xdr:col>
      <xdr:colOff>0</xdr:colOff>
      <xdr:row>123</xdr:row>
      <xdr:rowOff>0</xdr:rowOff>
    </xdr:from>
    <xdr:to>
      <xdr:col>3</xdr:col>
      <xdr:colOff>0</xdr:colOff>
      <xdr:row>123</xdr:row>
      <xdr:rowOff>504825</xdr:rowOff>
    </xdr:to>
    <xdr:pic>
      <xdr:nvPicPr>
        <xdr:cNvPr id="111423" name="Picture 139" descr="1"/>
        <xdr:cNvPicPr>
          <a:picLocks noChangeAspect="1" noChangeArrowheads="1"/>
        </xdr:cNvPicPr>
      </xdr:nvPicPr>
      <xdr:blipFill>
        <a:blip xmlns:r="http://schemas.openxmlformats.org/officeDocument/2006/relationships" r:embed="rId225" r:link="rId226" cstate="print"/>
        <a:srcRect/>
        <a:stretch>
          <a:fillRect/>
        </a:stretch>
      </xdr:blipFill>
      <xdr:spPr bwMode="auto">
        <a:xfrm>
          <a:off x="1181100" y="56997600"/>
          <a:ext cx="514350" cy="504825"/>
        </a:xfrm>
        <a:prstGeom prst="rect">
          <a:avLst/>
        </a:prstGeom>
        <a:noFill/>
        <a:ln w="9525">
          <a:noFill/>
          <a:miter lim="800000"/>
          <a:headEnd/>
          <a:tailEnd/>
        </a:ln>
      </xdr:spPr>
    </xdr:pic>
    <xdr:clientData/>
  </xdr:twoCellAnchor>
  <xdr:twoCellAnchor>
    <xdr:from>
      <xdr:col>2</xdr:col>
      <xdr:colOff>0</xdr:colOff>
      <xdr:row>124</xdr:row>
      <xdr:rowOff>0</xdr:rowOff>
    </xdr:from>
    <xdr:to>
      <xdr:col>3</xdr:col>
      <xdr:colOff>0</xdr:colOff>
      <xdr:row>124</xdr:row>
      <xdr:rowOff>495300</xdr:rowOff>
    </xdr:to>
    <xdr:pic>
      <xdr:nvPicPr>
        <xdr:cNvPr id="111424" name="Picture 140" descr="1u"/>
        <xdr:cNvPicPr>
          <a:picLocks noChangeAspect="1" noChangeArrowheads="1"/>
        </xdr:cNvPicPr>
      </xdr:nvPicPr>
      <xdr:blipFill>
        <a:blip xmlns:r="http://schemas.openxmlformats.org/officeDocument/2006/relationships" r:embed="rId227" r:link="rId228" cstate="print"/>
        <a:srcRect/>
        <a:stretch>
          <a:fillRect/>
        </a:stretch>
      </xdr:blipFill>
      <xdr:spPr bwMode="auto">
        <a:xfrm>
          <a:off x="1181100" y="57502425"/>
          <a:ext cx="514350" cy="495300"/>
        </a:xfrm>
        <a:prstGeom prst="rect">
          <a:avLst/>
        </a:prstGeom>
        <a:noFill/>
        <a:ln w="9525">
          <a:noFill/>
          <a:miter lim="800000"/>
          <a:headEnd/>
          <a:tailEnd/>
        </a:ln>
      </xdr:spPr>
    </xdr:pic>
    <xdr:clientData/>
  </xdr:twoCellAnchor>
  <xdr:twoCellAnchor>
    <xdr:from>
      <xdr:col>2</xdr:col>
      <xdr:colOff>0</xdr:colOff>
      <xdr:row>125</xdr:row>
      <xdr:rowOff>0</xdr:rowOff>
    </xdr:from>
    <xdr:to>
      <xdr:col>3</xdr:col>
      <xdr:colOff>0</xdr:colOff>
      <xdr:row>125</xdr:row>
      <xdr:rowOff>495300</xdr:rowOff>
    </xdr:to>
    <xdr:pic>
      <xdr:nvPicPr>
        <xdr:cNvPr id="111425" name="Picture 141" descr="2"/>
        <xdr:cNvPicPr>
          <a:picLocks noChangeAspect="1" noChangeArrowheads="1"/>
        </xdr:cNvPicPr>
      </xdr:nvPicPr>
      <xdr:blipFill>
        <a:blip xmlns:r="http://schemas.openxmlformats.org/officeDocument/2006/relationships" r:embed="rId229" r:link="rId230" cstate="print"/>
        <a:srcRect/>
        <a:stretch>
          <a:fillRect/>
        </a:stretch>
      </xdr:blipFill>
      <xdr:spPr bwMode="auto">
        <a:xfrm>
          <a:off x="1181100" y="57997725"/>
          <a:ext cx="514350" cy="495300"/>
        </a:xfrm>
        <a:prstGeom prst="rect">
          <a:avLst/>
        </a:prstGeom>
        <a:noFill/>
        <a:ln w="9525">
          <a:noFill/>
          <a:miter lim="800000"/>
          <a:headEnd/>
          <a:tailEnd/>
        </a:ln>
      </xdr:spPr>
    </xdr:pic>
    <xdr:clientData/>
  </xdr:twoCellAnchor>
  <xdr:twoCellAnchor>
    <xdr:from>
      <xdr:col>2</xdr:col>
      <xdr:colOff>0</xdr:colOff>
      <xdr:row>126</xdr:row>
      <xdr:rowOff>0</xdr:rowOff>
    </xdr:from>
    <xdr:to>
      <xdr:col>3</xdr:col>
      <xdr:colOff>0</xdr:colOff>
      <xdr:row>126</xdr:row>
      <xdr:rowOff>485775</xdr:rowOff>
    </xdr:to>
    <xdr:pic>
      <xdr:nvPicPr>
        <xdr:cNvPr id="111426" name="Picture 142" descr="2u"/>
        <xdr:cNvPicPr>
          <a:picLocks noChangeAspect="1" noChangeArrowheads="1"/>
        </xdr:cNvPicPr>
      </xdr:nvPicPr>
      <xdr:blipFill>
        <a:blip xmlns:r="http://schemas.openxmlformats.org/officeDocument/2006/relationships" r:embed="rId231" r:link="rId232" cstate="print"/>
        <a:srcRect/>
        <a:stretch>
          <a:fillRect/>
        </a:stretch>
      </xdr:blipFill>
      <xdr:spPr bwMode="auto">
        <a:xfrm>
          <a:off x="1181100" y="58493025"/>
          <a:ext cx="514350" cy="485775"/>
        </a:xfrm>
        <a:prstGeom prst="rect">
          <a:avLst/>
        </a:prstGeom>
        <a:noFill/>
        <a:ln w="9525">
          <a:noFill/>
          <a:miter lim="800000"/>
          <a:headEnd/>
          <a:tailEnd/>
        </a:ln>
      </xdr:spPr>
    </xdr:pic>
    <xdr:clientData/>
  </xdr:twoCellAnchor>
  <xdr:twoCellAnchor>
    <xdr:from>
      <xdr:col>2</xdr:col>
      <xdr:colOff>0</xdr:colOff>
      <xdr:row>127</xdr:row>
      <xdr:rowOff>0</xdr:rowOff>
    </xdr:from>
    <xdr:to>
      <xdr:col>3</xdr:col>
      <xdr:colOff>0</xdr:colOff>
      <xdr:row>127</xdr:row>
      <xdr:rowOff>485775</xdr:rowOff>
    </xdr:to>
    <xdr:pic>
      <xdr:nvPicPr>
        <xdr:cNvPr id="111427" name="Picture 143" descr="3"/>
        <xdr:cNvPicPr>
          <a:picLocks noChangeAspect="1" noChangeArrowheads="1"/>
        </xdr:cNvPicPr>
      </xdr:nvPicPr>
      <xdr:blipFill>
        <a:blip xmlns:r="http://schemas.openxmlformats.org/officeDocument/2006/relationships" r:embed="rId233" r:link="rId234" cstate="print"/>
        <a:srcRect/>
        <a:stretch>
          <a:fillRect/>
        </a:stretch>
      </xdr:blipFill>
      <xdr:spPr bwMode="auto">
        <a:xfrm>
          <a:off x="1181100" y="59255025"/>
          <a:ext cx="514350" cy="485775"/>
        </a:xfrm>
        <a:prstGeom prst="rect">
          <a:avLst/>
        </a:prstGeom>
        <a:noFill/>
        <a:ln w="9525">
          <a:noFill/>
          <a:miter lim="800000"/>
          <a:headEnd/>
          <a:tailEnd/>
        </a:ln>
      </xdr:spPr>
    </xdr:pic>
    <xdr:clientData/>
  </xdr:twoCellAnchor>
  <xdr:twoCellAnchor>
    <xdr:from>
      <xdr:col>2</xdr:col>
      <xdr:colOff>0</xdr:colOff>
      <xdr:row>128</xdr:row>
      <xdr:rowOff>0</xdr:rowOff>
    </xdr:from>
    <xdr:to>
      <xdr:col>3</xdr:col>
      <xdr:colOff>0</xdr:colOff>
      <xdr:row>128</xdr:row>
      <xdr:rowOff>495300</xdr:rowOff>
    </xdr:to>
    <xdr:pic>
      <xdr:nvPicPr>
        <xdr:cNvPr id="111428" name="Picture 144" descr="3u"/>
        <xdr:cNvPicPr>
          <a:picLocks noChangeAspect="1" noChangeArrowheads="1"/>
        </xdr:cNvPicPr>
      </xdr:nvPicPr>
      <xdr:blipFill>
        <a:blip xmlns:r="http://schemas.openxmlformats.org/officeDocument/2006/relationships" r:embed="rId235" r:link="rId236" cstate="print"/>
        <a:srcRect/>
        <a:stretch>
          <a:fillRect/>
        </a:stretch>
      </xdr:blipFill>
      <xdr:spPr bwMode="auto">
        <a:xfrm>
          <a:off x="1181100" y="59740800"/>
          <a:ext cx="514350" cy="495300"/>
        </a:xfrm>
        <a:prstGeom prst="rect">
          <a:avLst/>
        </a:prstGeom>
        <a:noFill/>
        <a:ln w="9525">
          <a:noFill/>
          <a:miter lim="800000"/>
          <a:headEnd/>
          <a:tailEnd/>
        </a:ln>
      </xdr:spPr>
    </xdr:pic>
    <xdr:clientData/>
  </xdr:twoCellAnchor>
  <xdr:twoCellAnchor>
    <xdr:from>
      <xdr:col>2</xdr:col>
      <xdr:colOff>0</xdr:colOff>
      <xdr:row>129</xdr:row>
      <xdr:rowOff>0</xdr:rowOff>
    </xdr:from>
    <xdr:to>
      <xdr:col>3</xdr:col>
      <xdr:colOff>0</xdr:colOff>
      <xdr:row>129</xdr:row>
      <xdr:rowOff>476250</xdr:rowOff>
    </xdr:to>
    <xdr:pic>
      <xdr:nvPicPr>
        <xdr:cNvPr id="111429" name="Picture 145" descr="4"/>
        <xdr:cNvPicPr>
          <a:picLocks noChangeAspect="1" noChangeArrowheads="1"/>
        </xdr:cNvPicPr>
      </xdr:nvPicPr>
      <xdr:blipFill>
        <a:blip xmlns:r="http://schemas.openxmlformats.org/officeDocument/2006/relationships" r:embed="rId237" r:link="rId238" cstate="print"/>
        <a:srcRect/>
        <a:stretch>
          <a:fillRect/>
        </a:stretch>
      </xdr:blipFill>
      <xdr:spPr bwMode="auto">
        <a:xfrm>
          <a:off x="1181100" y="60502800"/>
          <a:ext cx="514350" cy="457200"/>
        </a:xfrm>
        <a:prstGeom prst="rect">
          <a:avLst/>
        </a:prstGeom>
        <a:noFill/>
        <a:ln w="9525">
          <a:noFill/>
          <a:miter lim="800000"/>
          <a:headEnd/>
          <a:tailEnd/>
        </a:ln>
      </xdr:spPr>
    </xdr:pic>
    <xdr:clientData/>
  </xdr:twoCellAnchor>
  <xdr:twoCellAnchor>
    <xdr:from>
      <xdr:col>2</xdr:col>
      <xdr:colOff>0</xdr:colOff>
      <xdr:row>130</xdr:row>
      <xdr:rowOff>0</xdr:rowOff>
    </xdr:from>
    <xdr:to>
      <xdr:col>3</xdr:col>
      <xdr:colOff>0</xdr:colOff>
      <xdr:row>130</xdr:row>
      <xdr:rowOff>485775</xdr:rowOff>
    </xdr:to>
    <xdr:pic>
      <xdr:nvPicPr>
        <xdr:cNvPr id="111430" name="Picture 146" descr="4u"/>
        <xdr:cNvPicPr>
          <a:picLocks noChangeAspect="1" noChangeArrowheads="1"/>
        </xdr:cNvPicPr>
      </xdr:nvPicPr>
      <xdr:blipFill>
        <a:blip xmlns:r="http://schemas.openxmlformats.org/officeDocument/2006/relationships" r:embed="rId239" r:link="rId240" cstate="print"/>
        <a:srcRect/>
        <a:stretch>
          <a:fillRect/>
        </a:stretch>
      </xdr:blipFill>
      <xdr:spPr bwMode="auto">
        <a:xfrm>
          <a:off x="1181100" y="60960000"/>
          <a:ext cx="514350" cy="485775"/>
        </a:xfrm>
        <a:prstGeom prst="rect">
          <a:avLst/>
        </a:prstGeom>
        <a:noFill/>
        <a:ln w="9525">
          <a:noFill/>
          <a:miter lim="800000"/>
          <a:headEnd/>
          <a:tailEnd/>
        </a:ln>
      </xdr:spPr>
    </xdr:pic>
    <xdr:clientData/>
  </xdr:twoCellAnchor>
  <xdr:twoCellAnchor>
    <xdr:from>
      <xdr:col>2</xdr:col>
      <xdr:colOff>0</xdr:colOff>
      <xdr:row>131</xdr:row>
      <xdr:rowOff>0</xdr:rowOff>
    </xdr:from>
    <xdr:to>
      <xdr:col>3</xdr:col>
      <xdr:colOff>0</xdr:colOff>
      <xdr:row>131</xdr:row>
      <xdr:rowOff>495300</xdr:rowOff>
    </xdr:to>
    <xdr:pic>
      <xdr:nvPicPr>
        <xdr:cNvPr id="111431" name="Picture 147" descr="5"/>
        <xdr:cNvPicPr>
          <a:picLocks noChangeAspect="1" noChangeArrowheads="1"/>
        </xdr:cNvPicPr>
      </xdr:nvPicPr>
      <xdr:blipFill>
        <a:blip xmlns:r="http://schemas.openxmlformats.org/officeDocument/2006/relationships" r:embed="rId241" r:link="rId242" cstate="print"/>
        <a:srcRect/>
        <a:stretch>
          <a:fillRect/>
        </a:stretch>
      </xdr:blipFill>
      <xdr:spPr bwMode="auto">
        <a:xfrm>
          <a:off x="1181100" y="61569600"/>
          <a:ext cx="514350" cy="495300"/>
        </a:xfrm>
        <a:prstGeom prst="rect">
          <a:avLst/>
        </a:prstGeom>
        <a:noFill/>
        <a:ln w="9525">
          <a:noFill/>
          <a:miter lim="800000"/>
          <a:headEnd/>
          <a:tailEnd/>
        </a:ln>
      </xdr:spPr>
    </xdr:pic>
    <xdr:clientData/>
  </xdr:twoCellAnchor>
  <xdr:twoCellAnchor>
    <xdr:from>
      <xdr:col>2</xdr:col>
      <xdr:colOff>0</xdr:colOff>
      <xdr:row>132</xdr:row>
      <xdr:rowOff>0</xdr:rowOff>
    </xdr:from>
    <xdr:to>
      <xdr:col>3</xdr:col>
      <xdr:colOff>0</xdr:colOff>
      <xdr:row>132</xdr:row>
      <xdr:rowOff>495300</xdr:rowOff>
    </xdr:to>
    <xdr:pic>
      <xdr:nvPicPr>
        <xdr:cNvPr id="111432" name="Picture 148" descr="5u"/>
        <xdr:cNvPicPr>
          <a:picLocks noChangeAspect="1" noChangeArrowheads="1"/>
        </xdr:cNvPicPr>
      </xdr:nvPicPr>
      <xdr:blipFill>
        <a:blip xmlns:r="http://schemas.openxmlformats.org/officeDocument/2006/relationships" r:embed="rId243" r:link="rId244" cstate="print"/>
        <a:srcRect/>
        <a:stretch>
          <a:fillRect/>
        </a:stretch>
      </xdr:blipFill>
      <xdr:spPr bwMode="auto">
        <a:xfrm>
          <a:off x="1181100" y="62179200"/>
          <a:ext cx="514350" cy="495300"/>
        </a:xfrm>
        <a:prstGeom prst="rect">
          <a:avLst/>
        </a:prstGeom>
        <a:noFill/>
        <a:ln w="9525">
          <a:noFill/>
          <a:miter lim="800000"/>
          <a:headEnd/>
          <a:tailEnd/>
        </a:ln>
      </xdr:spPr>
    </xdr:pic>
    <xdr:clientData/>
  </xdr:twoCellAnchor>
  <xdr:twoCellAnchor>
    <xdr:from>
      <xdr:col>2</xdr:col>
      <xdr:colOff>0</xdr:colOff>
      <xdr:row>133</xdr:row>
      <xdr:rowOff>0</xdr:rowOff>
    </xdr:from>
    <xdr:to>
      <xdr:col>3</xdr:col>
      <xdr:colOff>0</xdr:colOff>
      <xdr:row>133</xdr:row>
      <xdr:rowOff>504825</xdr:rowOff>
    </xdr:to>
    <xdr:pic>
      <xdr:nvPicPr>
        <xdr:cNvPr id="111433" name="Picture 149" descr="6"/>
        <xdr:cNvPicPr>
          <a:picLocks noChangeAspect="1" noChangeArrowheads="1"/>
        </xdr:cNvPicPr>
      </xdr:nvPicPr>
      <xdr:blipFill>
        <a:blip xmlns:r="http://schemas.openxmlformats.org/officeDocument/2006/relationships" r:embed="rId245" r:link="rId246" cstate="print"/>
        <a:srcRect/>
        <a:stretch>
          <a:fillRect/>
        </a:stretch>
      </xdr:blipFill>
      <xdr:spPr bwMode="auto">
        <a:xfrm>
          <a:off x="1181100" y="62941200"/>
          <a:ext cx="514350" cy="504825"/>
        </a:xfrm>
        <a:prstGeom prst="rect">
          <a:avLst/>
        </a:prstGeom>
        <a:noFill/>
        <a:ln w="9525">
          <a:noFill/>
          <a:miter lim="800000"/>
          <a:headEnd/>
          <a:tailEnd/>
        </a:ln>
      </xdr:spPr>
    </xdr:pic>
    <xdr:clientData/>
  </xdr:twoCellAnchor>
  <xdr:twoCellAnchor>
    <xdr:from>
      <xdr:col>2</xdr:col>
      <xdr:colOff>0</xdr:colOff>
      <xdr:row>134</xdr:row>
      <xdr:rowOff>0</xdr:rowOff>
    </xdr:from>
    <xdr:to>
      <xdr:col>3</xdr:col>
      <xdr:colOff>0</xdr:colOff>
      <xdr:row>134</xdr:row>
      <xdr:rowOff>485775</xdr:rowOff>
    </xdr:to>
    <xdr:pic>
      <xdr:nvPicPr>
        <xdr:cNvPr id="111434" name="Picture 150" descr="6u"/>
        <xdr:cNvPicPr>
          <a:picLocks noChangeAspect="1" noChangeArrowheads="1"/>
        </xdr:cNvPicPr>
      </xdr:nvPicPr>
      <xdr:blipFill>
        <a:blip xmlns:r="http://schemas.openxmlformats.org/officeDocument/2006/relationships" r:embed="rId247" r:link="rId248" cstate="print"/>
        <a:srcRect/>
        <a:stretch>
          <a:fillRect/>
        </a:stretch>
      </xdr:blipFill>
      <xdr:spPr bwMode="auto">
        <a:xfrm>
          <a:off x="1181100" y="63446025"/>
          <a:ext cx="514350" cy="485775"/>
        </a:xfrm>
        <a:prstGeom prst="rect">
          <a:avLst/>
        </a:prstGeom>
        <a:noFill/>
        <a:ln w="9525">
          <a:noFill/>
          <a:miter lim="800000"/>
          <a:headEnd/>
          <a:tailEnd/>
        </a:ln>
      </xdr:spPr>
    </xdr:pic>
    <xdr:clientData/>
  </xdr:twoCellAnchor>
  <xdr:twoCellAnchor>
    <xdr:from>
      <xdr:col>2</xdr:col>
      <xdr:colOff>0</xdr:colOff>
      <xdr:row>135</xdr:row>
      <xdr:rowOff>0</xdr:rowOff>
    </xdr:from>
    <xdr:to>
      <xdr:col>3</xdr:col>
      <xdr:colOff>0</xdr:colOff>
      <xdr:row>135</xdr:row>
      <xdr:rowOff>504825</xdr:rowOff>
    </xdr:to>
    <xdr:pic>
      <xdr:nvPicPr>
        <xdr:cNvPr id="111435" name="Picture 151" descr="7"/>
        <xdr:cNvPicPr>
          <a:picLocks noChangeAspect="1" noChangeArrowheads="1"/>
        </xdr:cNvPicPr>
      </xdr:nvPicPr>
      <xdr:blipFill>
        <a:blip xmlns:r="http://schemas.openxmlformats.org/officeDocument/2006/relationships" r:embed="rId249" r:link="rId250" cstate="print"/>
        <a:srcRect/>
        <a:stretch>
          <a:fillRect/>
        </a:stretch>
      </xdr:blipFill>
      <xdr:spPr bwMode="auto">
        <a:xfrm>
          <a:off x="1181100" y="64055625"/>
          <a:ext cx="514350" cy="504825"/>
        </a:xfrm>
        <a:prstGeom prst="rect">
          <a:avLst/>
        </a:prstGeom>
        <a:noFill/>
        <a:ln w="9525">
          <a:noFill/>
          <a:miter lim="800000"/>
          <a:headEnd/>
          <a:tailEnd/>
        </a:ln>
      </xdr:spPr>
    </xdr:pic>
    <xdr:clientData/>
  </xdr:twoCellAnchor>
  <xdr:twoCellAnchor>
    <xdr:from>
      <xdr:col>2</xdr:col>
      <xdr:colOff>0</xdr:colOff>
      <xdr:row>136</xdr:row>
      <xdr:rowOff>0</xdr:rowOff>
    </xdr:from>
    <xdr:to>
      <xdr:col>3</xdr:col>
      <xdr:colOff>0</xdr:colOff>
      <xdr:row>136</xdr:row>
      <xdr:rowOff>485775</xdr:rowOff>
    </xdr:to>
    <xdr:pic>
      <xdr:nvPicPr>
        <xdr:cNvPr id="111436" name="Picture 152" descr="7u"/>
        <xdr:cNvPicPr>
          <a:picLocks noChangeAspect="1" noChangeArrowheads="1"/>
        </xdr:cNvPicPr>
      </xdr:nvPicPr>
      <xdr:blipFill>
        <a:blip xmlns:r="http://schemas.openxmlformats.org/officeDocument/2006/relationships" r:embed="rId251" r:link="rId252" cstate="print"/>
        <a:srcRect/>
        <a:stretch>
          <a:fillRect/>
        </a:stretch>
      </xdr:blipFill>
      <xdr:spPr bwMode="auto">
        <a:xfrm>
          <a:off x="1181100" y="64560450"/>
          <a:ext cx="514350" cy="485775"/>
        </a:xfrm>
        <a:prstGeom prst="rect">
          <a:avLst/>
        </a:prstGeom>
        <a:noFill/>
        <a:ln w="9525">
          <a:noFill/>
          <a:miter lim="800000"/>
          <a:headEnd/>
          <a:tailEnd/>
        </a:ln>
      </xdr:spPr>
    </xdr:pic>
    <xdr:clientData/>
  </xdr:twoCellAnchor>
  <xdr:twoCellAnchor>
    <xdr:from>
      <xdr:col>2</xdr:col>
      <xdr:colOff>0</xdr:colOff>
      <xdr:row>137</xdr:row>
      <xdr:rowOff>0</xdr:rowOff>
    </xdr:from>
    <xdr:to>
      <xdr:col>3</xdr:col>
      <xdr:colOff>0</xdr:colOff>
      <xdr:row>137</xdr:row>
      <xdr:rowOff>495300</xdr:rowOff>
    </xdr:to>
    <xdr:pic>
      <xdr:nvPicPr>
        <xdr:cNvPr id="111437" name="Picture 153" descr="1"/>
        <xdr:cNvPicPr>
          <a:picLocks noChangeAspect="1" noChangeArrowheads="1"/>
        </xdr:cNvPicPr>
      </xdr:nvPicPr>
      <xdr:blipFill>
        <a:blip xmlns:r="http://schemas.openxmlformats.org/officeDocument/2006/relationships" r:embed="rId253" r:link="rId254" cstate="print"/>
        <a:srcRect/>
        <a:stretch>
          <a:fillRect/>
        </a:stretch>
      </xdr:blipFill>
      <xdr:spPr bwMode="auto">
        <a:xfrm>
          <a:off x="1181100" y="65179575"/>
          <a:ext cx="514350" cy="495300"/>
        </a:xfrm>
        <a:prstGeom prst="rect">
          <a:avLst/>
        </a:prstGeom>
        <a:noFill/>
        <a:ln w="9525">
          <a:noFill/>
          <a:miter lim="800000"/>
          <a:headEnd/>
          <a:tailEnd/>
        </a:ln>
      </xdr:spPr>
    </xdr:pic>
    <xdr:clientData/>
  </xdr:twoCellAnchor>
  <xdr:twoCellAnchor>
    <xdr:from>
      <xdr:col>2</xdr:col>
      <xdr:colOff>0</xdr:colOff>
      <xdr:row>138</xdr:row>
      <xdr:rowOff>0</xdr:rowOff>
    </xdr:from>
    <xdr:to>
      <xdr:col>3</xdr:col>
      <xdr:colOff>0</xdr:colOff>
      <xdr:row>138</xdr:row>
      <xdr:rowOff>485775</xdr:rowOff>
    </xdr:to>
    <xdr:pic>
      <xdr:nvPicPr>
        <xdr:cNvPr id="111438" name="Picture 154" descr="1u"/>
        <xdr:cNvPicPr>
          <a:picLocks noChangeAspect="1" noChangeArrowheads="1"/>
        </xdr:cNvPicPr>
      </xdr:nvPicPr>
      <xdr:blipFill>
        <a:blip xmlns:r="http://schemas.openxmlformats.org/officeDocument/2006/relationships" r:embed="rId255" r:link="rId256" cstate="print"/>
        <a:srcRect/>
        <a:stretch>
          <a:fillRect/>
        </a:stretch>
      </xdr:blipFill>
      <xdr:spPr bwMode="auto">
        <a:xfrm>
          <a:off x="1181100" y="65674875"/>
          <a:ext cx="514350" cy="485775"/>
        </a:xfrm>
        <a:prstGeom prst="rect">
          <a:avLst/>
        </a:prstGeom>
        <a:noFill/>
        <a:ln w="9525">
          <a:noFill/>
          <a:miter lim="800000"/>
          <a:headEnd/>
          <a:tailEnd/>
        </a:ln>
      </xdr:spPr>
    </xdr:pic>
    <xdr:clientData/>
  </xdr:twoCellAnchor>
  <xdr:twoCellAnchor>
    <xdr:from>
      <xdr:col>2</xdr:col>
      <xdr:colOff>0</xdr:colOff>
      <xdr:row>140</xdr:row>
      <xdr:rowOff>0</xdr:rowOff>
    </xdr:from>
    <xdr:to>
      <xdr:col>3</xdr:col>
      <xdr:colOff>0</xdr:colOff>
      <xdr:row>141</xdr:row>
      <xdr:rowOff>9525</xdr:rowOff>
    </xdr:to>
    <xdr:pic>
      <xdr:nvPicPr>
        <xdr:cNvPr id="111439" name="Picture 155" descr="2"/>
        <xdr:cNvPicPr>
          <a:picLocks noChangeAspect="1" noChangeArrowheads="1"/>
        </xdr:cNvPicPr>
      </xdr:nvPicPr>
      <xdr:blipFill>
        <a:blip xmlns:r="http://schemas.openxmlformats.org/officeDocument/2006/relationships" r:embed="rId257" r:link="rId258" cstate="print"/>
        <a:srcRect/>
        <a:stretch>
          <a:fillRect/>
        </a:stretch>
      </xdr:blipFill>
      <xdr:spPr bwMode="auto">
        <a:xfrm>
          <a:off x="1181100" y="66655950"/>
          <a:ext cx="514350" cy="495300"/>
        </a:xfrm>
        <a:prstGeom prst="rect">
          <a:avLst/>
        </a:prstGeom>
        <a:noFill/>
        <a:ln w="9525">
          <a:noFill/>
          <a:miter lim="800000"/>
          <a:headEnd/>
          <a:tailEnd/>
        </a:ln>
      </xdr:spPr>
    </xdr:pic>
    <xdr:clientData/>
  </xdr:twoCellAnchor>
  <xdr:twoCellAnchor>
    <xdr:from>
      <xdr:col>2</xdr:col>
      <xdr:colOff>0</xdr:colOff>
      <xdr:row>139</xdr:row>
      <xdr:rowOff>0</xdr:rowOff>
    </xdr:from>
    <xdr:to>
      <xdr:col>3</xdr:col>
      <xdr:colOff>0</xdr:colOff>
      <xdr:row>140</xdr:row>
      <xdr:rowOff>0</xdr:rowOff>
    </xdr:to>
    <xdr:pic>
      <xdr:nvPicPr>
        <xdr:cNvPr id="111440" name="Picture 156" descr="2u"/>
        <xdr:cNvPicPr>
          <a:picLocks noChangeAspect="1" noChangeArrowheads="1"/>
        </xdr:cNvPicPr>
      </xdr:nvPicPr>
      <xdr:blipFill>
        <a:blip xmlns:r="http://schemas.openxmlformats.org/officeDocument/2006/relationships" r:embed="rId259" r:link="rId260" cstate="print"/>
        <a:srcRect/>
        <a:stretch>
          <a:fillRect/>
        </a:stretch>
      </xdr:blipFill>
      <xdr:spPr bwMode="auto">
        <a:xfrm>
          <a:off x="1181100" y="66160650"/>
          <a:ext cx="514350" cy="495300"/>
        </a:xfrm>
        <a:prstGeom prst="rect">
          <a:avLst/>
        </a:prstGeom>
        <a:noFill/>
        <a:ln w="9525">
          <a:noFill/>
          <a:miter lim="800000"/>
          <a:headEnd/>
          <a:tailEnd/>
        </a:ln>
      </xdr:spPr>
    </xdr:pic>
    <xdr:clientData/>
  </xdr:twoCellAnchor>
  <xdr:twoCellAnchor>
    <xdr:from>
      <xdr:col>2</xdr:col>
      <xdr:colOff>0</xdr:colOff>
      <xdr:row>142</xdr:row>
      <xdr:rowOff>0</xdr:rowOff>
    </xdr:from>
    <xdr:to>
      <xdr:col>3</xdr:col>
      <xdr:colOff>0</xdr:colOff>
      <xdr:row>142</xdr:row>
      <xdr:rowOff>495300</xdr:rowOff>
    </xdr:to>
    <xdr:pic>
      <xdr:nvPicPr>
        <xdr:cNvPr id="111441" name="Picture 157" descr="3"/>
        <xdr:cNvPicPr>
          <a:picLocks noChangeAspect="1" noChangeArrowheads="1"/>
        </xdr:cNvPicPr>
      </xdr:nvPicPr>
      <xdr:blipFill>
        <a:blip xmlns:r="http://schemas.openxmlformats.org/officeDocument/2006/relationships" r:embed="rId261" r:link="rId262" cstate="print"/>
        <a:srcRect/>
        <a:stretch>
          <a:fillRect/>
        </a:stretch>
      </xdr:blipFill>
      <xdr:spPr bwMode="auto">
        <a:xfrm>
          <a:off x="1181100" y="67637025"/>
          <a:ext cx="514350" cy="485775"/>
        </a:xfrm>
        <a:prstGeom prst="rect">
          <a:avLst/>
        </a:prstGeom>
        <a:noFill/>
        <a:ln w="9525">
          <a:noFill/>
          <a:miter lim="800000"/>
          <a:headEnd/>
          <a:tailEnd/>
        </a:ln>
      </xdr:spPr>
    </xdr:pic>
    <xdr:clientData/>
  </xdr:twoCellAnchor>
  <xdr:twoCellAnchor>
    <xdr:from>
      <xdr:col>2</xdr:col>
      <xdr:colOff>0</xdr:colOff>
      <xdr:row>141</xdr:row>
      <xdr:rowOff>0</xdr:rowOff>
    </xdr:from>
    <xdr:to>
      <xdr:col>3</xdr:col>
      <xdr:colOff>0</xdr:colOff>
      <xdr:row>141</xdr:row>
      <xdr:rowOff>495300</xdr:rowOff>
    </xdr:to>
    <xdr:pic>
      <xdr:nvPicPr>
        <xdr:cNvPr id="111442" name="Picture 158" descr="3u"/>
        <xdr:cNvPicPr>
          <a:picLocks noChangeAspect="1" noChangeArrowheads="1"/>
        </xdr:cNvPicPr>
      </xdr:nvPicPr>
      <xdr:blipFill>
        <a:blip xmlns:r="http://schemas.openxmlformats.org/officeDocument/2006/relationships" r:embed="rId263" r:link="rId264" cstate="print"/>
        <a:srcRect/>
        <a:stretch>
          <a:fillRect/>
        </a:stretch>
      </xdr:blipFill>
      <xdr:spPr bwMode="auto">
        <a:xfrm>
          <a:off x="1181100" y="67141725"/>
          <a:ext cx="514350" cy="495300"/>
        </a:xfrm>
        <a:prstGeom prst="rect">
          <a:avLst/>
        </a:prstGeom>
        <a:noFill/>
        <a:ln w="9525">
          <a:noFill/>
          <a:miter lim="800000"/>
          <a:headEnd/>
          <a:tailEnd/>
        </a:ln>
      </xdr:spPr>
    </xdr:pic>
    <xdr:clientData/>
  </xdr:twoCellAnchor>
  <xdr:twoCellAnchor>
    <xdr:from>
      <xdr:col>2</xdr:col>
      <xdr:colOff>0</xdr:colOff>
      <xdr:row>143</xdr:row>
      <xdr:rowOff>0</xdr:rowOff>
    </xdr:from>
    <xdr:to>
      <xdr:col>3</xdr:col>
      <xdr:colOff>0</xdr:colOff>
      <xdr:row>143</xdr:row>
      <xdr:rowOff>495300</xdr:rowOff>
    </xdr:to>
    <xdr:pic>
      <xdr:nvPicPr>
        <xdr:cNvPr id="111443" name="Picture 159" descr="4"/>
        <xdr:cNvPicPr>
          <a:picLocks noChangeAspect="1" noChangeArrowheads="1"/>
        </xdr:cNvPicPr>
      </xdr:nvPicPr>
      <xdr:blipFill>
        <a:blip xmlns:r="http://schemas.openxmlformats.org/officeDocument/2006/relationships" r:embed="rId265" r:link="rId266" cstate="print"/>
        <a:srcRect/>
        <a:stretch>
          <a:fillRect/>
        </a:stretch>
      </xdr:blipFill>
      <xdr:spPr bwMode="auto">
        <a:xfrm>
          <a:off x="1181100" y="68122800"/>
          <a:ext cx="514350" cy="495300"/>
        </a:xfrm>
        <a:prstGeom prst="rect">
          <a:avLst/>
        </a:prstGeom>
        <a:noFill/>
        <a:ln w="9525">
          <a:noFill/>
          <a:miter lim="800000"/>
          <a:headEnd/>
          <a:tailEnd/>
        </a:ln>
      </xdr:spPr>
    </xdr:pic>
    <xdr:clientData/>
  </xdr:twoCellAnchor>
  <xdr:twoCellAnchor>
    <xdr:from>
      <xdr:col>2</xdr:col>
      <xdr:colOff>0</xdr:colOff>
      <xdr:row>144</xdr:row>
      <xdr:rowOff>0</xdr:rowOff>
    </xdr:from>
    <xdr:to>
      <xdr:col>3</xdr:col>
      <xdr:colOff>0</xdr:colOff>
      <xdr:row>144</xdr:row>
      <xdr:rowOff>485775</xdr:rowOff>
    </xdr:to>
    <xdr:pic>
      <xdr:nvPicPr>
        <xdr:cNvPr id="111444" name="Picture 160" descr="4u"/>
        <xdr:cNvPicPr>
          <a:picLocks noChangeAspect="1" noChangeArrowheads="1"/>
        </xdr:cNvPicPr>
      </xdr:nvPicPr>
      <xdr:blipFill>
        <a:blip xmlns:r="http://schemas.openxmlformats.org/officeDocument/2006/relationships" r:embed="rId267" r:link="rId268" cstate="print"/>
        <a:srcRect/>
        <a:stretch>
          <a:fillRect/>
        </a:stretch>
      </xdr:blipFill>
      <xdr:spPr bwMode="auto">
        <a:xfrm>
          <a:off x="1181100" y="68618100"/>
          <a:ext cx="514350" cy="485775"/>
        </a:xfrm>
        <a:prstGeom prst="rect">
          <a:avLst/>
        </a:prstGeom>
        <a:noFill/>
        <a:ln w="9525">
          <a:noFill/>
          <a:miter lim="800000"/>
          <a:headEnd/>
          <a:tailEnd/>
        </a:ln>
      </xdr:spPr>
    </xdr:pic>
    <xdr:clientData/>
  </xdr:twoCellAnchor>
  <xdr:twoCellAnchor>
    <xdr:from>
      <xdr:col>2</xdr:col>
      <xdr:colOff>0</xdr:colOff>
      <xdr:row>146</xdr:row>
      <xdr:rowOff>0</xdr:rowOff>
    </xdr:from>
    <xdr:to>
      <xdr:col>3</xdr:col>
      <xdr:colOff>0</xdr:colOff>
      <xdr:row>146</xdr:row>
      <xdr:rowOff>504825</xdr:rowOff>
    </xdr:to>
    <xdr:pic>
      <xdr:nvPicPr>
        <xdr:cNvPr id="111445" name="Picture 161" descr="4u"/>
        <xdr:cNvPicPr>
          <a:picLocks noChangeAspect="1" noChangeArrowheads="1"/>
        </xdr:cNvPicPr>
      </xdr:nvPicPr>
      <xdr:blipFill>
        <a:blip xmlns:r="http://schemas.openxmlformats.org/officeDocument/2006/relationships" r:embed="rId269" r:link="rId270" cstate="print"/>
        <a:srcRect/>
        <a:stretch>
          <a:fillRect/>
        </a:stretch>
      </xdr:blipFill>
      <xdr:spPr bwMode="auto">
        <a:xfrm>
          <a:off x="1181100" y="69589650"/>
          <a:ext cx="514350" cy="504825"/>
        </a:xfrm>
        <a:prstGeom prst="rect">
          <a:avLst/>
        </a:prstGeom>
        <a:noFill/>
        <a:ln w="9525">
          <a:noFill/>
          <a:miter lim="800000"/>
          <a:headEnd/>
          <a:tailEnd/>
        </a:ln>
      </xdr:spPr>
    </xdr:pic>
    <xdr:clientData/>
  </xdr:twoCellAnchor>
  <xdr:twoCellAnchor>
    <xdr:from>
      <xdr:col>2</xdr:col>
      <xdr:colOff>0</xdr:colOff>
      <xdr:row>145</xdr:row>
      <xdr:rowOff>0</xdr:rowOff>
    </xdr:from>
    <xdr:to>
      <xdr:col>3</xdr:col>
      <xdr:colOff>0</xdr:colOff>
      <xdr:row>145</xdr:row>
      <xdr:rowOff>485775</xdr:rowOff>
    </xdr:to>
    <xdr:pic>
      <xdr:nvPicPr>
        <xdr:cNvPr id="111446" name="Picture 162" descr="5"/>
        <xdr:cNvPicPr>
          <a:picLocks noChangeAspect="1" noChangeArrowheads="1"/>
        </xdr:cNvPicPr>
      </xdr:nvPicPr>
      <xdr:blipFill>
        <a:blip xmlns:r="http://schemas.openxmlformats.org/officeDocument/2006/relationships" r:embed="rId271" r:link="rId272" cstate="print"/>
        <a:srcRect/>
        <a:stretch>
          <a:fillRect/>
        </a:stretch>
      </xdr:blipFill>
      <xdr:spPr bwMode="auto">
        <a:xfrm>
          <a:off x="1181100" y="69103875"/>
          <a:ext cx="514350" cy="485775"/>
        </a:xfrm>
        <a:prstGeom prst="rect">
          <a:avLst/>
        </a:prstGeom>
        <a:noFill/>
        <a:ln w="9525">
          <a:noFill/>
          <a:miter lim="800000"/>
          <a:headEnd/>
          <a:tailEnd/>
        </a:ln>
      </xdr:spPr>
    </xdr:pic>
    <xdr:clientData/>
  </xdr:twoCellAnchor>
  <xdr:twoCellAnchor>
    <xdr:from>
      <xdr:col>2</xdr:col>
      <xdr:colOff>0</xdr:colOff>
      <xdr:row>147</xdr:row>
      <xdr:rowOff>0</xdr:rowOff>
    </xdr:from>
    <xdr:to>
      <xdr:col>3</xdr:col>
      <xdr:colOff>0</xdr:colOff>
      <xdr:row>147</xdr:row>
      <xdr:rowOff>466725</xdr:rowOff>
    </xdr:to>
    <xdr:pic>
      <xdr:nvPicPr>
        <xdr:cNvPr id="111447" name="Picture 163" descr="5"/>
        <xdr:cNvPicPr>
          <a:picLocks noChangeAspect="1" noChangeArrowheads="1"/>
        </xdr:cNvPicPr>
      </xdr:nvPicPr>
      <xdr:blipFill>
        <a:blip xmlns:r="http://schemas.openxmlformats.org/officeDocument/2006/relationships" r:embed="rId273" r:link="rId274" cstate="print"/>
        <a:srcRect/>
        <a:stretch>
          <a:fillRect/>
        </a:stretch>
      </xdr:blipFill>
      <xdr:spPr bwMode="auto">
        <a:xfrm>
          <a:off x="1181100" y="70094475"/>
          <a:ext cx="514350" cy="466725"/>
        </a:xfrm>
        <a:prstGeom prst="rect">
          <a:avLst/>
        </a:prstGeom>
        <a:noFill/>
        <a:ln w="9525">
          <a:noFill/>
          <a:miter lim="800000"/>
          <a:headEnd/>
          <a:tailEnd/>
        </a:ln>
      </xdr:spPr>
    </xdr:pic>
    <xdr:clientData/>
  </xdr:twoCellAnchor>
  <xdr:twoCellAnchor>
    <xdr:from>
      <xdr:col>2</xdr:col>
      <xdr:colOff>0</xdr:colOff>
      <xdr:row>148</xdr:row>
      <xdr:rowOff>0</xdr:rowOff>
    </xdr:from>
    <xdr:to>
      <xdr:col>3</xdr:col>
      <xdr:colOff>0</xdr:colOff>
      <xdr:row>148</xdr:row>
      <xdr:rowOff>466725</xdr:rowOff>
    </xdr:to>
    <xdr:pic>
      <xdr:nvPicPr>
        <xdr:cNvPr id="111448" name="Picture 164" descr="4u"/>
        <xdr:cNvPicPr>
          <a:picLocks noChangeAspect="1" noChangeArrowheads="1"/>
        </xdr:cNvPicPr>
      </xdr:nvPicPr>
      <xdr:blipFill>
        <a:blip xmlns:r="http://schemas.openxmlformats.org/officeDocument/2006/relationships" r:embed="rId275" r:link="rId276" cstate="print"/>
        <a:srcRect/>
        <a:stretch>
          <a:fillRect/>
        </a:stretch>
      </xdr:blipFill>
      <xdr:spPr bwMode="auto">
        <a:xfrm>
          <a:off x="1181100" y="70561200"/>
          <a:ext cx="514350" cy="466725"/>
        </a:xfrm>
        <a:prstGeom prst="rect">
          <a:avLst/>
        </a:prstGeom>
        <a:noFill/>
        <a:ln w="9525">
          <a:noFill/>
          <a:miter lim="800000"/>
          <a:headEnd/>
          <a:tailEnd/>
        </a:ln>
      </xdr:spPr>
    </xdr:pic>
    <xdr:clientData/>
  </xdr:twoCellAnchor>
  <xdr:twoCellAnchor>
    <xdr:from>
      <xdr:col>2</xdr:col>
      <xdr:colOff>0</xdr:colOff>
      <xdr:row>149</xdr:row>
      <xdr:rowOff>0</xdr:rowOff>
    </xdr:from>
    <xdr:to>
      <xdr:col>3</xdr:col>
      <xdr:colOff>0</xdr:colOff>
      <xdr:row>149</xdr:row>
      <xdr:rowOff>485775</xdr:rowOff>
    </xdr:to>
    <xdr:pic>
      <xdr:nvPicPr>
        <xdr:cNvPr id="111449" name="Picture 165" descr="5"/>
        <xdr:cNvPicPr>
          <a:picLocks noChangeAspect="1" noChangeArrowheads="1"/>
        </xdr:cNvPicPr>
      </xdr:nvPicPr>
      <xdr:blipFill>
        <a:blip xmlns:r="http://schemas.openxmlformats.org/officeDocument/2006/relationships" r:embed="rId277" r:link="rId278" cstate="print"/>
        <a:srcRect/>
        <a:stretch>
          <a:fillRect/>
        </a:stretch>
      </xdr:blipFill>
      <xdr:spPr bwMode="auto">
        <a:xfrm>
          <a:off x="1181100" y="71027925"/>
          <a:ext cx="514350" cy="485775"/>
        </a:xfrm>
        <a:prstGeom prst="rect">
          <a:avLst/>
        </a:prstGeom>
        <a:noFill/>
        <a:ln w="9525">
          <a:noFill/>
          <a:miter lim="800000"/>
          <a:headEnd/>
          <a:tailEnd/>
        </a:ln>
      </xdr:spPr>
    </xdr:pic>
    <xdr:clientData/>
  </xdr:twoCellAnchor>
  <xdr:twoCellAnchor>
    <xdr:from>
      <xdr:col>2</xdr:col>
      <xdr:colOff>0</xdr:colOff>
      <xdr:row>150</xdr:row>
      <xdr:rowOff>0</xdr:rowOff>
    </xdr:from>
    <xdr:to>
      <xdr:col>3</xdr:col>
      <xdr:colOff>0</xdr:colOff>
      <xdr:row>150</xdr:row>
      <xdr:rowOff>485775</xdr:rowOff>
    </xdr:to>
    <xdr:pic>
      <xdr:nvPicPr>
        <xdr:cNvPr id="111450" name="Picture 166" descr="4u"/>
        <xdr:cNvPicPr>
          <a:picLocks noChangeAspect="1" noChangeArrowheads="1"/>
        </xdr:cNvPicPr>
      </xdr:nvPicPr>
      <xdr:blipFill>
        <a:blip xmlns:r="http://schemas.openxmlformats.org/officeDocument/2006/relationships" r:embed="rId279" r:link="rId280" cstate="print"/>
        <a:srcRect/>
        <a:stretch>
          <a:fillRect/>
        </a:stretch>
      </xdr:blipFill>
      <xdr:spPr bwMode="auto">
        <a:xfrm>
          <a:off x="1181100" y="71513700"/>
          <a:ext cx="514350" cy="485775"/>
        </a:xfrm>
        <a:prstGeom prst="rect">
          <a:avLst/>
        </a:prstGeom>
        <a:noFill/>
        <a:ln w="9525">
          <a:noFill/>
          <a:miter lim="800000"/>
          <a:headEnd/>
          <a:tailEnd/>
        </a:ln>
      </xdr:spPr>
    </xdr:pic>
    <xdr:clientData/>
  </xdr:twoCellAnchor>
  <xdr:twoCellAnchor>
    <xdr:from>
      <xdr:col>2</xdr:col>
      <xdr:colOff>0</xdr:colOff>
      <xdr:row>151</xdr:row>
      <xdr:rowOff>0</xdr:rowOff>
    </xdr:from>
    <xdr:to>
      <xdr:col>3</xdr:col>
      <xdr:colOff>0</xdr:colOff>
      <xdr:row>151</xdr:row>
      <xdr:rowOff>485775</xdr:rowOff>
    </xdr:to>
    <xdr:pic>
      <xdr:nvPicPr>
        <xdr:cNvPr id="111451" name="Picture 167" descr="5"/>
        <xdr:cNvPicPr>
          <a:picLocks noChangeAspect="1" noChangeArrowheads="1"/>
        </xdr:cNvPicPr>
      </xdr:nvPicPr>
      <xdr:blipFill>
        <a:blip xmlns:r="http://schemas.openxmlformats.org/officeDocument/2006/relationships" r:embed="rId281" r:link="rId282" cstate="print"/>
        <a:srcRect/>
        <a:stretch>
          <a:fillRect/>
        </a:stretch>
      </xdr:blipFill>
      <xdr:spPr bwMode="auto">
        <a:xfrm>
          <a:off x="1181100" y="71999475"/>
          <a:ext cx="514350" cy="485775"/>
        </a:xfrm>
        <a:prstGeom prst="rect">
          <a:avLst/>
        </a:prstGeom>
        <a:noFill/>
        <a:ln w="9525">
          <a:noFill/>
          <a:miter lim="800000"/>
          <a:headEnd/>
          <a:tailEnd/>
        </a:ln>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4</xdr:col>
      <xdr:colOff>0</xdr:colOff>
      <xdr:row>118</xdr:row>
      <xdr:rowOff>0</xdr:rowOff>
    </xdr:from>
    <xdr:to>
      <xdr:col>4</xdr:col>
      <xdr:colOff>28575</xdr:colOff>
      <xdr:row>118</xdr:row>
      <xdr:rowOff>9525</xdr:rowOff>
    </xdr:to>
    <xdr:pic>
      <xdr:nvPicPr>
        <xdr:cNvPr id="21891" name="Picture 9"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2" name="Picture 10"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3" name="Picture 11"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4" name="Picture 12"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5" name="Picture 13"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6" name="Picture 14"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wsDr>
</file>

<file path=xl/drawings/drawing24.xml><?xml version="1.0" encoding="utf-8"?>
<xdr:wsDr xmlns:xdr="http://schemas.openxmlformats.org/drawingml/2006/spreadsheetDrawing" xmlns:a="http://schemas.openxmlformats.org/drawingml/2006/main">
  <xdr:twoCellAnchor>
    <xdr:from>
      <xdr:col>4</xdr:col>
      <xdr:colOff>495300</xdr:colOff>
      <xdr:row>5</xdr:row>
      <xdr:rowOff>0</xdr:rowOff>
    </xdr:from>
    <xdr:to>
      <xdr:col>4</xdr:col>
      <xdr:colOff>495300</xdr:colOff>
      <xdr:row>5</xdr:row>
      <xdr:rowOff>161925</xdr:rowOff>
    </xdr:to>
    <xdr:sp macro="" textlink="">
      <xdr:nvSpPr>
        <xdr:cNvPr id="117792" name="Line 1"/>
        <xdr:cNvSpPr>
          <a:spLocks noChangeShapeType="1"/>
        </xdr:cNvSpPr>
      </xdr:nvSpPr>
      <xdr:spPr bwMode="auto">
        <a:xfrm>
          <a:off x="2457450" y="876300"/>
          <a:ext cx="0" cy="161925"/>
        </a:xfrm>
        <a:prstGeom prst="line">
          <a:avLst/>
        </a:prstGeom>
        <a:noFill/>
        <a:ln w="9525">
          <a:solidFill>
            <a:srgbClr val="000000"/>
          </a:solidFill>
          <a:round/>
          <a:headEnd/>
          <a:tailEnd type="triangle" w="med" len="med"/>
        </a:ln>
      </xdr:spPr>
    </xdr:sp>
    <xdr:clientData/>
  </xdr:twoCellAnchor>
  <xdr:twoCellAnchor>
    <xdr:from>
      <xdr:col>2</xdr:col>
      <xdr:colOff>514350</xdr:colOff>
      <xdr:row>7</xdr:row>
      <xdr:rowOff>0</xdr:rowOff>
    </xdr:from>
    <xdr:to>
      <xdr:col>2</xdr:col>
      <xdr:colOff>514350</xdr:colOff>
      <xdr:row>7</xdr:row>
      <xdr:rowOff>152400</xdr:rowOff>
    </xdr:to>
    <xdr:sp macro="" textlink="">
      <xdr:nvSpPr>
        <xdr:cNvPr id="117793" name="Line 2"/>
        <xdr:cNvSpPr>
          <a:spLocks noChangeShapeType="1"/>
        </xdr:cNvSpPr>
      </xdr:nvSpPr>
      <xdr:spPr bwMode="auto">
        <a:xfrm flipH="1" flipV="1">
          <a:off x="1143000" y="1371600"/>
          <a:ext cx="0" cy="152400"/>
        </a:xfrm>
        <a:prstGeom prst="line">
          <a:avLst/>
        </a:prstGeom>
        <a:noFill/>
        <a:ln w="9525">
          <a:solidFill>
            <a:srgbClr val="000000"/>
          </a:solidFill>
          <a:round/>
          <a:headEnd/>
          <a:tailEnd type="triangle" w="med" len="med"/>
        </a:ln>
      </xdr:spPr>
    </xdr:sp>
    <xdr:clientData/>
  </xdr:twoCellAnchor>
  <xdr:twoCellAnchor>
    <xdr:from>
      <xdr:col>2</xdr:col>
      <xdr:colOff>1019175</xdr:colOff>
      <xdr:row>8</xdr:row>
      <xdr:rowOff>142875</xdr:rowOff>
    </xdr:from>
    <xdr:to>
      <xdr:col>4</xdr:col>
      <xdr:colOff>19050</xdr:colOff>
      <xdr:row>8</xdr:row>
      <xdr:rowOff>152400</xdr:rowOff>
    </xdr:to>
    <xdr:sp macro="" textlink="">
      <xdr:nvSpPr>
        <xdr:cNvPr id="117794" name="Line 3"/>
        <xdr:cNvSpPr>
          <a:spLocks noChangeShapeType="1"/>
        </xdr:cNvSpPr>
      </xdr:nvSpPr>
      <xdr:spPr bwMode="auto">
        <a:xfrm flipV="1">
          <a:off x="1647825" y="1685925"/>
          <a:ext cx="333375" cy="9525"/>
        </a:xfrm>
        <a:prstGeom prst="line">
          <a:avLst/>
        </a:prstGeom>
        <a:noFill/>
        <a:ln w="9525">
          <a:solidFill>
            <a:srgbClr val="000000"/>
          </a:solidFill>
          <a:round/>
          <a:headEnd/>
          <a:tailEnd type="triangle" w="med" len="med"/>
        </a:ln>
      </xdr:spPr>
    </xdr:sp>
    <xdr:clientData/>
  </xdr:twoCellAnchor>
  <xdr:twoCellAnchor>
    <xdr:from>
      <xdr:col>4</xdr:col>
      <xdr:colOff>485775</xdr:colOff>
      <xdr:row>6</xdr:row>
      <xdr:rowOff>314325</xdr:rowOff>
    </xdr:from>
    <xdr:to>
      <xdr:col>4</xdr:col>
      <xdr:colOff>485775</xdr:colOff>
      <xdr:row>7</xdr:row>
      <xdr:rowOff>142875</xdr:rowOff>
    </xdr:to>
    <xdr:sp macro="" textlink="">
      <xdr:nvSpPr>
        <xdr:cNvPr id="117795" name="Line 4"/>
        <xdr:cNvSpPr>
          <a:spLocks noChangeShapeType="1"/>
        </xdr:cNvSpPr>
      </xdr:nvSpPr>
      <xdr:spPr bwMode="auto">
        <a:xfrm>
          <a:off x="2447925" y="1362075"/>
          <a:ext cx="0" cy="152400"/>
        </a:xfrm>
        <a:prstGeom prst="line">
          <a:avLst/>
        </a:prstGeom>
        <a:noFill/>
        <a:ln w="9525">
          <a:solidFill>
            <a:srgbClr val="000000"/>
          </a:solidFill>
          <a:round/>
          <a:headEnd/>
          <a:tailEnd type="triangle" w="med" len="med"/>
        </a:ln>
      </xdr:spPr>
    </xdr:sp>
    <xdr:clientData/>
  </xdr:twoCellAnchor>
  <xdr:twoCellAnchor>
    <xdr:from>
      <xdr:col>5</xdr:col>
      <xdr:colOff>0</xdr:colOff>
      <xdr:row>4</xdr:row>
      <xdr:rowOff>152400</xdr:rowOff>
    </xdr:from>
    <xdr:to>
      <xdr:col>6</xdr:col>
      <xdr:colOff>9525</xdr:colOff>
      <xdr:row>4</xdr:row>
      <xdr:rowOff>152400</xdr:rowOff>
    </xdr:to>
    <xdr:sp macro="" textlink="">
      <xdr:nvSpPr>
        <xdr:cNvPr id="117796" name="Line 5"/>
        <xdr:cNvSpPr>
          <a:spLocks noChangeShapeType="1"/>
        </xdr:cNvSpPr>
      </xdr:nvSpPr>
      <xdr:spPr bwMode="auto">
        <a:xfrm>
          <a:off x="3009900" y="704850"/>
          <a:ext cx="295275" cy="0"/>
        </a:xfrm>
        <a:prstGeom prst="line">
          <a:avLst/>
        </a:prstGeom>
        <a:noFill/>
        <a:ln w="9525">
          <a:solidFill>
            <a:srgbClr val="000000"/>
          </a:solidFill>
          <a:round/>
          <a:headEnd/>
          <a:tailEnd type="triangle" w="med" len="med"/>
        </a:ln>
      </xdr:spPr>
    </xdr:sp>
    <xdr:clientData/>
  </xdr:twoCellAnchor>
  <xdr:twoCellAnchor>
    <xdr:from>
      <xdr:col>10</xdr:col>
      <xdr:colOff>514350</xdr:colOff>
      <xdr:row>6</xdr:row>
      <xdr:rowOff>314325</xdr:rowOff>
    </xdr:from>
    <xdr:to>
      <xdr:col>10</xdr:col>
      <xdr:colOff>514350</xdr:colOff>
      <xdr:row>8</xdr:row>
      <xdr:rowOff>0</xdr:rowOff>
    </xdr:to>
    <xdr:sp macro="" textlink="">
      <xdr:nvSpPr>
        <xdr:cNvPr id="117797" name="Line 6"/>
        <xdr:cNvSpPr>
          <a:spLocks noChangeShapeType="1"/>
        </xdr:cNvSpPr>
      </xdr:nvSpPr>
      <xdr:spPr bwMode="auto">
        <a:xfrm>
          <a:off x="6477000" y="1362075"/>
          <a:ext cx="0" cy="180975"/>
        </a:xfrm>
        <a:prstGeom prst="line">
          <a:avLst/>
        </a:prstGeom>
        <a:noFill/>
        <a:ln w="9525">
          <a:solidFill>
            <a:srgbClr val="000000"/>
          </a:solidFill>
          <a:round/>
          <a:headEnd/>
          <a:tailEnd type="triangle" w="med" len="med"/>
        </a:ln>
      </xdr:spPr>
    </xdr:sp>
    <xdr:clientData/>
  </xdr:twoCellAnchor>
  <xdr:twoCellAnchor>
    <xdr:from>
      <xdr:col>6</xdr:col>
      <xdr:colOff>533400</xdr:colOff>
      <xdr:row>11</xdr:row>
      <xdr:rowOff>314325</xdr:rowOff>
    </xdr:from>
    <xdr:to>
      <xdr:col>6</xdr:col>
      <xdr:colOff>533400</xdr:colOff>
      <xdr:row>14</xdr:row>
      <xdr:rowOff>133350</xdr:rowOff>
    </xdr:to>
    <xdr:sp macro="" textlink="">
      <xdr:nvSpPr>
        <xdr:cNvPr id="117798" name="Line 7"/>
        <xdr:cNvSpPr>
          <a:spLocks noChangeShapeType="1"/>
        </xdr:cNvSpPr>
      </xdr:nvSpPr>
      <xdr:spPr bwMode="auto">
        <a:xfrm>
          <a:off x="3829050" y="2514600"/>
          <a:ext cx="0" cy="638175"/>
        </a:xfrm>
        <a:prstGeom prst="line">
          <a:avLst/>
        </a:prstGeom>
        <a:noFill/>
        <a:ln w="19050">
          <a:solidFill>
            <a:srgbClr val="FF0000"/>
          </a:solidFill>
          <a:round/>
          <a:headEnd/>
          <a:tailEnd type="triangle" w="med" len="med"/>
        </a:ln>
      </xdr:spPr>
    </xdr:sp>
    <xdr:clientData/>
  </xdr:twoCellAnchor>
  <xdr:twoCellAnchor>
    <xdr:from>
      <xdr:col>6</xdr:col>
      <xdr:colOff>590550</xdr:colOff>
      <xdr:row>13</xdr:row>
      <xdr:rowOff>171450</xdr:rowOff>
    </xdr:from>
    <xdr:to>
      <xdr:col>7</xdr:col>
      <xdr:colOff>276225</xdr:colOff>
      <xdr:row>14</xdr:row>
      <xdr:rowOff>104775</xdr:rowOff>
    </xdr:to>
    <xdr:sp macro="" textlink="">
      <xdr:nvSpPr>
        <xdr:cNvPr id="117799" name="Line 8"/>
        <xdr:cNvSpPr>
          <a:spLocks noChangeShapeType="1"/>
        </xdr:cNvSpPr>
      </xdr:nvSpPr>
      <xdr:spPr bwMode="auto">
        <a:xfrm flipH="1">
          <a:off x="3886200" y="2867025"/>
          <a:ext cx="733425" cy="257175"/>
        </a:xfrm>
        <a:prstGeom prst="line">
          <a:avLst/>
        </a:prstGeom>
        <a:noFill/>
        <a:ln w="19050">
          <a:solidFill>
            <a:srgbClr val="FF0000"/>
          </a:solidFill>
          <a:round/>
          <a:headEnd/>
          <a:tailEnd type="triangle" w="med" len="med"/>
        </a:ln>
      </xdr:spPr>
    </xdr:sp>
    <xdr:clientData/>
  </xdr:twoCellAnchor>
  <xdr:twoCellAnchor>
    <xdr:from>
      <xdr:col>8</xdr:col>
      <xdr:colOff>504825</xdr:colOff>
      <xdr:row>9</xdr:row>
      <xdr:rowOff>0</xdr:rowOff>
    </xdr:from>
    <xdr:to>
      <xdr:col>8</xdr:col>
      <xdr:colOff>514350</xdr:colOff>
      <xdr:row>13</xdr:row>
      <xdr:rowOff>0</xdr:rowOff>
    </xdr:to>
    <xdr:sp macro="" textlink="">
      <xdr:nvSpPr>
        <xdr:cNvPr id="117800" name="Line 9"/>
        <xdr:cNvSpPr>
          <a:spLocks noChangeShapeType="1"/>
        </xdr:cNvSpPr>
      </xdr:nvSpPr>
      <xdr:spPr bwMode="auto">
        <a:xfrm flipH="1">
          <a:off x="5133975" y="1866900"/>
          <a:ext cx="9525" cy="828675"/>
        </a:xfrm>
        <a:prstGeom prst="line">
          <a:avLst/>
        </a:prstGeom>
        <a:noFill/>
        <a:ln w="19050">
          <a:solidFill>
            <a:srgbClr val="FF0000"/>
          </a:solidFill>
          <a:round/>
          <a:headEnd/>
          <a:tailEnd type="triangle" w="med" len="med"/>
        </a:ln>
      </xdr:spPr>
    </xdr:sp>
    <xdr:clientData/>
  </xdr:twoCellAnchor>
  <xdr:twoCellAnchor>
    <xdr:from>
      <xdr:col>8</xdr:col>
      <xdr:colOff>514350</xdr:colOff>
      <xdr:row>7</xdr:row>
      <xdr:rowOff>0</xdr:rowOff>
    </xdr:from>
    <xdr:to>
      <xdr:col>8</xdr:col>
      <xdr:colOff>514350</xdr:colOff>
      <xdr:row>7</xdr:row>
      <xdr:rowOff>161925</xdr:rowOff>
    </xdr:to>
    <xdr:sp macro="" textlink="">
      <xdr:nvSpPr>
        <xdr:cNvPr id="117801" name="Line 10"/>
        <xdr:cNvSpPr>
          <a:spLocks noChangeShapeType="1"/>
        </xdr:cNvSpPr>
      </xdr:nvSpPr>
      <xdr:spPr bwMode="auto">
        <a:xfrm flipV="1">
          <a:off x="5143500" y="1371600"/>
          <a:ext cx="0" cy="161925"/>
        </a:xfrm>
        <a:prstGeom prst="line">
          <a:avLst/>
        </a:prstGeom>
        <a:noFill/>
        <a:ln w="9525">
          <a:solidFill>
            <a:srgbClr val="000000"/>
          </a:solidFill>
          <a:round/>
          <a:headEnd/>
          <a:tailEnd type="triangle" w="med" len="med"/>
        </a:ln>
      </xdr:spPr>
    </xdr:sp>
    <xdr:clientData/>
  </xdr:twoCellAnchor>
  <xdr:twoCellAnchor>
    <xdr:from>
      <xdr:col>7</xdr:col>
      <xdr:colOff>9525</xdr:colOff>
      <xdr:row>6</xdr:row>
      <xdr:rowOff>142875</xdr:rowOff>
    </xdr:from>
    <xdr:to>
      <xdr:col>7</xdr:col>
      <xdr:colOff>276225</xdr:colOff>
      <xdr:row>6</xdr:row>
      <xdr:rowOff>142875</xdr:rowOff>
    </xdr:to>
    <xdr:sp macro="" textlink="">
      <xdr:nvSpPr>
        <xdr:cNvPr id="117802" name="Line 11"/>
        <xdr:cNvSpPr>
          <a:spLocks noChangeShapeType="1"/>
        </xdr:cNvSpPr>
      </xdr:nvSpPr>
      <xdr:spPr bwMode="auto">
        <a:xfrm flipH="1">
          <a:off x="4352925" y="1190625"/>
          <a:ext cx="266700" cy="0"/>
        </a:xfrm>
        <a:prstGeom prst="line">
          <a:avLst/>
        </a:prstGeom>
        <a:noFill/>
        <a:ln w="9525">
          <a:solidFill>
            <a:srgbClr val="000000"/>
          </a:solidFill>
          <a:round/>
          <a:headEnd/>
          <a:tailEnd type="triangle" w="med" len="med"/>
        </a:ln>
      </xdr:spPr>
    </xdr:sp>
    <xdr:clientData/>
  </xdr:twoCellAnchor>
  <xdr:twoCellAnchor>
    <xdr:from>
      <xdr:col>6</xdr:col>
      <xdr:colOff>466725</xdr:colOff>
      <xdr:row>6</xdr:row>
      <xdr:rowOff>304800</xdr:rowOff>
    </xdr:from>
    <xdr:to>
      <xdr:col>6</xdr:col>
      <xdr:colOff>466725</xdr:colOff>
      <xdr:row>8</xdr:row>
      <xdr:rowOff>0</xdr:rowOff>
    </xdr:to>
    <xdr:sp macro="" textlink="">
      <xdr:nvSpPr>
        <xdr:cNvPr id="117803" name="Line 12"/>
        <xdr:cNvSpPr>
          <a:spLocks noChangeShapeType="1"/>
        </xdr:cNvSpPr>
      </xdr:nvSpPr>
      <xdr:spPr bwMode="auto">
        <a:xfrm>
          <a:off x="3762375" y="1352550"/>
          <a:ext cx="0" cy="190500"/>
        </a:xfrm>
        <a:prstGeom prst="line">
          <a:avLst/>
        </a:prstGeom>
        <a:noFill/>
        <a:ln w="9525">
          <a:solidFill>
            <a:srgbClr val="000000"/>
          </a:solidFill>
          <a:round/>
          <a:headEnd/>
          <a:tailEnd type="triangle" w="med" len="med"/>
        </a:ln>
      </xdr:spPr>
    </xdr:sp>
    <xdr:clientData/>
  </xdr:twoCellAnchor>
  <xdr:twoCellAnchor>
    <xdr:from>
      <xdr:col>4</xdr:col>
      <xdr:colOff>581025</xdr:colOff>
      <xdr:row>9</xdr:row>
      <xdr:rowOff>28575</xdr:rowOff>
    </xdr:from>
    <xdr:to>
      <xdr:col>6</xdr:col>
      <xdr:colOff>542925</xdr:colOff>
      <xdr:row>11</xdr:row>
      <xdr:rowOff>0</xdr:rowOff>
    </xdr:to>
    <xdr:sp macro="" textlink="">
      <xdr:nvSpPr>
        <xdr:cNvPr id="117804" name="Line 13"/>
        <xdr:cNvSpPr>
          <a:spLocks noChangeShapeType="1"/>
        </xdr:cNvSpPr>
      </xdr:nvSpPr>
      <xdr:spPr bwMode="auto">
        <a:xfrm flipH="1" flipV="1">
          <a:off x="2543175" y="1895475"/>
          <a:ext cx="1295400" cy="304800"/>
        </a:xfrm>
        <a:prstGeom prst="line">
          <a:avLst/>
        </a:prstGeom>
        <a:noFill/>
        <a:ln w="9525">
          <a:solidFill>
            <a:srgbClr val="000000"/>
          </a:solidFill>
          <a:round/>
          <a:headEnd/>
          <a:tailEnd type="triangle" w="med" len="med"/>
        </a:ln>
      </xdr:spPr>
    </xdr:sp>
    <xdr:clientData/>
  </xdr:twoCellAnchor>
  <xdr:twoCellAnchor>
    <xdr:from>
      <xdr:col>8</xdr:col>
      <xdr:colOff>1038225</xdr:colOff>
      <xdr:row>15</xdr:row>
      <xdr:rowOff>161925</xdr:rowOff>
    </xdr:from>
    <xdr:to>
      <xdr:col>10</xdr:col>
      <xdr:colOff>0</xdr:colOff>
      <xdr:row>17</xdr:row>
      <xdr:rowOff>152400</xdr:rowOff>
    </xdr:to>
    <xdr:sp macro="" textlink="">
      <xdr:nvSpPr>
        <xdr:cNvPr id="117805" name="Line 14"/>
        <xdr:cNvSpPr>
          <a:spLocks noChangeShapeType="1"/>
        </xdr:cNvSpPr>
      </xdr:nvSpPr>
      <xdr:spPr bwMode="auto">
        <a:xfrm>
          <a:off x="5667375" y="3352800"/>
          <a:ext cx="295275" cy="485775"/>
        </a:xfrm>
        <a:prstGeom prst="line">
          <a:avLst/>
        </a:prstGeom>
        <a:noFill/>
        <a:ln w="9525">
          <a:solidFill>
            <a:srgbClr val="000000"/>
          </a:solidFill>
          <a:round/>
          <a:headEnd/>
          <a:tailEnd type="triangle" w="med" len="med"/>
        </a:ln>
      </xdr:spPr>
    </xdr:sp>
    <xdr:clientData/>
  </xdr:twoCellAnchor>
  <xdr:twoCellAnchor>
    <xdr:from>
      <xdr:col>4</xdr:col>
      <xdr:colOff>523875</xdr:colOff>
      <xdr:row>9</xdr:row>
      <xdr:rowOff>9525</xdr:rowOff>
    </xdr:from>
    <xdr:to>
      <xdr:col>4</xdr:col>
      <xdr:colOff>523875</xdr:colOff>
      <xdr:row>15</xdr:row>
      <xdr:rowOff>0</xdr:rowOff>
    </xdr:to>
    <xdr:sp macro="" textlink="">
      <xdr:nvSpPr>
        <xdr:cNvPr id="117806" name="Line 15"/>
        <xdr:cNvSpPr>
          <a:spLocks noChangeShapeType="1"/>
        </xdr:cNvSpPr>
      </xdr:nvSpPr>
      <xdr:spPr bwMode="auto">
        <a:xfrm flipH="1" flipV="1">
          <a:off x="2486025" y="1876425"/>
          <a:ext cx="0" cy="1314450"/>
        </a:xfrm>
        <a:prstGeom prst="line">
          <a:avLst/>
        </a:prstGeom>
        <a:noFill/>
        <a:ln w="9525">
          <a:solidFill>
            <a:srgbClr val="000000"/>
          </a:solidFill>
          <a:round/>
          <a:headEnd/>
          <a:tailEnd type="triangle" w="med" len="med"/>
        </a:ln>
      </xdr:spPr>
    </xdr:sp>
    <xdr:clientData/>
  </xdr:twoCellAnchor>
  <xdr:twoCellAnchor>
    <xdr:from>
      <xdr:col>4</xdr:col>
      <xdr:colOff>504825</xdr:colOff>
      <xdr:row>15</xdr:row>
      <xdr:rowOff>314325</xdr:rowOff>
    </xdr:from>
    <xdr:to>
      <xdr:col>4</xdr:col>
      <xdr:colOff>514350</xdr:colOff>
      <xdr:row>17</xdr:row>
      <xdr:rowOff>0</xdr:rowOff>
    </xdr:to>
    <xdr:sp macro="" textlink="">
      <xdr:nvSpPr>
        <xdr:cNvPr id="117807" name="Line 16"/>
        <xdr:cNvSpPr>
          <a:spLocks noChangeShapeType="1"/>
        </xdr:cNvSpPr>
      </xdr:nvSpPr>
      <xdr:spPr bwMode="auto">
        <a:xfrm flipH="1">
          <a:off x="2466975" y="3505200"/>
          <a:ext cx="9525" cy="180975"/>
        </a:xfrm>
        <a:prstGeom prst="line">
          <a:avLst/>
        </a:prstGeom>
        <a:noFill/>
        <a:ln w="19050">
          <a:solidFill>
            <a:srgbClr val="FF0000"/>
          </a:solidFill>
          <a:round/>
          <a:headEnd/>
          <a:tailEnd type="triangle" w="med" len="med"/>
        </a:ln>
      </xdr:spPr>
    </xdr:sp>
    <xdr:clientData/>
  </xdr:twoCellAnchor>
  <xdr:twoCellAnchor>
    <xdr:from>
      <xdr:col>4</xdr:col>
      <xdr:colOff>1028700</xdr:colOff>
      <xdr:row>16</xdr:row>
      <xdr:rowOff>19050</xdr:rowOff>
    </xdr:from>
    <xdr:to>
      <xdr:col>6</xdr:col>
      <xdr:colOff>504825</xdr:colOff>
      <xdr:row>17</xdr:row>
      <xdr:rowOff>171450</xdr:rowOff>
    </xdr:to>
    <xdr:sp macro="" textlink="">
      <xdr:nvSpPr>
        <xdr:cNvPr id="117808" name="Line 17"/>
        <xdr:cNvSpPr>
          <a:spLocks noChangeShapeType="1"/>
        </xdr:cNvSpPr>
      </xdr:nvSpPr>
      <xdr:spPr bwMode="auto">
        <a:xfrm flipH="1">
          <a:off x="2990850" y="3533775"/>
          <a:ext cx="809625" cy="323850"/>
        </a:xfrm>
        <a:prstGeom prst="line">
          <a:avLst/>
        </a:prstGeom>
        <a:noFill/>
        <a:ln w="19050">
          <a:solidFill>
            <a:srgbClr val="FF0000"/>
          </a:solidFill>
          <a:round/>
          <a:headEnd/>
          <a:tailEnd type="triangle" w="med" len="med"/>
        </a:ln>
      </xdr:spPr>
    </xdr:sp>
    <xdr:clientData/>
  </xdr:twoCellAnchor>
  <xdr:twoCellAnchor>
    <xdr:from>
      <xdr:col>6</xdr:col>
      <xdr:colOff>533400</xdr:colOff>
      <xdr:row>15</xdr:row>
      <xdr:rowOff>314325</xdr:rowOff>
    </xdr:from>
    <xdr:to>
      <xdr:col>6</xdr:col>
      <xdr:colOff>533400</xdr:colOff>
      <xdr:row>18</xdr:row>
      <xdr:rowOff>161925</xdr:rowOff>
    </xdr:to>
    <xdr:sp macro="" textlink="">
      <xdr:nvSpPr>
        <xdr:cNvPr id="117809" name="Line 18"/>
        <xdr:cNvSpPr>
          <a:spLocks noChangeShapeType="1"/>
        </xdr:cNvSpPr>
      </xdr:nvSpPr>
      <xdr:spPr bwMode="auto">
        <a:xfrm>
          <a:off x="3829050" y="3505200"/>
          <a:ext cx="0" cy="666750"/>
        </a:xfrm>
        <a:prstGeom prst="line">
          <a:avLst/>
        </a:prstGeom>
        <a:noFill/>
        <a:ln w="19050">
          <a:solidFill>
            <a:srgbClr val="FF0000"/>
          </a:solidFill>
          <a:round/>
          <a:headEnd/>
          <a:tailEnd type="triangle" w="med" len="med"/>
        </a:ln>
      </xdr:spPr>
    </xdr:sp>
    <xdr:clientData/>
  </xdr:twoCellAnchor>
  <xdr:twoCellAnchor>
    <xdr:from>
      <xdr:col>6</xdr:col>
      <xdr:colOff>1038225</xdr:colOff>
      <xdr:row>15</xdr:row>
      <xdr:rowOff>171450</xdr:rowOff>
    </xdr:from>
    <xdr:to>
      <xdr:col>7</xdr:col>
      <xdr:colOff>276225</xdr:colOff>
      <xdr:row>15</xdr:row>
      <xdr:rowOff>171450</xdr:rowOff>
    </xdr:to>
    <xdr:sp macro="" textlink="">
      <xdr:nvSpPr>
        <xdr:cNvPr id="117810" name="Line 19"/>
        <xdr:cNvSpPr>
          <a:spLocks noChangeShapeType="1"/>
        </xdr:cNvSpPr>
      </xdr:nvSpPr>
      <xdr:spPr bwMode="auto">
        <a:xfrm>
          <a:off x="4333875" y="3362325"/>
          <a:ext cx="285750" cy="0"/>
        </a:xfrm>
        <a:prstGeom prst="line">
          <a:avLst/>
        </a:prstGeom>
        <a:noFill/>
        <a:ln w="19050">
          <a:solidFill>
            <a:srgbClr val="FF0000"/>
          </a:solidFill>
          <a:round/>
          <a:headEnd/>
          <a:tailEnd type="triangle" w="med" len="med"/>
        </a:ln>
      </xdr:spPr>
    </xdr:sp>
    <xdr:clientData/>
  </xdr:twoCellAnchor>
  <xdr:twoCellAnchor>
    <xdr:from>
      <xdr:col>4</xdr:col>
      <xdr:colOff>514350</xdr:colOff>
      <xdr:row>18</xdr:row>
      <xdr:rowOff>0</xdr:rowOff>
    </xdr:from>
    <xdr:to>
      <xdr:col>4</xdr:col>
      <xdr:colOff>514350</xdr:colOff>
      <xdr:row>18</xdr:row>
      <xdr:rowOff>161925</xdr:rowOff>
    </xdr:to>
    <xdr:sp macro="" textlink="">
      <xdr:nvSpPr>
        <xdr:cNvPr id="117811" name="Line 20"/>
        <xdr:cNvSpPr>
          <a:spLocks noChangeShapeType="1"/>
        </xdr:cNvSpPr>
      </xdr:nvSpPr>
      <xdr:spPr bwMode="auto">
        <a:xfrm>
          <a:off x="2476500" y="4010025"/>
          <a:ext cx="0" cy="161925"/>
        </a:xfrm>
        <a:prstGeom prst="line">
          <a:avLst/>
        </a:prstGeom>
        <a:noFill/>
        <a:ln w="9525">
          <a:solidFill>
            <a:srgbClr val="000000"/>
          </a:solidFill>
          <a:round/>
          <a:headEnd/>
          <a:tailEnd type="triangle" w="med" len="med"/>
        </a:ln>
      </xdr:spPr>
    </xdr:sp>
    <xdr:clientData/>
  </xdr:twoCellAnchor>
  <xdr:twoCellAnchor>
    <xdr:from>
      <xdr:col>5</xdr:col>
      <xdr:colOff>9525</xdr:colOff>
      <xdr:row>8</xdr:row>
      <xdr:rowOff>152400</xdr:rowOff>
    </xdr:from>
    <xdr:to>
      <xdr:col>6</xdr:col>
      <xdr:colOff>19050</xdr:colOff>
      <xdr:row>8</xdr:row>
      <xdr:rowOff>152400</xdr:rowOff>
    </xdr:to>
    <xdr:sp macro="" textlink="">
      <xdr:nvSpPr>
        <xdr:cNvPr id="117812" name="Line 21"/>
        <xdr:cNvSpPr>
          <a:spLocks noChangeShapeType="1"/>
        </xdr:cNvSpPr>
      </xdr:nvSpPr>
      <xdr:spPr bwMode="auto">
        <a:xfrm>
          <a:off x="3019425" y="1695450"/>
          <a:ext cx="295275" cy="0"/>
        </a:xfrm>
        <a:prstGeom prst="line">
          <a:avLst/>
        </a:prstGeom>
        <a:noFill/>
        <a:ln w="9525">
          <a:solidFill>
            <a:srgbClr val="000000"/>
          </a:solidFill>
          <a:round/>
          <a:headEnd/>
          <a:tailEnd type="triangle" w="med" len="med"/>
        </a:ln>
      </xdr:spPr>
    </xdr:sp>
    <xdr:clientData/>
  </xdr:twoCellAnchor>
  <xdr:twoCellAnchor>
    <xdr:from>
      <xdr:col>9</xdr:col>
      <xdr:colOff>0</xdr:colOff>
      <xdr:row>15</xdr:row>
      <xdr:rowOff>161925</xdr:rowOff>
    </xdr:from>
    <xdr:to>
      <xdr:col>10</xdr:col>
      <xdr:colOff>0</xdr:colOff>
      <xdr:row>15</xdr:row>
      <xdr:rowOff>161925</xdr:rowOff>
    </xdr:to>
    <xdr:sp macro="" textlink="">
      <xdr:nvSpPr>
        <xdr:cNvPr id="117813" name="Line 22"/>
        <xdr:cNvSpPr>
          <a:spLocks noChangeShapeType="1"/>
        </xdr:cNvSpPr>
      </xdr:nvSpPr>
      <xdr:spPr bwMode="auto">
        <a:xfrm>
          <a:off x="5676900" y="3352800"/>
          <a:ext cx="285750" cy="0"/>
        </a:xfrm>
        <a:prstGeom prst="line">
          <a:avLst/>
        </a:prstGeom>
        <a:noFill/>
        <a:ln w="9525">
          <a:solidFill>
            <a:srgbClr val="000000"/>
          </a:solidFill>
          <a:round/>
          <a:headEnd/>
          <a:tailEnd type="triangle" w="med" len="med"/>
        </a:ln>
      </xdr:spPr>
    </xdr:sp>
    <xdr:clientData/>
  </xdr:twoCellAnchor>
  <xdr:twoCellAnchor>
    <xdr:from>
      <xdr:col>6</xdr:col>
      <xdr:colOff>552450</xdr:colOff>
      <xdr:row>16</xdr:row>
      <xdr:rowOff>9525</xdr:rowOff>
    </xdr:from>
    <xdr:to>
      <xdr:col>8</xdr:col>
      <xdr:colOff>514350</xdr:colOff>
      <xdr:row>18</xdr:row>
      <xdr:rowOff>152400</xdr:rowOff>
    </xdr:to>
    <xdr:sp macro="" textlink="">
      <xdr:nvSpPr>
        <xdr:cNvPr id="117814" name="Line 23"/>
        <xdr:cNvSpPr>
          <a:spLocks noChangeShapeType="1"/>
        </xdr:cNvSpPr>
      </xdr:nvSpPr>
      <xdr:spPr bwMode="auto">
        <a:xfrm>
          <a:off x="3848100" y="3524250"/>
          <a:ext cx="1295400" cy="638175"/>
        </a:xfrm>
        <a:prstGeom prst="line">
          <a:avLst/>
        </a:prstGeom>
        <a:noFill/>
        <a:ln w="9525">
          <a:solidFill>
            <a:srgbClr val="000000"/>
          </a:solidFill>
          <a:round/>
          <a:headEnd/>
          <a:tailEnd type="triangle" w="med" len="med"/>
        </a:ln>
      </xdr:spPr>
    </xdr:sp>
    <xdr:clientData/>
  </xdr:twoCellAnchor>
  <xdr:twoCellAnchor>
    <xdr:from>
      <xdr:col>3</xdr:col>
      <xdr:colOff>9525</xdr:colOff>
      <xdr:row>17</xdr:row>
      <xdr:rowOff>171450</xdr:rowOff>
    </xdr:from>
    <xdr:to>
      <xdr:col>3</xdr:col>
      <xdr:colOff>276225</xdr:colOff>
      <xdr:row>17</xdr:row>
      <xdr:rowOff>171450</xdr:rowOff>
    </xdr:to>
    <xdr:sp macro="" textlink="">
      <xdr:nvSpPr>
        <xdr:cNvPr id="117815" name="Line 24"/>
        <xdr:cNvSpPr>
          <a:spLocks noChangeShapeType="1"/>
        </xdr:cNvSpPr>
      </xdr:nvSpPr>
      <xdr:spPr bwMode="auto">
        <a:xfrm flipH="1">
          <a:off x="1685925" y="3857625"/>
          <a:ext cx="266700" cy="0"/>
        </a:xfrm>
        <a:prstGeom prst="line">
          <a:avLst/>
        </a:prstGeom>
        <a:noFill/>
        <a:ln w="19050">
          <a:solidFill>
            <a:srgbClr val="FF0000"/>
          </a:solidFill>
          <a:round/>
          <a:headEnd/>
          <a:tailEnd type="triangle" w="med" len="med"/>
        </a:ln>
      </xdr:spPr>
    </xdr:sp>
    <xdr:clientData/>
  </xdr:twoCellAnchor>
  <xdr:twoCellAnchor>
    <xdr:from>
      <xdr:col>2</xdr:col>
      <xdr:colOff>504825</xdr:colOff>
      <xdr:row>18</xdr:row>
      <xdr:rowOff>0</xdr:rowOff>
    </xdr:from>
    <xdr:to>
      <xdr:col>2</xdr:col>
      <xdr:colOff>504825</xdr:colOff>
      <xdr:row>19</xdr:row>
      <xdr:rowOff>19050</xdr:rowOff>
    </xdr:to>
    <xdr:sp macro="" textlink="">
      <xdr:nvSpPr>
        <xdr:cNvPr id="117816" name="Line 25"/>
        <xdr:cNvSpPr>
          <a:spLocks noChangeShapeType="1"/>
        </xdr:cNvSpPr>
      </xdr:nvSpPr>
      <xdr:spPr bwMode="auto">
        <a:xfrm>
          <a:off x="1133475" y="4010025"/>
          <a:ext cx="0" cy="190500"/>
        </a:xfrm>
        <a:prstGeom prst="line">
          <a:avLst/>
        </a:prstGeom>
        <a:noFill/>
        <a:ln w="9525">
          <a:solidFill>
            <a:srgbClr val="000000"/>
          </a:solidFill>
          <a:round/>
          <a:headEnd/>
          <a:tailEnd type="triangle" w="med" len="med"/>
        </a:ln>
      </xdr:spPr>
    </xdr:sp>
    <xdr:clientData/>
  </xdr:twoCellAnchor>
  <xdr:twoCellAnchor>
    <xdr:from>
      <xdr:col>2</xdr:col>
      <xdr:colOff>1028700</xdr:colOff>
      <xdr:row>15</xdr:row>
      <xdr:rowOff>161925</xdr:rowOff>
    </xdr:from>
    <xdr:to>
      <xdr:col>4</xdr:col>
      <xdr:colOff>0</xdr:colOff>
      <xdr:row>15</xdr:row>
      <xdr:rowOff>171450</xdr:rowOff>
    </xdr:to>
    <xdr:sp macro="" textlink="">
      <xdr:nvSpPr>
        <xdr:cNvPr id="117817" name="Line 26"/>
        <xdr:cNvSpPr>
          <a:spLocks noChangeShapeType="1"/>
        </xdr:cNvSpPr>
      </xdr:nvSpPr>
      <xdr:spPr bwMode="auto">
        <a:xfrm flipH="1">
          <a:off x="1657350" y="3352800"/>
          <a:ext cx="304800" cy="9525"/>
        </a:xfrm>
        <a:prstGeom prst="line">
          <a:avLst/>
        </a:prstGeom>
        <a:noFill/>
        <a:ln w="9525">
          <a:solidFill>
            <a:srgbClr val="000000"/>
          </a:solidFill>
          <a:round/>
          <a:headEnd/>
          <a:tailEnd type="triangle" w="med" len="med"/>
        </a:ln>
      </xdr:spPr>
    </xdr:sp>
    <xdr:clientData/>
  </xdr:twoCellAnchor>
  <xdr:twoCellAnchor>
    <xdr:from>
      <xdr:col>2</xdr:col>
      <xdr:colOff>485775</xdr:colOff>
      <xdr:row>13</xdr:row>
      <xdr:rowOff>304800</xdr:rowOff>
    </xdr:from>
    <xdr:to>
      <xdr:col>2</xdr:col>
      <xdr:colOff>485775</xdr:colOff>
      <xdr:row>15</xdr:row>
      <xdr:rowOff>0</xdr:rowOff>
    </xdr:to>
    <xdr:sp macro="" textlink="">
      <xdr:nvSpPr>
        <xdr:cNvPr id="117818" name="Line 27"/>
        <xdr:cNvSpPr>
          <a:spLocks noChangeShapeType="1"/>
        </xdr:cNvSpPr>
      </xdr:nvSpPr>
      <xdr:spPr bwMode="auto">
        <a:xfrm flipV="1">
          <a:off x="1114425" y="3000375"/>
          <a:ext cx="0" cy="190500"/>
        </a:xfrm>
        <a:prstGeom prst="line">
          <a:avLst/>
        </a:prstGeom>
        <a:noFill/>
        <a:ln w="9525">
          <a:solidFill>
            <a:srgbClr val="000000"/>
          </a:solidFill>
          <a:round/>
          <a:headEnd/>
          <a:tailEnd type="triangle" w="med" len="med"/>
        </a:ln>
      </xdr:spPr>
    </xdr:sp>
    <xdr:clientData/>
  </xdr:twoCellAnchor>
  <xdr:twoCellAnchor>
    <xdr:from>
      <xdr:col>2</xdr:col>
      <xdr:colOff>485775</xdr:colOff>
      <xdr:row>11</xdr:row>
      <xdr:rowOff>295275</xdr:rowOff>
    </xdr:from>
    <xdr:to>
      <xdr:col>2</xdr:col>
      <xdr:colOff>485775</xdr:colOff>
      <xdr:row>13</xdr:row>
      <xdr:rowOff>0</xdr:rowOff>
    </xdr:to>
    <xdr:sp macro="" textlink="">
      <xdr:nvSpPr>
        <xdr:cNvPr id="117819" name="Line 28"/>
        <xdr:cNvSpPr>
          <a:spLocks noChangeShapeType="1"/>
        </xdr:cNvSpPr>
      </xdr:nvSpPr>
      <xdr:spPr bwMode="auto">
        <a:xfrm flipV="1">
          <a:off x="1114425" y="2495550"/>
          <a:ext cx="0" cy="200025"/>
        </a:xfrm>
        <a:prstGeom prst="line">
          <a:avLst/>
        </a:prstGeom>
        <a:noFill/>
        <a:ln w="9525">
          <a:solidFill>
            <a:srgbClr val="000000"/>
          </a:solidFill>
          <a:round/>
          <a:headEnd/>
          <a:tailEnd type="triangle" w="med" len="med"/>
        </a:ln>
      </xdr:spPr>
    </xdr:sp>
    <xdr:clientData/>
  </xdr:twoCellAnchor>
  <xdr:twoCellAnchor>
    <xdr:from>
      <xdr:col>9</xdr:col>
      <xdr:colOff>9525</xdr:colOff>
      <xdr:row>13</xdr:row>
      <xdr:rowOff>161925</xdr:rowOff>
    </xdr:from>
    <xdr:to>
      <xdr:col>9</xdr:col>
      <xdr:colOff>247650</xdr:colOff>
      <xdr:row>13</xdr:row>
      <xdr:rowOff>161925</xdr:rowOff>
    </xdr:to>
    <xdr:sp macro="" textlink="">
      <xdr:nvSpPr>
        <xdr:cNvPr id="117820" name="Line 29"/>
        <xdr:cNvSpPr>
          <a:spLocks noChangeShapeType="1"/>
        </xdr:cNvSpPr>
      </xdr:nvSpPr>
      <xdr:spPr bwMode="auto">
        <a:xfrm flipV="1">
          <a:off x="5686425" y="2857500"/>
          <a:ext cx="238125" cy="0"/>
        </a:xfrm>
        <a:prstGeom prst="line">
          <a:avLst/>
        </a:prstGeom>
        <a:noFill/>
        <a:ln w="19050">
          <a:solidFill>
            <a:srgbClr val="FF0000"/>
          </a:solidFill>
          <a:round/>
          <a:headEnd/>
          <a:tailEnd type="triangle" w="med" len="med"/>
        </a:ln>
      </xdr:spPr>
    </xdr:sp>
    <xdr:clientData/>
  </xdr:twoCellAnchor>
  <xdr:twoCellAnchor>
    <xdr:from>
      <xdr:col>6</xdr:col>
      <xdr:colOff>542925</xdr:colOff>
      <xdr:row>20</xdr:row>
      <xdr:rowOff>9525</xdr:rowOff>
    </xdr:from>
    <xdr:to>
      <xdr:col>6</xdr:col>
      <xdr:colOff>552450</xdr:colOff>
      <xdr:row>21</xdr:row>
      <xdr:rowOff>9525</xdr:rowOff>
    </xdr:to>
    <xdr:sp macro="" textlink="">
      <xdr:nvSpPr>
        <xdr:cNvPr id="117821" name="Line 30"/>
        <xdr:cNvSpPr>
          <a:spLocks noChangeShapeType="1"/>
        </xdr:cNvSpPr>
      </xdr:nvSpPr>
      <xdr:spPr bwMode="auto">
        <a:xfrm>
          <a:off x="3838575" y="4533900"/>
          <a:ext cx="9525" cy="171450"/>
        </a:xfrm>
        <a:prstGeom prst="line">
          <a:avLst/>
        </a:prstGeom>
        <a:noFill/>
        <a:ln w="19050">
          <a:solidFill>
            <a:srgbClr val="FF0000"/>
          </a:solidFill>
          <a:round/>
          <a:headEnd/>
          <a:tailEnd type="triangle" w="med" len="med"/>
        </a:ln>
      </xdr:spPr>
    </xdr:sp>
    <xdr:clientData/>
  </xdr:twoCellAnchor>
  <xdr:twoCellAnchor>
    <xdr:from>
      <xdr:col>6</xdr:col>
      <xdr:colOff>1038225</xdr:colOff>
      <xdr:row>21</xdr:row>
      <xdr:rowOff>180975</xdr:rowOff>
    </xdr:from>
    <xdr:to>
      <xdr:col>7</xdr:col>
      <xdr:colOff>276225</xdr:colOff>
      <xdr:row>21</xdr:row>
      <xdr:rowOff>190500</xdr:rowOff>
    </xdr:to>
    <xdr:sp macro="" textlink="">
      <xdr:nvSpPr>
        <xdr:cNvPr id="117822" name="Line 31"/>
        <xdr:cNvSpPr>
          <a:spLocks noChangeShapeType="1"/>
        </xdr:cNvSpPr>
      </xdr:nvSpPr>
      <xdr:spPr bwMode="auto">
        <a:xfrm flipV="1">
          <a:off x="4333875" y="4876800"/>
          <a:ext cx="285750" cy="9525"/>
        </a:xfrm>
        <a:prstGeom prst="line">
          <a:avLst/>
        </a:prstGeom>
        <a:noFill/>
        <a:ln w="9525">
          <a:solidFill>
            <a:srgbClr val="000000"/>
          </a:solidFill>
          <a:round/>
          <a:headEnd/>
          <a:tailEnd type="triangle" w="med" len="med"/>
        </a:ln>
      </xdr:spPr>
    </xdr:sp>
    <xdr:clientData/>
  </xdr:twoCellAnchor>
  <xdr:twoCellAnchor>
    <xdr:from>
      <xdr:col>11</xdr:col>
      <xdr:colOff>9525</xdr:colOff>
      <xdr:row>13</xdr:row>
      <xdr:rowOff>152400</xdr:rowOff>
    </xdr:from>
    <xdr:to>
      <xdr:col>12</xdr:col>
      <xdr:colOff>9525</xdr:colOff>
      <xdr:row>13</xdr:row>
      <xdr:rowOff>152400</xdr:rowOff>
    </xdr:to>
    <xdr:sp macro="" textlink="">
      <xdr:nvSpPr>
        <xdr:cNvPr id="117823" name="Line 32"/>
        <xdr:cNvSpPr>
          <a:spLocks noChangeShapeType="1"/>
        </xdr:cNvSpPr>
      </xdr:nvSpPr>
      <xdr:spPr bwMode="auto">
        <a:xfrm>
          <a:off x="7019925" y="2847975"/>
          <a:ext cx="285750" cy="0"/>
        </a:xfrm>
        <a:prstGeom prst="line">
          <a:avLst/>
        </a:prstGeom>
        <a:noFill/>
        <a:ln w="9525">
          <a:solidFill>
            <a:srgbClr val="000000"/>
          </a:solidFill>
          <a:round/>
          <a:headEnd/>
          <a:tailEnd type="triangle" w="med" len="med"/>
        </a:ln>
      </xdr:spPr>
    </xdr:sp>
    <xdr:clientData/>
  </xdr:twoCellAnchor>
  <xdr:twoCellAnchor>
    <xdr:from>
      <xdr:col>9</xdr:col>
      <xdr:colOff>0</xdr:colOff>
      <xdr:row>11</xdr:row>
      <xdr:rowOff>161925</xdr:rowOff>
    </xdr:from>
    <xdr:to>
      <xdr:col>10</xdr:col>
      <xdr:colOff>0</xdr:colOff>
      <xdr:row>13</xdr:row>
      <xdr:rowOff>142875</xdr:rowOff>
    </xdr:to>
    <xdr:sp macro="" textlink="">
      <xdr:nvSpPr>
        <xdr:cNvPr id="117824" name="Line 33"/>
        <xdr:cNvSpPr>
          <a:spLocks noChangeShapeType="1"/>
        </xdr:cNvSpPr>
      </xdr:nvSpPr>
      <xdr:spPr bwMode="auto">
        <a:xfrm flipV="1">
          <a:off x="5676900" y="2362200"/>
          <a:ext cx="285750" cy="476250"/>
        </a:xfrm>
        <a:prstGeom prst="line">
          <a:avLst/>
        </a:prstGeom>
        <a:noFill/>
        <a:ln w="9525">
          <a:solidFill>
            <a:srgbClr val="000000"/>
          </a:solidFill>
          <a:round/>
          <a:headEnd/>
          <a:tailEnd type="triangle" w="med" len="med"/>
        </a:ln>
      </xdr:spPr>
    </xdr:sp>
    <xdr:clientData/>
  </xdr:twoCellAnchor>
</xdr:wsDr>
</file>

<file path=xl/drawings/drawing25.xml><?xml version="1.0" encoding="utf-8"?>
<xdr:wsDr xmlns:xdr="http://schemas.openxmlformats.org/drawingml/2006/spreadsheetDrawing" xmlns:a="http://schemas.openxmlformats.org/drawingml/2006/main">
  <xdr:twoCellAnchor>
    <xdr:from>
      <xdr:col>8</xdr:col>
      <xdr:colOff>514350</xdr:colOff>
      <xdr:row>9</xdr:row>
      <xdr:rowOff>9525</xdr:rowOff>
    </xdr:from>
    <xdr:to>
      <xdr:col>8</xdr:col>
      <xdr:colOff>523875</xdr:colOff>
      <xdr:row>13</xdr:row>
      <xdr:rowOff>161925</xdr:rowOff>
    </xdr:to>
    <xdr:sp macro="" textlink="">
      <xdr:nvSpPr>
        <xdr:cNvPr id="111774" name="Line 1"/>
        <xdr:cNvSpPr>
          <a:spLocks noChangeShapeType="1"/>
        </xdr:cNvSpPr>
      </xdr:nvSpPr>
      <xdr:spPr bwMode="auto">
        <a:xfrm flipH="1">
          <a:off x="5143500" y="1885950"/>
          <a:ext cx="9525" cy="971550"/>
        </a:xfrm>
        <a:prstGeom prst="line">
          <a:avLst/>
        </a:prstGeom>
        <a:noFill/>
        <a:ln w="19050">
          <a:solidFill>
            <a:srgbClr val="FF0000"/>
          </a:solidFill>
          <a:round/>
          <a:headEnd/>
          <a:tailEnd type="triangle" w="med" len="med"/>
        </a:ln>
      </xdr:spPr>
    </xdr:sp>
    <xdr:clientData/>
  </xdr:twoCellAnchor>
  <xdr:twoCellAnchor>
    <xdr:from>
      <xdr:col>4</xdr:col>
      <xdr:colOff>1047750</xdr:colOff>
      <xdr:row>14</xdr:row>
      <xdr:rowOff>133350</xdr:rowOff>
    </xdr:from>
    <xdr:to>
      <xdr:col>8</xdr:col>
      <xdr:colOff>0</xdr:colOff>
      <xdr:row>14</xdr:row>
      <xdr:rowOff>142875</xdr:rowOff>
    </xdr:to>
    <xdr:sp macro="" textlink="">
      <xdr:nvSpPr>
        <xdr:cNvPr id="111775" name="Line 2"/>
        <xdr:cNvSpPr>
          <a:spLocks noChangeShapeType="1"/>
        </xdr:cNvSpPr>
      </xdr:nvSpPr>
      <xdr:spPr bwMode="auto">
        <a:xfrm flipH="1" flipV="1">
          <a:off x="3009900" y="3000375"/>
          <a:ext cx="1619250" cy="9525"/>
        </a:xfrm>
        <a:prstGeom prst="line">
          <a:avLst/>
        </a:prstGeom>
        <a:noFill/>
        <a:ln w="19050">
          <a:solidFill>
            <a:srgbClr val="FF0000"/>
          </a:solidFill>
          <a:round/>
          <a:headEnd/>
          <a:tailEnd type="triangle" w="med" len="med"/>
        </a:ln>
      </xdr:spPr>
    </xdr:sp>
    <xdr:clientData/>
  </xdr:twoCellAnchor>
  <xdr:twoCellAnchor>
    <xdr:from>
      <xdr:col>8</xdr:col>
      <xdr:colOff>514350</xdr:colOff>
      <xdr:row>14</xdr:row>
      <xdr:rowOff>314325</xdr:rowOff>
    </xdr:from>
    <xdr:to>
      <xdr:col>8</xdr:col>
      <xdr:colOff>514350</xdr:colOff>
      <xdr:row>15</xdr:row>
      <xdr:rowOff>161925</xdr:rowOff>
    </xdr:to>
    <xdr:sp macro="" textlink="">
      <xdr:nvSpPr>
        <xdr:cNvPr id="111776" name="Line 3"/>
        <xdr:cNvSpPr>
          <a:spLocks noChangeShapeType="1"/>
        </xdr:cNvSpPr>
      </xdr:nvSpPr>
      <xdr:spPr bwMode="auto">
        <a:xfrm flipH="1">
          <a:off x="5143500" y="3181350"/>
          <a:ext cx="0" cy="171450"/>
        </a:xfrm>
        <a:prstGeom prst="line">
          <a:avLst/>
        </a:prstGeom>
        <a:noFill/>
        <a:ln w="19050">
          <a:solidFill>
            <a:srgbClr val="FF0000"/>
          </a:solidFill>
          <a:round/>
          <a:headEnd/>
          <a:tailEnd type="triangle" w="med" len="med"/>
        </a:ln>
      </xdr:spPr>
    </xdr:sp>
    <xdr:clientData/>
  </xdr:twoCellAnchor>
  <xdr:twoCellAnchor>
    <xdr:from>
      <xdr:col>9</xdr:col>
      <xdr:colOff>0</xdr:colOff>
      <xdr:row>14</xdr:row>
      <xdr:rowOff>142875</xdr:rowOff>
    </xdr:from>
    <xdr:to>
      <xdr:col>10</xdr:col>
      <xdr:colOff>28575</xdr:colOff>
      <xdr:row>14</xdr:row>
      <xdr:rowOff>152400</xdr:rowOff>
    </xdr:to>
    <xdr:sp macro="" textlink="">
      <xdr:nvSpPr>
        <xdr:cNvPr id="111777" name="Line 4"/>
        <xdr:cNvSpPr>
          <a:spLocks noChangeShapeType="1"/>
        </xdr:cNvSpPr>
      </xdr:nvSpPr>
      <xdr:spPr bwMode="auto">
        <a:xfrm>
          <a:off x="5676900" y="3009900"/>
          <a:ext cx="314325" cy="9525"/>
        </a:xfrm>
        <a:prstGeom prst="line">
          <a:avLst/>
        </a:prstGeom>
        <a:noFill/>
        <a:ln w="9525">
          <a:solidFill>
            <a:srgbClr val="000000"/>
          </a:solidFill>
          <a:round/>
          <a:headEnd/>
          <a:tailEnd type="triangle" w="med" len="med"/>
        </a:ln>
      </xdr:spPr>
    </xdr:sp>
    <xdr:clientData/>
  </xdr:twoCellAnchor>
  <xdr:twoCellAnchor>
    <xdr:from>
      <xdr:col>9</xdr:col>
      <xdr:colOff>0</xdr:colOff>
      <xdr:row>16</xdr:row>
      <xdr:rowOff>152400</xdr:rowOff>
    </xdr:from>
    <xdr:to>
      <xdr:col>10</xdr:col>
      <xdr:colOff>9525</xdr:colOff>
      <xdr:row>16</xdr:row>
      <xdr:rowOff>152400</xdr:rowOff>
    </xdr:to>
    <xdr:sp macro="" textlink="">
      <xdr:nvSpPr>
        <xdr:cNvPr id="111778" name="Line 5"/>
        <xdr:cNvSpPr>
          <a:spLocks noChangeShapeType="1"/>
        </xdr:cNvSpPr>
      </xdr:nvSpPr>
      <xdr:spPr bwMode="auto">
        <a:xfrm>
          <a:off x="5676900" y="3514725"/>
          <a:ext cx="295275" cy="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11779" name="Line 6"/>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457200</xdr:colOff>
      <xdr:row>8</xdr:row>
      <xdr:rowOff>314325</xdr:rowOff>
    </xdr:from>
    <xdr:to>
      <xdr:col>4</xdr:col>
      <xdr:colOff>457200</xdr:colOff>
      <xdr:row>10</xdr:row>
      <xdr:rowOff>0</xdr:rowOff>
    </xdr:to>
    <xdr:sp macro="" textlink="">
      <xdr:nvSpPr>
        <xdr:cNvPr id="111780" name="Line 7"/>
        <xdr:cNvSpPr>
          <a:spLocks noChangeShapeType="1"/>
        </xdr:cNvSpPr>
      </xdr:nvSpPr>
      <xdr:spPr bwMode="auto">
        <a:xfrm flipH="1">
          <a:off x="2419350" y="1857375"/>
          <a:ext cx="0" cy="190500"/>
        </a:xfrm>
        <a:prstGeom prst="line">
          <a:avLst/>
        </a:prstGeom>
        <a:noFill/>
        <a:ln w="9525">
          <a:solidFill>
            <a:srgbClr val="000000"/>
          </a:solidFill>
          <a:round/>
          <a:headEnd/>
          <a:tailEnd type="triangle" w="med" len="med"/>
        </a:ln>
      </xdr:spPr>
    </xdr:sp>
    <xdr:clientData/>
  </xdr:twoCellAnchor>
  <xdr:twoCellAnchor>
    <xdr:from>
      <xdr:col>3</xdr:col>
      <xdr:colOff>9525</xdr:colOff>
      <xdr:row>14</xdr:row>
      <xdr:rowOff>142875</xdr:rowOff>
    </xdr:from>
    <xdr:to>
      <xdr:col>3</xdr:col>
      <xdr:colOff>276225</xdr:colOff>
      <xdr:row>14</xdr:row>
      <xdr:rowOff>142875</xdr:rowOff>
    </xdr:to>
    <xdr:sp macro="" textlink="">
      <xdr:nvSpPr>
        <xdr:cNvPr id="111781" name="Line 8"/>
        <xdr:cNvSpPr>
          <a:spLocks noChangeShapeType="1"/>
        </xdr:cNvSpPr>
      </xdr:nvSpPr>
      <xdr:spPr bwMode="auto">
        <a:xfrm flipH="1">
          <a:off x="1685925" y="3009900"/>
          <a:ext cx="266700" cy="0"/>
        </a:xfrm>
        <a:prstGeom prst="line">
          <a:avLst/>
        </a:prstGeom>
        <a:noFill/>
        <a:ln w="9525">
          <a:solidFill>
            <a:srgbClr val="000000"/>
          </a:solidFill>
          <a:round/>
          <a:headEnd/>
          <a:tailEnd type="triangle" w="med" len="med"/>
        </a:ln>
      </xdr:spPr>
    </xdr:sp>
    <xdr:clientData/>
  </xdr:twoCellAnchor>
  <xdr:twoCellAnchor>
    <xdr:from>
      <xdr:col>4</xdr:col>
      <xdr:colOff>476250</xdr:colOff>
      <xdr:row>5</xdr:row>
      <xdr:rowOff>0</xdr:rowOff>
    </xdr:from>
    <xdr:to>
      <xdr:col>4</xdr:col>
      <xdr:colOff>476250</xdr:colOff>
      <xdr:row>5</xdr:row>
      <xdr:rowOff>161925</xdr:rowOff>
    </xdr:to>
    <xdr:sp macro="" textlink="">
      <xdr:nvSpPr>
        <xdr:cNvPr id="111782" name="Line 9"/>
        <xdr:cNvSpPr>
          <a:spLocks noChangeShapeType="1"/>
        </xdr:cNvSpPr>
      </xdr:nvSpPr>
      <xdr:spPr bwMode="auto">
        <a:xfrm>
          <a:off x="2438400" y="876300"/>
          <a:ext cx="0" cy="161925"/>
        </a:xfrm>
        <a:prstGeom prst="line">
          <a:avLst/>
        </a:prstGeom>
        <a:noFill/>
        <a:ln w="9525">
          <a:solidFill>
            <a:srgbClr val="000000"/>
          </a:solidFill>
          <a:round/>
          <a:headEnd/>
          <a:tailEnd type="triangle" w="med" len="med"/>
        </a:ln>
      </xdr:spPr>
    </xdr:sp>
    <xdr:clientData/>
  </xdr:twoCellAnchor>
  <xdr:twoCellAnchor>
    <xdr:from>
      <xdr:col>4</xdr:col>
      <xdr:colOff>533400</xdr:colOff>
      <xdr:row>5</xdr:row>
      <xdr:rowOff>9525</xdr:rowOff>
    </xdr:from>
    <xdr:to>
      <xdr:col>12</xdr:col>
      <xdr:colOff>485775</xdr:colOff>
      <xdr:row>8</xdr:row>
      <xdr:rowOff>0</xdr:rowOff>
    </xdr:to>
    <xdr:sp macro="" textlink="">
      <xdr:nvSpPr>
        <xdr:cNvPr id="111783" name="Line 10"/>
        <xdr:cNvSpPr>
          <a:spLocks noChangeShapeType="1"/>
        </xdr:cNvSpPr>
      </xdr:nvSpPr>
      <xdr:spPr bwMode="auto">
        <a:xfrm flipH="1">
          <a:off x="2495550" y="885825"/>
          <a:ext cx="5286375" cy="657225"/>
        </a:xfrm>
        <a:prstGeom prst="line">
          <a:avLst/>
        </a:prstGeom>
        <a:noFill/>
        <a:ln w="9525">
          <a:solidFill>
            <a:srgbClr val="000000"/>
          </a:solidFill>
          <a:round/>
          <a:headEnd/>
          <a:tailEnd type="triangle" w="med" len="med"/>
        </a:ln>
      </xdr:spPr>
    </xdr:sp>
    <xdr:clientData/>
  </xdr:twoCellAnchor>
  <xdr:twoCellAnchor>
    <xdr:from>
      <xdr:col>10</xdr:col>
      <xdr:colOff>523875</xdr:colOff>
      <xdr:row>9</xdr:row>
      <xdr:rowOff>0</xdr:rowOff>
    </xdr:from>
    <xdr:to>
      <xdr:col>10</xdr:col>
      <xdr:colOff>523875</xdr:colOff>
      <xdr:row>9</xdr:row>
      <xdr:rowOff>161925</xdr:rowOff>
    </xdr:to>
    <xdr:sp macro="" textlink="">
      <xdr:nvSpPr>
        <xdr:cNvPr id="111784" name="Line 11"/>
        <xdr:cNvSpPr>
          <a:spLocks noChangeShapeType="1"/>
        </xdr:cNvSpPr>
      </xdr:nvSpPr>
      <xdr:spPr bwMode="auto">
        <a:xfrm>
          <a:off x="6486525" y="1876425"/>
          <a:ext cx="0" cy="161925"/>
        </a:xfrm>
        <a:prstGeom prst="line">
          <a:avLst/>
        </a:prstGeom>
        <a:noFill/>
        <a:ln w="9525">
          <a:solidFill>
            <a:srgbClr val="000000"/>
          </a:solidFill>
          <a:round/>
          <a:headEnd/>
          <a:tailEnd type="triangle" w="med" len="med"/>
        </a:ln>
      </xdr:spPr>
    </xdr:sp>
    <xdr:clientData/>
  </xdr:twoCellAnchor>
  <xdr:twoCellAnchor>
    <xdr:from>
      <xdr:col>4</xdr:col>
      <xdr:colOff>1038225</xdr:colOff>
      <xdr:row>10</xdr:row>
      <xdr:rowOff>161925</xdr:rowOff>
    </xdr:from>
    <xdr:to>
      <xdr:col>6</xdr:col>
      <xdr:colOff>9525</xdr:colOff>
      <xdr:row>10</xdr:row>
      <xdr:rowOff>161925</xdr:rowOff>
    </xdr:to>
    <xdr:sp macro="" textlink="">
      <xdr:nvSpPr>
        <xdr:cNvPr id="111785" name="Line 12"/>
        <xdr:cNvSpPr>
          <a:spLocks noChangeShapeType="1"/>
        </xdr:cNvSpPr>
      </xdr:nvSpPr>
      <xdr:spPr bwMode="auto">
        <a:xfrm flipH="1" flipV="1">
          <a:off x="3000375" y="2209800"/>
          <a:ext cx="304800" cy="0"/>
        </a:xfrm>
        <a:prstGeom prst="line">
          <a:avLst/>
        </a:prstGeom>
        <a:noFill/>
        <a:ln w="9525">
          <a:solidFill>
            <a:srgbClr val="000000"/>
          </a:solidFill>
          <a:round/>
          <a:headEnd/>
          <a:tailEnd type="triangle" w="med" len="med"/>
        </a:ln>
      </xdr:spPr>
    </xdr:sp>
    <xdr:clientData/>
  </xdr:twoCellAnchor>
  <xdr:twoCellAnchor>
    <xdr:from>
      <xdr:col>2</xdr:col>
      <xdr:colOff>457200</xdr:colOff>
      <xdr:row>7</xdr:row>
      <xdr:rowOff>0</xdr:rowOff>
    </xdr:from>
    <xdr:to>
      <xdr:col>4</xdr:col>
      <xdr:colOff>457200</xdr:colOff>
      <xdr:row>7</xdr:row>
      <xdr:rowOff>361950</xdr:rowOff>
    </xdr:to>
    <xdr:sp macro="" textlink="">
      <xdr:nvSpPr>
        <xdr:cNvPr id="111786" name="Line 13"/>
        <xdr:cNvSpPr>
          <a:spLocks noChangeShapeType="1"/>
        </xdr:cNvSpPr>
      </xdr:nvSpPr>
      <xdr:spPr bwMode="auto">
        <a:xfrm>
          <a:off x="1085850" y="1371600"/>
          <a:ext cx="1333500" cy="171450"/>
        </a:xfrm>
        <a:prstGeom prst="line">
          <a:avLst/>
        </a:prstGeom>
        <a:noFill/>
        <a:ln w="9525">
          <a:solidFill>
            <a:srgbClr val="000000"/>
          </a:solidFill>
          <a:round/>
          <a:headEnd/>
          <a:tailEnd type="triangle" w="med" len="med"/>
        </a:ln>
      </xdr:spPr>
    </xdr:sp>
    <xdr:clientData/>
  </xdr:twoCellAnchor>
  <xdr:twoCellAnchor>
    <xdr:from>
      <xdr:col>7</xdr:col>
      <xdr:colOff>0</xdr:colOff>
      <xdr:row>8</xdr:row>
      <xdr:rowOff>171450</xdr:rowOff>
    </xdr:from>
    <xdr:to>
      <xdr:col>7</xdr:col>
      <xdr:colOff>276225</xdr:colOff>
      <xdr:row>8</xdr:row>
      <xdr:rowOff>180975</xdr:rowOff>
    </xdr:to>
    <xdr:sp macro="" textlink="">
      <xdr:nvSpPr>
        <xdr:cNvPr id="111787" name="Line 14"/>
        <xdr:cNvSpPr>
          <a:spLocks noChangeShapeType="1"/>
        </xdr:cNvSpPr>
      </xdr:nvSpPr>
      <xdr:spPr bwMode="auto">
        <a:xfrm flipH="1">
          <a:off x="4343400" y="1714500"/>
          <a:ext cx="276225" cy="9525"/>
        </a:xfrm>
        <a:prstGeom prst="line">
          <a:avLst/>
        </a:prstGeom>
        <a:noFill/>
        <a:ln w="9525">
          <a:solidFill>
            <a:srgbClr val="000000"/>
          </a:solidFill>
          <a:round/>
          <a:headEnd/>
          <a:tailEnd type="triangle" w="med" len="med"/>
        </a:ln>
      </xdr:spPr>
    </xdr:sp>
    <xdr:clientData/>
  </xdr:twoCellAnchor>
  <xdr:twoCellAnchor>
    <xdr:from>
      <xdr:col>12</xdr:col>
      <xdr:colOff>514350</xdr:colOff>
      <xdr:row>5</xdr:row>
      <xdr:rowOff>9525</xdr:rowOff>
    </xdr:from>
    <xdr:to>
      <xdr:col>12</xdr:col>
      <xdr:colOff>514350</xdr:colOff>
      <xdr:row>19</xdr:row>
      <xdr:rowOff>161925</xdr:rowOff>
    </xdr:to>
    <xdr:sp macro="" textlink="">
      <xdr:nvSpPr>
        <xdr:cNvPr id="111788" name="Line 15"/>
        <xdr:cNvSpPr>
          <a:spLocks noChangeShapeType="1"/>
        </xdr:cNvSpPr>
      </xdr:nvSpPr>
      <xdr:spPr bwMode="auto">
        <a:xfrm>
          <a:off x="7810500" y="885825"/>
          <a:ext cx="0" cy="3476625"/>
        </a:xfrm>
        <a:prstGeom prst="line">
          <a:avLst/>
        </a:prstGeom>
        <a:noFill/>
        <a:ln w="19050">
          <a:solidFill>
            <a:srgbClr val="FF0000"/>
          </a:solidFill>
          <a:round/>
          <a:headEnd/>
          <a:tailEnd type="triangle" w="med" len="med"/>
        </a:ln>
      </xdr:spPr>
    </xdr:sp>
    <xdr:clientData/>
  </xdr:twoCellAnchor>
  <xdr:twoCellAnchor>
    <xdr:from>
      <xdr:col>8</xdr:col>
      <xdr:colOff>514350</xdr:colOff>
      <xdr:row>20</xdr:row>
      <xdr:rowOff>152400</xdr:rowOff>
    </xdr:from>
    <xdr:to>
      <xdr:col>11</xdr:col>
      <xdr:colOff>257175</xdr:colOff>
      <xdr:row>21</xdr:row>
      <xdr:rowOff>152400</xdr:rowOff>
    </xdr:to>
    <xdr:sp macro="" textlink="">
      <xdr:nvSpPr>
        <xdr:cNvPr id="111789" name="Line 16"/>
        <xdr:cNvSpPr>
          <a:spLocks noChangeShapeType="1"/>
        </xdr:cNvSpPr>
      </xdr:nvSpPr>
      <xdr:spPr bwMode="auto">
        <a:xfrm flipH="1">
          <a:off x="5143500" y="4524375"/>
          <a:ext cx="2124075" cy="333375"/>
        </a:xfrm>
        <a:prstGeom prst="line">
          <a:avLst/>
        </a:prstGeom>
        <a:noFill/>
        <a:ln w="9525">
          <a:solidFill>
            <a:srgbClr val="000000"/>
          </a:solidFill>
          <a:round/>
          <a:headEnd/>
          <a:tailEnd type="triangle" w="med" len="med"/>
        </a:ln>
      </xdr:spPr>
    </xdr:sp>
    <xdr:clientData/>
  </xdr:twoCellAnchor>
  <xdr:twoCellAnchor>
    <xdr:from>
      <xdr:col>9</xdr:col>
      <xdr:colOff>9525</xdr:colOff>
      <xdr:row>18</xdr:row>
      <xdr:rowOff>161925</xdr:rowOff>
    </xdr:from>
    <xdr:to>
      <xdr:col>10</xdr:col>
      <xdr:colOff>0</xdr:colOff>
      <xdr:row>18</xdr:row>
      <xdr:rowOff>161925</xdr:rowOff>
    </xdr:to>
    <xdr:sp macro="" textlink="">
      <xdr:nvSpPr>
        <xdr:cNvPr id="111790" name="Line 17"/>
        <xdr:cNvSpPr>
          <a:spLocks noChangeShapeType="1"/>
        </xdr:cNvSpPr>
      </xdr:nvSpPr>
      <xdr:spPr bwMode="auto">
        <a:xfrm>
          <a:off x="5686425" y="4038600"/>
          <a:ext cx="276225" cy="0"/>
        </a:xfrm>
        <a:prstGeom prst="line">
          <a:avLst/>
        </a:prstGeom>
        <a:noFill/>
        <a:ln w="9525">
          <a:solidFill>
            <a:srgbClr val="000000"/>
          </a:solidFill>
          <a:round/>
          <a:headEnd/>
          <a:tailEnd type="triangle" w="med" len="med"/>
        </a:ln>
      </xdr:spPr>
    </xdr:sp>
    <xdr:clientData/>
  </xdr:twoCellAnchor>
  <xdr:twoCellAnchor>
    <xdr:from>
      <xdr:col>8</xdr:col>
      <xdr:colOff>495300</xdr:colOff>
      <xdr:row>17</xdr:row>
      <xdr:rowOff>9525</xdr:rowOff>
    </xdr:from>
    <xdr:to>
      <xdr:col>8</xdr:col>
      <xdr:colOff>495300</xdr:colOff>
      <xdr:row>18</xdr:row>
      <xdr:rowOff>0</xdr:rowOff>
    </xdr:to>
    <xdr:sp macro="" textlink="">
      <xdr:nvSpPr>
        <xdr:cNvPr id="111791" name="Line 18"/>
        <xdr:cNvSpPr>
          <a:spLocks noChangeShapeType="1"/>
        </xdr:cNvSpPr>
      </xdr:nvSpPr>
      <xdr:spPr bwMode="auto">
        <a:xfrm>
          <a:off x="5124450" y="3714750"/>
          <a:ext cx="0" cy="161925"/>
        </a:xfrm>
        <a:prstGeom prst="line">
          <a:avLst/>
        </a:prstGeom>
        <a:noFill/>
        <a:ln w="9525">
          <a:solidFill>
            <a:srgbClr val="000000"/>
          </a:solidFill>
          <a:round/>
          <a:headEnd/>
          <a:tailEnd type="triangle" w="med" len="med"/>
        </a:ln>
      </xdr:spPr>
    </xdr:sp>
    <xdr:clientData/>
  </xdr:twoCellAnchor>
  <xdr:twoCellAnchor>
    <xdr:from>
      <xdr:col>6</xdr:col>
      <xdr:colOff>457200</xdr:colOff>
      <xdr:row>9</xdr:row>
      <xdr:rowOff>0</xdr:rowOff>
    </xdr:from>
    <xdr:to>
      <xdr:col>6</xdr:col>
      <xdr:colOff>457200</xdr:colOff>
      <xdr:row>9</xdr:row>
      <xdr:rowOff>152400</xdr:rowOff>
    </xdr:to>
    <xdr:sp macro="" textlink="">
      <xdr:nvSpPr>
        <xdr:cNvPr id="111792" name="Line 19"/>
        <xdr:cNvSpPr>
          <a:spLocks noChangeShapeType="1"/>
        </xdr:cNvSpPr>
      </xdr:nvSpPr>
      <xdr:spPr bwMode="auto">
        <a:xfrm>
          <a:off x="3752850" y="1876425"/>
          <a:ext cx="0" cy="152400"/>
        </a:xfrm>
        <a:prstGeom prst="line">
          <a:avLst/>
        </a:prstGeom>
        <a:noFill/>
        <a:ln w="9525">
          <a:solidFill>
            <a:srgbClr val="000000"/>
          </a:solidFill>
          <a:round/>
          <a:headEnd/>
          <a:tailEnd type="triangle" w="med" len="med"/>
        </a:ln>
      </xdr:spPr>
    </xdr:sp>
    <xdr:clientData/>
  </xdr:twoCellAnchor>
  <xdr:twoCellAnchor>
    <xdr:from>
      <xdr:col>2</xdr:col>
      <xdr:colOff>504825</xdr:colOff>
      <xdr:row>15</xdr:row>
      <xdr:rowOff>0</xdr:rowOff>
    </xdr:from>
    <xdr:to>
      <xdr:col>4</xdr:col>
      <xdr:colOff>476250</xdr:colOff>
      <xdr:row>19</xdr:row>
      <xdr:rowOff>161925</xdr:rowOff>
    </xdr:to>
    <xdr:sp macro="" textlink="">
      <xdr:nvSpPr>
        <xdr:cNvPr id="111793" name="Line 20"/>
        <xdr:cNvSpPr>
          <a:spLocks noChangeShapeType="1"/>
        </xdr:cNvSpPr>
      </xdr:nvSpPr>
      <xdr:spPr bwMode="auto">
        <a:xfrm flipH="1">
          <a:off x="1133475" y="3190875"/>
          <a:ext cx="1304925" cy="1171575"/>
        </a:xfrm>
        <a:prstGeom prst="line">
          <a:avLst/>
        </a:prstGeom>
        <a:noFill/>
        <a:ln w="19050">
          <a:solidFill>
            <a:srgbClr val="FF0000"/>
          </a:solidFill>
          <a:round/>
          <a:headEnd/>
          <a:tailEnd type="triangle" w="med" len="med"/>
        </a:ln>
      </xdr:spPr>
    </xdr:sp>
    <xdr:clientData/>
  </xdr:twoCellAnchor>
  <xdr:twoCellAnchor>
    <xdr:from>
      <xdr:col>4</xdr:col>
      <xdr:colOff>495300</xdr:colOff>
      <xdr:row>15</xdr:row>
      <xdr:rowOff>9525</xdr:rowOff>
    </xdr:from>
    <xdr:to>
      <xdr:col>4</xdr:col>
      <xdr:colOff>504825</xdr:colOff>
      <xdr:row>18</xdr:row>
      <xdr:rowOff>0</xdr:rowOff>
    </xdr:to>
    <xdr:sp macro="" textlink="">
      <xdr:nvSpPr>
        <xdr:cNvPr id="111794" name="Line 21"/>
        <xdr:cNvSpPr>
          <a:spLocks noChangeShapeType="1"/>
        </xdr:cNvSpPr>
      </xdr:nvSpPr>
      <xdr:spPr bwMode="auto">
        <a:xfrm>
          <a:off x="2457450" y="3200400"/>
          <a:ext cx="9525" cy="676275"/>
        </a:xfrm>
        <a:prstGeom prst="line">
          <a:avLst/>
        </a:prstGeom>
        <a:noFill/>
        <a:ln w="19050">
          <a:solidFill>
            <a:srgbClr val="FF0000"/>
          </a:solidFill>
          <a:round/>
          <a:headEnd/>
          <a:tailEnd type="triangle" w="med" len="med"/>
        </a:ln>
      </xdr:spPr>
    </xdr:sp>
    <xdr:clientData/>
  </xdr:twoCellAnchor>
  <xdr:twoCellAnchor>
    <xdr:from>
      <xdr:col>5</xdr:col>
      <xdr:colOff>0</xdr:colOff>
      <xdr:row>16</xdr:row>
      <xdr:rowOff>171450</xdr:rowOff>
    </xdr:from>
    <xdr:to>
      <xdr:col>6</xdr:col>
      <xdr:colOff>9525</xdr:colOff>
      <xdr:row>18</xdr:row>
      <xdr:rowOff>161925</xdr:rowOff>
    </xdr:to>
    <xdr:sp macro="" textlink="">
      <xdr:nvSpPr>
        <xdr:cNvPr id="111795" name="Line 22"/>
        <xdr:cNvSpPr>
          <a:spLocks noChangeShapeType="1"/>
        </xdr:cNvSpPr>
      </xdr:nvSpPr>
      <xdr:spPr bwMode="auto">
        <a:xfrm flipV="1">
          <a:off x="3009900" y="3533775"/>
          <a:ext cx="295275" cy="504825"/>
        </a:xfrm>
        <a:prstGeom prst="line">
          <a:avLst/>
        </a:prstGeom>
        <a:noFill/>
        <a:ln w="9525">
          <a:solidFill>
            <a:srgbClr val="000000"/>
          </a:solidFill>
          <a:round/>
          <a:headEnd/>
          <a:tailEnd type="triangle" w="med" len="med"/>
        </a:ln>
      </xdr:spPr>
    </xdr:sp>
    <xdr:clientData/>
  </xdr:twoCellAnchor>
  <xdr:twoCellAnchor>
    <xdr:from>
      <xdr:col>2</xdr:col>
      <xdr:colOff>514350</xdr:colOff>
      <xdr:row>17</xdr:row>
      <xdr:rowOff>0</xdr:rowOff>
    </xdr:from>
    <xdr:to>
      <xdr:col>2</xdr:col>
      <xdr:colOff>514350</xdr:colOff>
      <xdr:row>19</xdr:row>
      <xdr:rowOff>133350</xdr:rowOff>
    </xdr:to>
    <xdr:sp macro="" textlink="">
      <xdr:nvSpPr>
        <xdr:cNvPr id="111796" name="Line 23"/>
        <xdr:cNvSpPr>
          <a:spLocks noChangeShapeType="1"/>
        </xdr:cNvSpPr>
      </xdr:nvSpPr>
      <xdr:spPr bwMode="auto">
        <a:xfrm flipV="1">
          <a:off x="1143000" y="3705225"/>
          <a:ext cx="0" cy="628650"/>
        </a:xfrm>
        <a:prstGeom prst="line">
          <a:avLst/>
        </a:prstGeom>
        <a:noFill/>
        <a:ln w="9525">
          <a:solidFill>
            <a:srgbClr val="000000"/>
          </a:solidFill>
          <a:round/>
          <a:headEnd/>
          <a:tailEnd type="triangle" w="med" len="med"/>
        </a:ln>
      </xdr:spPr>
    </xdr:sp>
    <xdr:clientData/>
  </xdr:twoCellAnchor>
  <xdr:twoCellAnchor>
    <xdr:from>
      <xdr:col>5</xdr:col>
      <xdr:colOff>0</xdr:colOff>
      <xdr:row>18</xdr:row>
      <xdr:rowOff>161925</xdr:rowOff>
    </xdr:from>
    <xdr:to>
      <xdr:col>6</xdr:col>
      <xdr:colOff>0</xdr:colOff>
      <xdr:row>18</xdr:row>
      <xdr:rowOff>161925</xdr:rowOff>
    </xdr:to>
    <xdr:sp macro="" textlink="">
      <xdr:nvSpPr>
        <xdr:cNvPr id="111797" name="Line 24"/>
        <xdr:cNvSpPr>
          <a:spLocks noChangeShapeType="1"/>
        </xdr:cNvSpPr>
      </xdr:nvSpPr>
      <xdr:spPr bwMode="auto">
        <a:xfrm>
          <a:off x="3009900" y="4038600"/>
          <a:ext cx="285750" cy="0"/>
        </a:xfrm>
        <a:prstGeom prst="line">
          <a:avLst/>
        </a:prstGeom>
        <a:noFill/>
        <a:ln w="9525">
          <a:solidFill>
            <a:srgbClr val="000000"/>
          </a:solidFill>
          <a:round/>
          <a:headEnd/>
          <a:tailEnd type="triangle" w="med" len="med"/>
        </a:ln>
      </xdr:spPr>
    </xdr:sp>
    <xdr:clientData/>
  </xdr:twoCellAnchor>
  <xdr:twoCellAnchor>
    <xdr:from>
      <xdr:col>4</xdr:col>
      <xdr:colOff>485775</xdr:colOff>
      <xdr:row>19</xdr:row>
      <xdr:rowOff>0</xdr:rowOff>
    </xdr:from>
    <xdr:to>
      <xdr:col>4</xdr:col>
      <xdr:colOff>495300</xdr:colOff>
      <xdr:row>19</xdr:row>
      <xdr:rowOff>161925</xdr:rowOff>
    </xdr:to>
    <xdr:sp macro="" textlink="">
      <xdr:nvSpPr>
        <xdr:cNvPr id="111798" name="Line 25"/>
        <xdr:cNvSpPr>
          <a:spLocks noChangeShapeType="1"/>
        </xdr:cNvSpPr>
      </xdr:nvSpPr>
      <xdr:spPr bwMode="auto">
        <a:xfrm flipH="1">
          <a:off x="2447925" y="4200525"/>
          <a:ext cx="9525" cy="161925"/>
        </a:xfrm>
        <a:prstGeom prst="line">
          <a:avLst/>
        </a:prstGeom>
        <a:noFill/>
        <a:ln w="19050">
          <a:solidFill>
            <a:srgbClr val="FF0000"/>
          </a:solidFill>
          <a:round/>
          <a:headEnd/>
          <a:tailEnd type="triangle" w="med" len="med"/>
        </a:ln>
      </xdr:spPr>
    </xdr:sp>
    <xdr:clientData/>
  </xdr:twoCellAnchor>
  <xdr:twoCellAnchor>
    <xdr:from>
      <xdr:col>4</xdr:col>
      <xdr:colOff>1047750</xdr:colOff>
      <xdr:row>20</xdr:row>
      <xdr:rowOff>161925</xdr:rowOff>
    </xdr:from>
    <xdr:to>
      <xdr:col>6</xdr:col>
      <xdr:colOff>0</xdr:colOff>
      <xdr:row>20</xdr:row>
      <xdr:rowOff>161925</xdr:rowOff>
    </xdr:to>
    <xdr:sp macro="" textlink="">
      <xdr:nvSpPr>
        <xdr:cNvPr id="111799" name="Line 26"/>
        <xdr:cNvSpPr>
          <a:spLocks noChangeShapeType="1"/>
        </xdr:cNvSpPr>
      </xdr:nvSpPr>
      <xdr:spPr bwMode="auto">
        <a:xfrm>
          <a:off x="3009900" y="4533900"/>
          <a:ext cx="285750" cy="0"/>
        </a:xfrm>
        <a:prstGeom prst="line">
          <a:avLst/>
        </a:prstGeom>
        <a:noFill/>
        <a:ln w="19050">
          <a:solidFill>
            <a:srgbClr val="FF0000"/>
          </a:solidFill>
          <a:round/>
          <a:headEnd/>
          <a:tailEnd type="triangle" w="med" len="med"/>
        </a:ln>
      </xdr:spPr>
    </xdr:sp>
    <xdr:clientData/>
  </xdr:twoCellAnchor>
  <xdr:twoCellAnchor>
    <xdr:from>
      <xdr:col>7</xdr:col>
      <xdr:colOff>9525</xdr:colOff>
      <xdr:row>20</xdr:row>
      <xdr:rowOff>152400</xdr:rowOff>
    </xdr:from>
    <xdr:to>
      <xdr:col>11</xdr:col>
      <xdr:colOff>276225</xdr:colOff>
      <xdr:row>20</xdr:row>
      <xdr:rowOff>161925</xdr:rowOff>
    </xdr:to>
    <xdr:sp macro="" textlink="">
      <xdr:nvSpPr>
        <xdr:cNvPr id="111800" name="Line 27"/>
        <xdr:cNvSpPr>
          <a:spLocks noChangeShapeType="1"/>
        </xdr:cNvSpPr>
      </xdr:nvSpPr>
      <xdr:spPr bwMode="auto">
        <a:xfrm flipH="1">
          <a:off x="4352925" y="4524375"/>
          <a:ext cx="2933700" cy="9525"/>
        </a:xfrm>
        <a:prstGeom prst="line">
          <a:avLst/>
        </a:prstGeom>
        <a:noFill/>
        <a:ln w="19050">
          <a:solidFill>
            <a:srgbClr val="FF0000"/>
          </a:solidFill>
          <a:round/>
          <a:headEnd/>
          <a:tailEnd type="triangle" w="med" len="med"/>
        </a:ln>
      </xdr:spPr>
    </xdr:sp>
    <xdr:clientData/>
  </xdr:twoCellAnchor>
  <xdr:twoCellAnchor>
    <xdr:from>
      <xdr:col>9</xdr:col>
      <xdr:colOff>9525</xdr:colOff>
      <xdr:row>22</xdr:row>
      <xdr:rowOff>180975</xdr:rowOff>
    </xdr:from>
    <xdr:to>
      <xdr:col>9</xdr:col>
      <xdr:colOff>276225</xdr:colOff>
      <xdr:row>22</xdr:row>
      <xdr:rowOff>180975</xdr:rowOff>
    </xdr:to>
    <xdr:sp macro="" textlink="">
      <xdr:nvSpPr>
        <xdr:cNvPr id="111801" name="Line 28"/>
        <xdr:cNvSpPr>
          <a:spLocks noChangeShapeType="1"/>
        </xdr:cNvSpPr>
      </xdr:nvSpPr>
      <xdr:spPr bwMode="auto">
        <a:xfrm>
          <a:off x="5686425" y="5057775"/>
          <a:ext cx="266700" cy="0"/>
        </a:xfrm>
        <a:prstGeom prst="line">
          <a:avLst/>
        </a:prstGeom>
        <a:noFill/>
        <a:ln w="9525">
          <a:solidFill>
            <a:srgbClr val="000000"/>
          </a:solidFill>
          <a:round/>
          <a:headEnd/>
          <a:tailEnd type="triangle" w="med" len="med"/>
        </a:ln>
      </xdr:spPr>
    </xdr:sp>
    <xdr:clientData/>
  </xdr:twoCellAnchor>
  <xdr:twoCellAnchor>
    <xdr:from>
      <xdr:col>6</xdr:col>
      <xdr:colOff>1038225</xdr:colOff>
      <xdr:row>22</xdr:row>
      <xdr:rowOff>161925</xdr:rowOff>
    </xdr:from>
    <xdr:to>
      <xdr:col>7</xdr:col>
      <xdr:colOff>276225</xdr:colOff>
      <xdr:row>22</xdr:row>
      <xdr:rowOff>161925</xdr:rowOff>
    </xdr:to>
    <xdr:sp macro="" textlink="">
      <xdr:nvSpPr>
        <xdr:cNvPr id="111802" name="Line 29"/>
        <xdr:cNvSpPr>
          <a:spLocks noChangeShapeType="1"/>
        </xdr:cNvSpPr>
      </xdr:nvSpPr>
      <xdr:spPr bwMode="auto">
        <a:xfrm flipH="1">
          <a:off x="4333875" y="5038725"/>
          <a:ext cx="285750" cy="0"/>
        </a:xfrm>
        <a:prstGeom prst="line">
          <a:avLst/>
        </a:prstGeom>
        <a:noFill/>
        <a:ln w="9525">
          <a:solidFill>
            <a:srgbClr val="000000"/>
          </a:solidFill>
          <a:round/>
          <a:headEnd/>
          <a:tailEnd type="triangle" w="med" len="med"/>
        </a:ln>
      </xdr:spPr>
    </xdr:sp>
    <xdr:clientData/>
  </xdr:twoCellAnchor>
  <xdr:twoCellAnchor>
    <xdr:from>
      <xdr:col>11</xdr:col>
      <xdr:colOff>0</xdr:colOff>
      <xdr:row>22</xdr:row>
      <xdr:rowOff>171450</xdr:rowOff>
    </xdr:from>
    <xdr:to>
      <xdr:col>11</xdr:col>
      <xdr:colOff>266700</xdr:colOff>
      <xdr:row>22</xdr:row>
      <xdr:rowOff>171450</xdr:rowOff>
    </xdr:to>
    <xdr:sp macro="" textlink="">
      <xdr:nvSpPr>
        <xdr:cNvPr id="111803" name="Line 30"/>
        <xdr:cNvSpPr>
          <a:spLocks noChangeShapeType="1"/>
        </xdr:cNvSpPr>
      </xdr:nvSpPr>
      <xdr:spPr bwMode="auto">
        <a:xfrm flipV="1">
          <a:off x="7010400" y="5048250"/>
          <a:ext cx="266700" cy="0"/>
        </a:xfrm>
        <a:prstGeom prst="line">
          <a:avLst/>
        </a:prstGeom>
        <a:noFill/>
        <a:ln w="9525">
          <a:solidFill>
            <a:srgbClr val="000000"/>
          </a:solidFill>
          <a:round/>
          <a:headEnd/>
          <a:tailEnd type="triangle" w="med" len="med"/>
        </a:ln>
      </xdr:spPr>
    </xdr:sp>
    <xdr:clientData/>
  </xdr:twoCellAnchor>
  <xdr:twoCellAnchor>
    <xdr:from>
      <xdr:col>6</xdr:col>
      <xdr:colOff>457200</xdr:colOff>
      <xdr:row>20</xdr:row>
      <xdr:rowOff>323850</xdr:rowOff>
    </xdr:from>
    <xdr:to>
      <xdr:col>6</xdr:col>
      <xdr:colOff>466725</xdr:colOff>
      <xdr:row>22</xdr:row>
      <xdr:rowOff>0</xdr:rowOff>
    </xdr:to>
    <xdr:sp macro="" textlink="">
      <xdr:nvSpPr>
        <xdr:cNvPr id="111804" name="Line 31"/>
        <xdr:cNvSpPr>
          <a:spLocks noChangeShapeType="1"/>
        </xdr:cNvSpPr>
      </xdr:nvSpPr>
      <xdr:spPr bwMode="auto">
        <a:xfrm>
          <a:off x="3752850" y="4695825"/>
          <a:ext cx="9525" cy="180975"/>
        </a:xfrm>
        <a:prstGeom prst="line">
          <a:avLst/>
        </a:prstGeom>
        <a:noFill/>
        <a:ln w="9525">
          <a:solidFill>
            <a:srgbClr val="000000"/>
          </a:solidFill>
          <a:round/>
          <a:headEnd/>
          <a:tailEnd type="triangle" w="med" len="med"/>
        </a:ln>
      </xdr:spPr>
    </xdr:sp>
    <xdr:clientData/>
  </xdr:twoCellAnchor>
  <xdr:twoCellAnchor>
    <xdr:from>
      <xdr:col>2</xdr:col>
      <xdr:colOff>1038225</xdr:colOff>
      <xdr:row>8</xdr:row>
      <xdr:rowOff>152400</xdr:rowOff>
    </xdr:from>
    <xdr:to>
      <xdr:col>3</xdr:col>
      <xdr:colOff>276225</xdr:colOff>
      <xdr:row>8</xdr:row>
      <xdr:rowOff>152400</xdr:rowOff>
    </xdr:to>
    <xdr:sp macro="" textlink="">
      <xdr:nvSpPr>
        <xdr:cNvPr id="111805" name="Line 32"/>
        <xdr:cNvSpPr>
          <a:spLocks noChangeShapeType="1"/>
        </xdr:cNvSpPr>
      </xdr:nvSpPr>
      <xdr:spPr bwMode="auto">
        <a:xfrm>
          <a:off x="1666875" y="1695450"/>
          <a:ext cx="285750" cy="0"/>
        </a:xfrm>
        <a:prstGeom prst="line">
          <a:avLst/>
        </a:prstGeom>
        <a:noFill/>
        <a:ln w="9525">
          <a:solidFill>
            <a:srgbClr val="000000"/>
          </a:solidFill>
          <a:round/>
          <a:headEnd/>
          <a:tailEnd type="triangle" w="med" len="med"/>
        </a:ln>
      </xdr:spPr>
    </xdr:sp>
    <xdr:clientData/>
  </xdr:twoCellAnchor>
  <xdr:twoCellAnchor>
    <xdr:from>
      <xdr:col>2</xdr:col>
      <xdr:colOff>495300</xdr:colOff>
      <xdr:row>5</xdr:row>
      <xdr:rowOff>0</xdr:rowOff>
    </xdr:from>
    <xdr:to>
      <xdr:col>2</xdr:col>
      <xdr:colOff>504825</xdr:colOff>
      <xdr:row>6</xdr:row>
      <xdr:rowOff>19050</xdr:rowOff>
    </xdr:to>
    <xdr:sp macro="" textlink="">
      <xdr:nvSpPr>
        <xdr:cNvPr id="111806" name="Line 33"/>
        <xdr:cNvSpPr>
          <a:spLocks noChangeShapeType="1"/>
        </xdr:cNvSpPr>
      </xdr:nvSpPr>
      <xdr:spPr bwMode="auto">
        <a:xfrm flipV="1">
          <a:off x="1123950" y="876300"/>
          <a:ext cx="9525" cy="190500"/>
        </a:xfrm>
        <a:prstGeom prst="line">
          <a:avLst/>
        </a:prstGeom>
        <a:noFill/>
        <a:ln w="9525">
          <a:solidFill>
            <a:srgbClr val="000000"/>
          </a:solidFill>
          <a:round/>
          <a:headEnd/>
          <a:tailEnd type="triangle" w="med" len="med"/>
        </a:ln>
      </xdr:spPr>
    </xdr:sp>
    <xdr:clientData/>
  </xdr:twoCellAnchor>
  <xdr:twoCellAnchor>
    <xdr:from>
      <xdr:col>2</xdr:col>
      <xdr:colOff>1028700</xdr:colOff>
      <xdr:row>20</xdr:row>
      <xdr:rowOff>171450</xdr:rowOff>
    </xdr:from>
    <xdr:to>
      <xdr:col>4</xdr:col>
      <xdr:colOff>19050</xdr:colOff>
      <xdr:row>20</xdr:row>
      <xdr:rowOff>171450</xdr:rowOff>
    </xdr:to>
    <xdr:sp macro="" textlink="">
      <xdr:nvSpPr>
        <xdr:cNvPr id="111807" name="Line 34"/>
        <xdr:cNvSpPr>
          <a:spLocks noChangeShapeType="1"/>
        </xdr:cNvSpPr>
      </xdr:nvSpPr>
      <xdr:spPr bwMode="auto">
        <a:xfrm>
          <a:off x="1657350" y="4543425"/>
          <a:ext cx="323850" cy="0"/>
        </a:xfrm>
        <a:prstGeom prst="line">
          <a:avLst/>
        </a:prstGeom>
        <a:noFill/>
        <a:ln w="19050">
          <a:solidFill>
            <a:srgbClr val="FF0000"/>
          </a:solidFill>
          <a:round/>
          <a:headEnd/>
          <a:tailEnd type="triangle" w="med" len="med"/>
        </a:ln>
      </xdr:spPr>
    </xdr:sp>
    <xdr:clientData/>
  </xdr:twoCellAnchor>
  <xdr:twoCellAnchor>
    <xdr:from>
      <xdr:col>4</xdr:col>
      <xdr:colOff>495300</xdr:colOff>
      <xdr:row>21</xdr:row>
      <xdr:rowOff>0</xdr:rowOff>
    </xdr:from>
    <xdr:to>
      <xdr:col>4</xdr:col>
      <xdr:colOff>495300</xdr:colOff>
      <xdr:row>22</xdr:row>
      <xdr:rowOff>19050</xdr:rowOff>
    </xdr:to>
    <xdr:sp macro="" textlink="">
      <xdr:nvSpPr>
        <xdr:cNvPr id="111808" name="Line 35"/>
        <xdr:cNvSpPr>
          <a:spLocks noChangeShapeType="1"/>
        </xdr:cNvSpPr>
      </xdr:nvSpPr>
      <xdr:spPr bwMode="auto">
        <a:xfrm>
          <a:off x="2457450" y="4705350"/>
          <a:ext cx="0" cy="190500"/>
        </a:xfrm>
        <a:prstGeom prst="line">
          <a:avLst/>
        </a:prstGeom>
        <a:noFill/>
        <a:ln w="9525">
          <a:solidFill>
            <a:srgbClr val="000000"/>
          </a:solidFill>
          <a:round/>
          <a:headEnd/>
          <a:tailEnd type="triangle" w="med" len="med"/>
        </a:ln>
      </xdr:spPr>
    </xdr:sp>
    <xdr:clientData/>
  </xdr:twoCellAnchor>
</xdr:wsDr>
</file>

<file path=xl/drawings/drawing26.xml><?xml version="1.0" encoding="utf-8"?>
<xdr:wsDr xmlns:xdr="http://schemas.openxmlformats.org/drawingml/2006/spreadsheetDrawing" xmlns:a="http://schemas.openxmlformats.org/drawingml/2006/main">
  <xdr:twoCellAnchor>
    <xdr:from>
      <xdr:col>10</xdr:col>
      <xdr:colOff>504825</xdr:colOff>
      <xdr:row>7</xdr:row>
      <xdr:rowOff>28575</xdr:rowOff>
    </xdr:from>
    <xdr:to>
      <xdr:col>10</xdr:col>
      <xdr:colOff>533400</xdr:colOff>
      <xdr:row>15</xdr:row>
      <xdr:rowOff>133350</xdr:rowOff>
    </xdr:to>
    <xdr:sp macro="" textlink="">
      <xdr:nvSpPr>
        <xdr:cNvPr id="105819" name="Line 1"/>
        <xdr:cNvSpPr>
          <a:spLocks noChangeShapeType="1"/>
        </xdr:cNvSpPr>
      </xdr:nvSpPr>
      <xdr:spPr bwMode="auto">
        <a:xfrm flipH="1">
          <a:off x="6467475" y="1400175"/>
          <a:ext cx="28575" cy="2085975"/>
        </a:xfrm>
        <a:prstGeom prst="line">
          <a:avLst/>
        </a:prstGeom>
        <a:noFill/>
        <a:ln w="19050">
          <a:solidFill>
            <a:srgbClr val="FF0000"/>
          </a:solidFill>
          <a:round/>
          <a:headEnd/>
          <a:tailEnd type="triangle" w="med" len="med"/>
        </a:ln>
      </xdr:spPr>
    </xdr:sp>
    <xdr:clientData/>
  </xdr:twoCellAnchor>
  <xdr:twoCellAnchor>
    <xdr:from>
      <xdr:col>8</xdr:col>
      <xdr:colOff>504825</xdr:colOff>
      <xdr:row>16</xdr:row>
      <xdr:rowOff>314325</xdr:rowOff>
    </xdr:from>
    <xdr:to>
      <xdr:col>10</xdr:col>
      <xdr:colOff>514350</xdr:colOff>
      <xdr:row>18</xdr:row>
      <xdr:rowOff>133350</xdr:rowOff>
    </xdr:to>
    <xdr:sp macro="" textlink="">
      <xdr:nvSpPr>
        <xdr:cNvPr id="105820" name="Line 2"/>
        <xdr:cNvSpPr>
          <a:spLocks noChangeShapeType="1"/>
        </xdr:cNvSpPr>
      </xdr:nvSpPr>
      <xdr:spPr bwMode="auto">
        <a:xfrm flipH="1">
          <a:off x="5133975" y="3838575"/>
          <a:ext cx="1343025" cy="304800"/>
        </a:xfrm>
        <a:prstGeom prst="line">
          <a:avLst/>
        </a:prstGeom>
        <a:noFill/>
        <a:ln w="19050">
          <a:solidFill>
            <a:srgbClr val="FF0000"/>
          </a:solidFill>
          <a:round/>
          <a:headEnd/>
          <a:tailEnd type="triangle" w="med" len="med"/>
        </a:ln>
      </xdr:spPr>
    </xdr:sp>
    <xdr:clientData/>
  </xdr:twoCellAnchor>
  <xdr:twoCellAnchor>
    <xdr:from>
      <xdr:col>11</xdr:col>
      <xdr:colOff>0</xdr:colOff>
      <xdr:row>16</xdr:row>
      <xdr:rowOff>142875</xdr:rowOff>
    </xdr:from>
    <xdr:to>
      <xdr:col>12</xdr:col>
      <xdr:colOff>28575</xdr:colOff>
      <xdr:row>16</xdr:row>
      <xdr:rowOff>152400</xdr:rowOff>
    </xdr:to>
    <xdr:sp macro="" textlink="">
      <xdr:nvSpPr>
        <xdr:cNvPr id="105821" name="Line 3"/>
        <xdr:cNvSpPr>
          <a:spLocks noChangeShapeType="1"/>
        </xdr:cNvSpPr>
      </xdr:nvSpPr>
      <xdr:spPr bwMode="auto">
        <a:xfrm>
          <a:off x="7010400" y="3667125"/>
          <a:ext cx="314325" cy="9525"/>
        </a:xfrm>
        <a:prstGeom prst="line">
          <a:avLst/>
        </a:prstGeom>
        <a:noFill/>
        <a:ln w="9525">
          <a:solidFill>
            <a:srgbClr val="000000"/>
          </a:solidFill>
          <a:round/>
          <a:headEnd/>
          <a:tailEnd type="triangle" w="med" len="med"/>
        </a:ln>
      </xdr:spPr>
    </xdr:sp>
    <xdr:clientData/>
  </xdr:twoCellAnchor>
  <xdr:twoCellAnchor>
    <xdr:from>
      <xdr:col>9</xdr:col>
      <xdr:colOff>0</xdr:colOff>
      <xdr:row>19</xdr:row>
      <xdr:rowOff>152400</xdr:rowOff>
    </xdr:from>
    <xdr:to>
      <xdr:col>10</xdr:col>
      <xdr:colOff>9525</xdr:colOff>
      <xdr:row>19</xdr:row>
      <xdr:rowOff>152400</xdr:rowOff>
    </xdr:to>
    <xdr:sp macro="" textlink="">
      <xdr:nvSpPr>
        <xdr:cNvPr id="105822" name="Line 4"/>
        <xdr:cNvSpPr>
          <a:spLocks noChangeShapeType="1"/>
        </xdr:cNvSpPr>
      </xdr:nvSpPr>
      <xdr:spPr bwMode="auto">
        <a:xfrm>
          <a:off x="5676900" y="4333875"/>
          <a:ext cx="295275" cy="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05823" name="Line 5"/>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457200</xdr:colOff>
      <xdr:row>8</xdr:row>
      <xdr:rowOff>314325</xdr:rowOff>
    </xdr:from>
    <xdr:to>
      <xdr:col>4</xdr:col>
      <xdr:colOff>457200</xdr:colOff>
      <xdr:row>10</xdr:row>
      <xdr:rowOff>0</xdr:rowOff>
    </xdr:to>
    <xdr:sp macro="" textlink="">
      <xdr:nvSpPr>
        <xdr:cNvPr id="105824" name="Line 6"/>
        <xdr:cNvSpPr>
          <a:spLocks noChangeShapeType="1"/>
        </xdr:cNvSpPr>
      </xdr:nvSpPr>
      <xdr:spPr bwMode="auto">
        <a:xfrm flipH="1">
          <a:off x="2419350" y="1857375"/>
          <a:ext cx="0" cy="180975"/>
        </a:xfrm>
        <a:prstGeom prst="line">
          <a:avLst/>
        </a:prstGeom>
        <a:noFill/>
        <a:ln w="9525">
          <a:solidFill>
            <a:srgbClr val="000000"/>
          </a:solidFill>
          <a:round/>
          <a:headEnd/>
          <a:tailEnd type="triangle" w="med" len="med"/>
        </a:ln>
      </xdr:spPr>
    </xdr:sp>
    <xdr:clientData/>
  </xdr:twoCellAnchor>
  <xdr:twoCellAnchor>
    <xdr:from>
      <xdr:col>5</xdr:col>
      <xdr:colOff>28575</xdr:colOff>
      <xdr:row>8</xdr:row>
      <xdr:rowOff>180975</xdr:rowOff>
    </xdr:from>
    <xdr:to>
      <xdr:col>5</xdr:col>
      <xdr:colOff>276225</xdr:colOff>
      <xdr:row>10</xdr:row>
      <xdr:rowOff>171450</xdr:rowOff>
    </xdr:to>
    <xdr:sp macro="" textlink="">
      <xdr:nvSpPr>
        <xdr:cNvPr id="105825" name="Line 7"/>
        <xdr:cNvSpPr>
          <a:spLocks noChangeShapeType="1"/>
        </xdr:cNvSpPr>
      </xdr:nvSpPr>
      <xdr:spPr bwMode="auto">
        <a:xfrm flipH="1">
          <a:off x="3038475" y="1724025"/>
          <a:ext cx="247650" cy="485775"/>
        </a:xfrm>
        <a:prstGeom prst="line">
          <a:avLst/>
        </a:prstGeom>
        <a:noFill/>
        <a:ln w="9525">
          <a:solidFill>
            <a:srgbClr val="000000"/>
          </a:solidFill>
          <a:round/>
          <a:headEnd/>
          <a:tailEnd type="triangle" w="med" len="med"/>
        </a:ln>
      </xdr:spPr>
    </xdr:sp>
    <xdr:clientData/>
  </xdr:twoCellAnchor>
  <xdr:twoCellAnchor>
    <xdr:from>
      <xdr:col>6</xdr:col>
      <xdr:colOff>1038225</xdr:colOff>
      <xdr:row>6</xdr:row>
      <xdr:rowOff>152400</xdr:rowOff>
    </xdr:from>
    <xdr:to>
      <xdr:col>9</xdr:col>
      <xdr:colOff>266700</xdr:colOff>
      <xdr:row>6</xdr:row>
      <xdr:rowOff>161925</xdr:rowOff>
    </xdr:to>
    <xdr:sp macro="" textlink="">
      <xdr:nvSpPr>
        <xdr:cNvPr id="105826" name="Line 8"/>
        <xdr:cNvSpPr>
          <a:spLocks noChangeShapeType="1"/>
        </xdr:cNvSpPr>
      </xdr:nvSpPr>
      <xdr:spPr bwMode="auto">
        <a:xfrm flipH="1">
          <a:off x="4333875" y="1200150"/>
          <a:ext cx="1609725" cy="9525"/>
        </a:xfrm>
        <a:prstGeom prst="line">
          <a:avLst/>
        </a:prstGeom>
        <a:noFill/>
        <a:ln w="9525">
          <a:solidFill>
            <a:srgbClr val="000000"/>
          </a:solidFill>
          <a:round/>
          <a:headEnd/>
          <a:tailEnd type="triangle" w="med" len="med"/>
        </a:ln>
      </xdr:spPr>
    </xdr:sp>
    <xdr:clientData/>
  </xdr:twoCellAnchor>
  <xdr:twoCellAnchor>
    <xdr:from>
      <xdr:col>8</xdr:col>
      <xdr:colOff>485775</xdr:colOff>
      <xdr:row>20</xdr:row>
      <xdr:rowOff>9525</xdr:rowOff>
    </xdr:from>
    <xdr:to>
      <xdr:col>8</xdr:col>
      <xdr:colOff>485775</xdr:colOff>
      <xdr:row>21</xdr:row>
      <xdr:rowOff>0</xdr:rowOff>
    </xdr:to>
    <xdr:sp macro="" textlink="">
      <xdr:nvSpPr>
        <xdr:cNvPr id="105827" name="Line 9"/>
        <xdr:cNvSpPr>
          <a:spLocks noChangeShapeType="1"/>
        </xdr:cNvSpPr>
      </xdr:nvSpPr>
      <xdr:spPr bwMode="auto">
        <a:xfrm>
          <a:off x="5114925" y="4533900"/>
          <a:ext cx="0" cy="161925"/>
        </a:xfrm>
        <a:prstGeom prst="line">
          <a:avLst/>
        </a:prstGeom>
        <a:noFill/>
        <a:ln w="9525">
          <a:solidFill>
            <a:srgbClr val="000000"/>
          </a:solidFill>
          <a:round/>
          <a:headEnd/>
          <a:tailEnd type="triangle" w="med" len="med"/>
        </a:ln>
      </xdr:spPr>
    </xdr:sp>
    <xdr:clientData/>
  </xdr:twoCellAnchor>
  <xdr:twoCellAnchor>
    <xdr:from>
      <xdr:col>6</xdr:col>
      <xdr:colOff>457200</xdr:colOff>
      <xdr:row>7</xdr:row>
      <xdr:rowOff>0</xdr:rowOff>
    </xdr:from>
    <xdr:to>
      <xdr:col>6</xdr:col>
      <xdr:colOff>457200</xdr:colOff>
      <xdr:row>7</xdr:row>
      <xdr:rowOff>152400</xdr:rowOff>
    </xdr:to>
    <xdr:sp macro="" textlink="">
      <xdr:nvSpPr>
        <xdr:cNvPr id="105828" name="Line 10"/>
        <xdr:cNvSpPr>
          <a:spLocks noChangeShapeType="1"/>
        </xdr:cNvSpPr>
      </xdr:nvSpPr>
      <xdr:spPr bwMode="auto">
        <a:xfrm>
          <a:off x="3752850" y="1371600"/>
          <a:ext cx="0" cy="152400"/>
        </a:xfrm>
        <a:prstGeom prst="line">
          <a:avLst/>
        </a:prstGeom>
        <a:noFill/>
        <a:ln w="9525">
          <a:solidFill>
            <a:srgbClr val="000000"/>
          </a:solidFill>
          <a:round/>
          <a:headEnd/>
          <a:tailEnd type="triangle" w="med" len="med"/>
        </a:ln>
      </xdr:spPr>
    </xdr:sp>
    <xdr:clientData/>
  </xdr:twoCellAnchor>
  <xdr:twoCellAnchor>
    <xdr:from>
      <xdr:col>6</xdr:col>
      <xdr:colOff>495300</xdr:colOff>
      <xdr:row>20</xdr:row>
      <xdr:rowOff>0</xdr:rowOff>
    </xdr:from>
    <xdr:to>
      <xdr:col>6</xdr:col>
      <xdr:colOff>495300</xdr:colOff>
      <xdr:row>21</xdr:row>
      <xdr:rowOff>19050</xdr:rowOff>
    </xdr:to>
    <xdr:sp macro="" textlink="">
      <xdr:nvSpPr>
        <xdr:cNvPr id="105829" name="Line 11"/>
        <xdr:cNvSpPr>
          <a:spLocks noChangeShapeType="1"/>
        </xdr:cNvSpPr>
      </xdr:nvSpPr>
      <xdr:spPr bwMode="auto">
        <a:xfrm>
          <a:off x="3790950" y="4524375"/>
          <a:ext cx="0" cy="190500"/>
        </a:xfrm>
        <a:prstGeom prst="line">
          <a:avLst/>
        </a:prstGeom>
        <a:noFill/>
        <a:ln w="9525">
          <a:solidFill>
            <a:srgbClr val="000000"/>
          </a:solidFill>
          <a:round/>
          <a:headEnd/>
          <a:tailEnd type="triangle" w="med" len="med"/>
        </a:ln>
      </xdr:spPr>
    </xdr:sp>
    <xdr:clientData/>
  </xdr:twoCellAnchor>
  <xdr:twoCellAnchor>
    <xdr:from>
      <xdr:col>7</xdr:col>
      <xdr:colOff>28575</xdr:colOff>
      <xdr:row>10</xdr:row>
      <xdr:rowOff>142875</xdr:rowOff>
    </xdr:from>
    <xdr:to>
      <xdr:col>11</xdr:col>
      <xdr:colOff>276225</xdr:colOff>
      <xdr:row>10</xdr:row>
      <xdr:rowOff>152400</xdr:rowOff>
    </xdr:to>
    <xdr:sp macro="" textlink="">
      <xdr:nvSpPr>
        <xdr:cNvPr id="105830" name="Line 12"/>
        <xdr:cNvSpPr>
          <a:spLocks noChangeShapeType="1"/>
        </xdr:cNvSpPr>
      </xdr:nvSpPr>
      <xdr:spPr bwMode="auto">
        <a:xfrm>
          <a:off x="4371975" y="2181225"/>
          <a:ext cx="2914650" cy="9525"/>
        </a:xfrm>
        <a:prstGeom prst="line">
          <a:avLst/>
        </a:prstGeom>
        <a:noFill/>
        <a:ln w="9525">
          <a:solidFill>
            <a:srgbClr val="000000"/>
          </a:solidFill>
          <a:round/>
          <a:headEnd/>
          <a:tailEnd type="triangle" w="med" len="med"/>
        </a:ln>
      </xdr:spPr>
    </xdr:sp>
    <xdr:clientData/>
  </xdr:twoCellAnchor>
  <xdr:twoCellAnchor>
    <xdr:from>
      <xdr:col>12</xdr:col>
      <xdr:colOff>523875</xdr:colOff>
      <xdr:row>8</xdr:row>
      <xdr:rowOff>304800</xdr:rowOff>
    </xdr:from>
    <xdr:to>
      <xdr:col>12</xdr:col>
      <xdr:colOff>533400</xdr:colOff>
      <xdr:row>10</xdr:row>
      <xdr:rowOff>0</xdr:rowOff>
    </xdr:to>
    <xdr:sp macro="" textlink="">
      <xdr:nvSpPr>
        <xdr:cNvPr id="105831" name="Line 13"/>
        <xdr:cNvSpPr>
          <a:spLocks noChangeShapeType="1"/>
        </xdr:cNvSpPr>
      </xdr:nvSpPr>
      <xdr:spPr bwMode="auto">
        <a:xfrm flipH="1" flipV="1">
          <a:off x="7820025" y="1847850"/>
          <a:ext cx="9525" cy="190500"/>
        </a:xfrm>
        <a:prstGeom prst="line">
          <a:avLst/>
        </a:prstGeom>
        <a:noFill/>
        <a:ln w="9525">
          <a:solidFill>
            <a:srgbClr val="000000"/>
          </a:solidFill>
          <a:round/>
          <a:headEnd/>
          <a:tailEnd type="triangle" w="med" len="med"/>
        </a:ln>
      </xdr:spPr>
    </xdr:sp>
    <xdr:clientData/>
  </xdr:twoCellAnchor>
  <xdr:twoCellAnchor>
    <xdr:from>
      <xdr:col>12</xdr:col>
      <xdr:colOff>533400</xdr:colOff>
      <xdr:row>6</xdr:row>
      <xdr:rowOff>323850</xdr:rowOff>
    </xdr:from>
    <xdr:to>
      <xdr:col>12</xdr:col>
      <xdr:colOff>533400</xdr:colOff>
      <xdr:row>7</xdr:row>
      <xdr:rowOff>152400</xdr:rowOff>
    </xdr:to>
    <xdr:sp macro="" textlink="">
      <xdr:nvSpPr>
        <xdr:cNvPr id="105832" name="Line 14"/>
        <xdr:cNvSpPr>
          <a:spLocks noChangeShapeType="1"/>
        </xdr:cNvSpPr>
      </xdr:nvSpPr>
      <xdr:spPr bwMode="auto">
        <a:xfrm flipV="1">
          <a:off x="7829550" y="1371600"/>
          <a:ext cx="0" cy="152400"/>
        </a:xfrm>
        <a:prstGeom prst="line">
          <a:avLst/>
        </a:prstGeom>
        <a:noFill/>
        <a:ln w="9525">
          <a:solidFill>
            <a:srgbClr val="000000"/>
          </a:solidFill>
          <a:round/>
          <a:headEnd/>
          <a:tailEnd type="triangle" w="med" len="med"/>
        </a:ln>
      </xdr:spPr>
    </xdr:sp>
    <xdr:clientData/>
  </xdr:twoCellAnchor>
  <xdr:twoCellAnchor>
    <xdr:from>
      <xdr:col>12</xdr:col>
      <xdr:colOff>523875</xdr:colOff>
      <xdr:row>4</xdr:row>
      <xdr:rowOff>304800</xdr:rowOff>
    </xdr:from>
    <xdr:to>
      <xdr:col>12</xdr:col>
      <xdr:colOff>533400</xdr:colOff>
      <xdr:row>5</xdr:row>
      <xdr:rowOff>161925</xdr:rowOff>
    </xdr:to>
    <xdr:sp macro="" textlink="">
      <xdr:nvSpPr>
        <xdr:cNvPr id="105833" name="Line 15"/>
        <xdr:cNvSpPr>
          <a:spLocks noChangeShapeType="1"/>
        </xdr:cNvSpPr>
      </xdr:nvSpPr>
      <xdr:spPr bwMode="auto">
        <a:xfrm flipH="1" flipV="1">
          <a:off x="7820025" y="857250"/>
          <a:ext cx="9525" cy="180975"/>
        </a:xfrm>
        <a:prstGeom prst="line">
          <a:avLst/>
        </a:prstGeom>
        <a:noFill/>
        <a:ln w="9525">
          <a:solidFill>
            <a:srgbClr val="000000"/>
          </a:solidFill>
          <a:round/>
          <a:headEnd/>
          <a:tailEnd type="triangle" w="med" len="med"/>
        </a:ln>
      </xdr:spPr>
    </xdr:sp>
    <xdr:clientData/>
  </xdr:twoCellAnchor>
  <xdr:twoCellAnchor>
    <xdr:from>
      <xdr:col>5</xdr:col>
      <xdr:colOff>28575</xdr:colOff>
      <xdr:row>8</xdr:row>
      <xdr:rowOff>161925</xdr:rowOff>
    </xdr:from>
    <xdr:to>
      <xdr:col>5</xdr:col>
      <xdr:colOff>276225</xdr:colOff>
      <xdr:row>10</xdr:row>
      <xdr:rowOff>133350</xdr:rowOff>
    </xdr:to>
    <xdr:sp macro="" textlink="">
      <xdr:nvSpPr>
        <xdr:cNvPr id="105834" name="Line 16"/>
        <xdr:cNvSpPr>
          <a:spLocks noChangeShapeType="1"/>
        </xdr:cNvSpPr>
      </xdr:nvSpPr>
      <xdr:spPr bwMode="auto">
        <a:xfrm flipH="1" flipV="1">
          <a:off x="3038475" y="1704975"/>
          <a:ext cx="247650" cy="466725"/>
        </a:xfrm>
        <a:prstGeom prst="line">
          <a:avLst/>
        </a:prstGeom>
        <a:noFill/>
        <a:ln w="9525">
          <a:solidFill>
            <a:srgbClr val="000000"/>
          </a:solidFill>
          <a:round/>
          <a:headEnd/>
          <a:tailEnd type="triangle" w="med" len="med"/>
        </a:ln>
      </xdr:spPr>
    </xdr:sp>
    <xdr:clientData/>
  </xdr:twoCellAnchor>
  <xdr:twoCellAnchor>
    <xdr:from>
      <xdr:col>7</xdr:col>
      <xdr:colOff>0</xdr:colOff>
      <xdr:row>9</xdr:row>
      <xdr:rowOff>19050</xdr:rowOff>
    </xdr:from>
    <xdr:to>
      <xdr:col>8</xdr:col>
      <xdr:colOff>495300</xdr:colOff>
      <xdr:row>10</xdr:row>
      <xdr:rowOff>133350</xdr:rowOff>
    </xdr:to>
    <xdr:sp macro="" textlink="">
      <xdr:nvSpPr>
        <xdr:cNvPr id="105835" name="Line 17"/>
        <xdr:cNvSpPr>
          <a:spLocks noChangeShapeType="1"/>
        </xdr:cNvSpPr>
      </xdr:nvSpPr>
      <xdr:spPr bwMode="auto">
        <a:xfrm flipV="1">
          <a:off x="4343400" y="1885950"/>
          <a:ext cx="781050" cy="285750"/>
        </a:xfrm>
        <a:prstGeom prst="line">
          <a:avLst/>
        </a:prstGeom>
        <a:noFill/>
        <a:ln w="9525">
          <a:solidFill>
            <a:srgbClr val="000000"/>
          </a:solidFill>
          <a:round/>
          <a:headEnd/>
          <a:tailEnd type="triangle" w="med" len="med"/>
        </a:ln>
      </xdr:spPr>
    </xdr:sp>
    <xdr:clientData/>
  </xdr:twoCellAnchor>
  <xdr:twoCellAnchor>
    <xdr:from>
      <xdr:col>8</xdr:col>
      <xdr:colOff>428625</xdr:colOff>
      <xdr:row>5</xdr:row>
      <xdr:rowOff>28575</xdr:rowOff>
    </xdr:from>
    <xdr:to>
      <xdr:col>9</xdr:col>
      <xdr:colOff>257175</xdr:colOff>
      <xdr:row>6</xdr:row>
      <xdr:rowOff>152400</xdr:rowOff>
    </xdr:to>
    <xdr:sp macro="" textlink="">
      <xdr:nvSpPr>
        <xdr:cNvPr id="105836" name="Line 18"/>
        <xdr:cNvSpPr>
          <a:spLocks noChangeShapeType="1"/>
        </xdr:cNvSpPr>
      </xdr:nvSpPr>
      <xdr:spPr bwMode="auto">
        <a:xfrm flipH="1" flipV="1">
          <a:off x="5057775" y="904875"/>
          <a:ext cx="876300" cy="295275"/>
        </a:xfrm>
        <a:prstGeom prst="line">
          <a:avLst/>
        </a:prstGeom>
        <a:noFill/>
        <a:ln w="9525">
          <a:solidFill>
            <a:srgbClr val="000000"/>
          </a:solidFill>
          <a:round/>
          <a:headEnd/>
          <a:tailEnd type="triangle" w="med" len="med"/>
        </a:ln>
      </xdr:spPr>
    </xdr:sp>
    <xdr:clientData/>
  </xdr:twoCellAnchor>
  <xdr:twoCellAnchor>
    <xdr:from>
      <xdr:col>9</xdr:col>
      <xdr:colOff>9525</xdr:colOff>
      <xdr:row>16</xdr:row>
      <xdr:rowOff>180975</xdr:rowOff>
    </xdr:from>
    <xdr:to>
      <xdr:col>9</xdr:col>
      <xdr:colOff>266700</xdr:colOff>
      <xdr:row>16</xdr:row>
      <xdr:rowOff>180975</xdr:rowOff>
    </xdr:to>
    <xdr:sp macro="" textlink="">
      <xdr:nvSpPr>
        <xdr:cNvPr id="105837" name="Line 19"/>
        <xdr:cNvSpPr>
          <a:spLocks noChangeShapeType="1"/>
        </xdr:cNvSpPr>
      </xdr:nvSpPr>
      <xdr:spPr bwMode="auto">
        <a:xfrm flipH="1">
          <a:off x="5686425" y="3705225"/>
          <a:ext cx="257175" cy="0"/>
        </a:xfrm>
        <a:prstGeom prst="line">
          <a:avLst/>
        </a:prstGeom>
        <a:noFill/>
        <a:ln w="19050">
          <a:solidFill>
            <a:srgbClr val="FF0000"/>
          </a:solidFill>
          <a:round/>
          <a:headEnd/>
          <a:tailEnd type="triangle" w="med" len="med"/>
        </a:ln>
      </xdr:spPr>
    </xdr:sp>
    <xdr:clientData/>
  </xdr:twoCellAnchor>
  <xdr:twoCellAnchor>
    <xdr:from>
      <xdr:col>6</xdr:col>
      <xdr:colOff>485775</xdr:colOff>
      <xdr:row>11</xdr:row>
      <xdr:rowOff>9525</xdr:rowOff>
    </xdr:from>
    <xdr:to>
      <xdr:col>6</xdr:col>
      <xdr:colOff>485775</xdr:colOff>
      <xdr:row>15</xdr:row>
      <xdr:rowOff>161925</xdr:rowOff>
    </xdr:to>
    <xdr:sp macro="" textlink="">
      <xdr:nvSpPr>
        <xdr:cNvPr id="105838" name="Line 20"/>
        <xdr:cNvSpPr>
          <a:spLocks noChangeShapeType="1"/>
        </xdr:cNvSpPr>
      </xdr:nvSpPr>
      <xdr:spPr bwMode="auto">
        <a:xfrm>
          <a:off x="3781425" y="2371725"/>
          <a:ext cx="0" cy="1143000"/>
        </a:xfrm>
        <a:prstGeom prst="line">
          <a:avLst/>
        </a:prstGeom>
        <a:noFill/>
        <a:ln w="19050">
          <a:solidFill>
            <a:srgbClr val="FF0000"/>
          </a:solidFill>
          <a:round/>
          <a:headEnd/>
          <a:tailEnd type="triangle" w="med" len="med"/>
        </a:ln>
      </xdr:spPr>
    </xdr:sp>
    <xdr:clientData/>
  </xdr:twoCellAnchor>
  <xdr:twoCellAnchor>
    <xdr:from>
      <xdr:col>6</xdr:col>
      <xdr:colOff>495300</xdr:colOff>
      <xdr:row>17</xdr:row>
      <xdr:rowOff>9525</xdr:rowOff>
    </xdr:from>
    <xdr:to>
      <xdr:col>6</xdr:col>
      <xdr:colOff>495300</xdr:colOff>
      <xdr:row>18</xdr:row>
      <xdr:rowOff>161925</xdr:rowOff>
    </xdr:to>
    <xdr:sp macro="" textlink="">
      <xdr:nvSpPr>
        <xdr:cNvPr id="105839" name="Line 21"/>
        <xdr:cNvSpPr>
          <a:spLocks noChangeShapeType="1"/>
        </xdr:cNvSpPr>
      </xdr:nvSpPr>
      <xdr:spPr bwMode="auto">
        <a:xfrm flipH="1">
          <a:off x="3790950" y="3857625"/>
          <a:ext cx="0" cy="314325"/>
        </a:xfrm>
        <a:prstGeom prst="line">
          <a:avLst/>
        </a:prstGeom>
        <a:noFill/>
        <a:ln w="19050">
          <a:solidFill>
            <a:srgbClr val="FF0000"/>
          </a:solidFill>
          <a:round/>
          <a:headEnd/>
          <a:tailEnd type="triangle" w="med" len="med"/>
        </a:ln>
      </xdr:spPr>
    </xdr:sp>
    <xdr:clientData/>
  </xdr:twoCellAnchor>
  <xdr:twoCellAnchor>
    <xdr:from>
      <xdr:col>4</xdr:col>
      <xdr:colOff>1038225</xdr:colOff>
      <xdr:row>16</xdr:row>
      <xdr:rowOff>171450</xdr:rowOff>
    </xdr:from>
    <xdr:to>
      <xdr:col>6</xdr:col>
      <xdr:colOff>0</xdr:colOff>
      <xdr:row>16</xdr:row>
      <xdr:rowOff>171450</xdr:rowOff>
    </xdr:to>
    <xdr:sp macro="" textlink="">
      <xdr:nvSpPr>
        <xdr:cNvPr id="105840" name="Line 22"/>
        <xdr:cNvSpPr>
          <a:spLocks noChangeShapeType="1"/>
        </xdr:cNvSpPr>
      </xdr:nvSpPr>
      <xdr:spPr bwMode="auto">
        <a:xfrm flipH="1">
          <a:off x="3000375" y="3695700"/>
          <a:ext cx="295275" cy="0"/>
        </a:xfrm>
        <a:prstGeom prst="line">
          <a:avLst/>
        </a:prstGeom>
        <a:noFill/>
        <a:ln w="19050">
          <a:solidFill>
            <a:srgbClr val="FF0000"/>
          </a:solidFill>
          <a:round/>
          <a:headEnd/>
          <a:tailEnd type="triangle" w="med" len="med"/>
        </a:ln>
      </xdr:spPr>
    </xdr:sp>
    <xdr:clientData/>
  </xdr:twoCellAnchor>
  <xdr:twoCellAnchor>
    <xdr:from>
      <xdr:col>4</xdr:col>
      <xdr:colOff>1038225</xdr:colOff>
      <xdr:row>14</xdr:row>
      <xdr:rowOff>180975</xdr:rowOff>
    </xdr:from>
    <xdr:to>
      <xdr:col>5</xdr:col>
      <xdr:colOff>266700</xdr:colOff>
      <xdr:row>16</xdr:row>
      <xdr:rowOff>161925</xdr:rowOff>
    </xdr:to>
    <xdr:sp macro="" textlink="">
      <xdr:nvSpPr>
        <xdr:cNvPr id="105841" name="Line 23"/>
        <xdr:cNvSpPr>
          <a:spLocks noChangeShapeType="1"/>
        </xdr:cNvSpPr>
      </xdr:nvSpPr>
      <xdr:spPr bwMode="auto">
        <a:xfrm flipH="1" flipV="1">
          <a:off x="3000375" y="3209925"/>
          <a:ext cx="276225" cy="476250"/>
        </a:xfrm>
        <a:prstGeom prst="line">
          <a:avLst/>
        </a:prstGeom>
        <a:noFill/>
        <a:ln w="9525">
          <a:solidFill>
            <a:srgbClr val="000000"/>
          </a:solidFill>
          <a:round/>
          <a:headEnd/>
          <a:tailEnd type="triangle" w="med" len="med"/>
        </a:ln>
      </xdr:spPr>
    </xdr:sp>
    <xdr:clientData/>
  </xdr:twoCellAnchor>
  <xdr:twoCellAnchor>
    <xdr:from>
      <xdr:col>3</xdr:col>
      <xdr:colOff>0</xdr:colOff>
      <xdr:row>16</xdr:row>
      <xdr:rowOff>171450</xdr:rowOff>
    </xdr:from>
    <xdr:to>
      <xdr:col>3</xdr:col>
      <xdr:colOff>266700</xdr:colOff>
      <xdr:row>16</xdr:row>
      <xdr:rowOff>171450</xdr:rowOff>
    </xdr:to>
    <xdr:sp macro="" textlink="">
      <xdr:nvSpPr>
        <xdr:cNvPr id="105842" name="Line 24"/>
        <xdr:cNvSpPr>
          <a:spLocks noChangeShapeType="1"/>
        </xdr:cNvSpPr>
      </xdr:nvSpPr>
      <xdr:spPr bwMode="auto">
        <a:xfrm flipH="1">
          <a:off x="1676400" y="3695700"/>
          <a:ext cx="266700" cy="0"/>
        </a:xfrm>
        <a:prstGeom prst="line">
          <a:avLst/>
        </a:prstGeom>
        <a:noFill/>
        <a:ln w="9525">
          <a:solidFill>
            <a:srgbClr val="000000"/>
          </a:solidFill>
          <a:round/>
          <a:headEnd/>
          <a:tailEnd type="triangle" w="med" len="med"/>
        </a:ln>
      </xdr:spPr>
    </xdr:sp>
    <xdr:clientData/>
  </xdr:twoCellAnchor>
  <xdr:twoCellAnchor>
    <xdr:from>
      <xdr:col>2</xdr:col>
      <xdr:colOff>1028700</xdr:colOff>
      <xdr:row>19</xdr:row>
      <xdr:rowOff>171450</xdr:rowOff>
    </xdr:from>
    <xdr:to>
      <xdr:col>3</xdr:col>
      <xdr:colOff>276225</xdr:colOff>
      <xdr:row>19</xdr:row>
      <xdr:rowOff>171450</xdr:rowOff>
    </xdr:to>
    <xdr:sp macro="" textlink="">
      <xdr:nvSpPr>
        <xdr:cNvPr id="105843" name="Line 25"/>
        <xdr:cNvSpPr>
          <a:spLocks noChangeShapeType="1"/>
        </xdr:cNvSpPr>
      </xdr:nvSpPr>
      <xdr:spPr bwMode="auto">
        <a:xfrm flipH="1">
          <a:off x="1657350" y="4352925"/>
          <a:ext cx="295275" cy="0"/>
        </a:xfrm>
        <a:prstGeom prst="line">
          <a:avLst/>
        </a:prstGeom>
        <a:noFill/>
        <a:ln w="9525">
          <a:solidFill>
            <a:srgbClr val="000000"/>
          </a:solidFill>
          <a:round/>
          <a:headEnd/>
          <a:tailEnd type="triangle" w="med" len="med"/>
        </a:ln>
      </xdr:spPr>
    </xdr:sp>
    <xdr:clientData/>
  </xdr:twoCellAnchor>
  <xdr:twoCellAnchor>
    <xdr:from>
      <xdr:col>5</xdr:col>
      <xdr:colOff>9525</xdr:colOff>
      <xdr:row>19</xdr:row>
      <xdr:rowOff>171450</xdr:rowOff>
    </xdr:from>
    <xdr:to>
      <xdr:col>5</xdr:col>
      <xdr:colOff>276225</xdr:colOff>
      <xdr:row>19</xdr:row>
      <xdr:rowOff>171450</xdr:rowOff>
    </xdr:to>
    <xdr:sp macro="" textlink="">
      <xdr:nvSpPr>
        <xdr:cNvPr id="105844" name="Line 26"/>
        <xdr:cNvSpPr>
          <a:spLocks noChangeShapeType="1"/>
        </xdr:cNvSpPr>
      </xdr:nvSpPr>
      <xdr:spPr bwMode="auto">
        <a:xfrm flipH="1">
          <a:off x="3019425" y="4352925"/>
          <a:ext cx="266700" cy="0"/>
        </a:xfrm>
        <a:prstGeom prst="line">
          <a:avLst/>
        </a:prstGeom>
        <a:noFill/>
        <a:ln w="19050">
          <a:solidFill>
            <a:srgbClr val="FF0000"/>
          </a:solidFill>
          <a:round/>
          <a:headEnd/>
          <a:tailEnd type="triangle" w="med" len="med"/>
        </a:ln>
      </xdr:spPr>
    </xdr:sp>
    <xdr:clientData/>
  </xdr:twoCellAnchor>
  <xdr:twoCellAnchor>
    <xdr:from>
      <xdr:col>5</xdr:col>
      <xdr:colOff>19050</xdr:colOff>
      <xdr:row>16</xdr:row>
      <xdr:rowOff>190500</xdr:rowOff>
    </xdr:from>
    <xdr:to>
      <xdr:col>5</xdr:col>
      <xdr:colOff>276225</xdr:colOff>
      <xdr:row>19</xdr:row>
      <xdr:rowOff>161925</xdr:rowOff>
    </xdr:to>
    <xdr:sp macro="" textlink="">
      <xdr:nvSpPr>
        <xdr:cNvPr id="105845" name="Line 27"/>
        <xdr:cNvSpPr>
          <a:spLocks noChangeShapeType="1"/>
        </xdr:cNvSpPr>
      </xdr:nvSpPr>
      <xdr:spPr bwMode="auto">
        <a:xfrm flipH="1">
          <a:off x="3028950" y="3714750"/>
          <a:ext cx="257175" cy="628650"/>
        </a:xfrm>
        <a:prstGeom prst="line">
          <a:avLst/>
        </a:prstGeom>
        <a:noFill/>
        <a:ln w="19050">
          <a:solidFill>
            <a:srgbClr val="FF0000"/>
          </a:solidFill>
          <a:round/>
          <a:headEnd/>
          <a:tailEnd type="triangle" w="med" len="med"/>
        </a:ln>
      </xdr:spPr>
    </xdr:sp>
    <xdr:clientData/>
  </xdr:twoCellAnchor>
  <xdr:twoCellAnchor>
    <xdr:from>
      <xdr:col>2</xdr:col>
      <xdr:colOff>1038225</xdr:colOff>
      <xdr:row>8</xdr:row>
      <xdr:rowOff>190500</xdr:rowOff>
    </xdr:from>
    <xdr:to>
      <xdr:col>3</xdr:col>
      <xdr:colOff>247650</xdr:colOff>
      <xdr:row>10</xdr:row>
      <xdr:rowOff>171450</xdr:rowOff>
    </xdr:to>
    <xdr:sp macro="" textlink="">
      <xdr:nvSpPr>
        <xdr:cNvPr id="105846" name="Line 28"/>
        <xdr:cNvSpPr>
          <a:spLocks noChangeShapeType="1"/>
        </xdr:cNvSpPr>
      </xdr:nvSpPr>
      <xdr:spPr bwMode="auto">
        <a:xfrm flipV="1">
          <a:off x="1666875" y="1733550"/>
          <a:ext cx="257175" cy="476250"/>
        </a:xfrm>
        <a:prstGeom prst="line">
          <a:avLst/>
        </a:prstGeom>
        <a:noFill/>
        <a:ln w="9525">
          <a:solidFill>
            <a:srgbClr val="000000"/>
          </a:solidFill>
          <a:round/>
          <a:headEnd/>
          <a:tailEnd type="triangle" w="med" len="med"/>
        </a:ln>
      </xdr:spPr>
    </xdr:sp>
    <xdr:clientData/>
  </xdr:twoCellAnchor>
  <xdr:twoCellAnchor>
    <xdr:from>
      <xdr:col>2</xdr:col>
      <xdr:colOff>1038225</xdr:colOff>
      <xdr:row>6</xdr:row>
      <xdr:rowOff>171450</xdr:rowOff>
    </xdr:from>
    <xdr:to>
      <xdr:col>3</xdr:col>
      <xdr:colOff>266700</xdr:colOff>
      <xdr:row>8</xdr:row>
      <xdr:rowOff>142875</xdr:rowOff>
    </xdr:to>
    <xdr:sp macro="" textlink="">
      <xdr:nvSpPr>
        <xdr:cNvPr id="105847" name="Line 29"/>
        <xdr:cNvSpPr>
          <a:spLocks noChangeShapeType="1"/>
        </xdr:cNvSpPr>
      </xdr:nvSpPr>
      <xdr:spPr bwMode="auto">
        <a:xfrm>
          <a:off x="1666875" y="1219200"/>
          <a:ext cx="276225" cy="466725"/>
        </a:xfrm>
        <a:prstGeom prst="line">
          <a:avLst/>
        </a:prstGeom>
        <a:noFill/>
        <a:ln w="9525">
          <a:solidFill>
            <a:srgbClr val="000000"/>
          </a:solidFill>
          <a:round/>
          <a:headEnd/>
          <a:tailEnd type="triangle" w="med" len="med"/>
        </a:ln>
      </xdr:spPr>
    </xdr:sp>
    <xdr:clientData/>
  </xdr:twoCellAnchor>
  <xdr:twoCellAnchor>
    <xdr:from>
      <xdr:col>4</xdr:col>
      <xdr:colOff>485775</xdr:colOff>
      <xdr:row>5</xdr:row>
      <xdr:rowOff>0</xdr:rowOff>
    </xdr:from>
    <xdr:to>
      <xdr:col>4</xdr:col>
      <xdr:colOff>485775</xdr:colOff>
      <xdr:row>5</xdr:row>
      <xdr:rowOff>152400</xdr:rowOff>
    </xdr:to>
    <xdr:sp macro="" textlink="">
      <xdr:nvSpPr>
        <xdr:cNvPr id="105848" name="Line 30"/>
        <xdr:cNvSpPr>
          <a:spLocks noChangeShapeType="1"/>
        </xdr:cNvSpPr>
      </xdr:nvSpPr>
      <xdr:spPr bwMode="auto">
        <a:xfrm>
          <a:off x="2447925" y="876300"/>
          <a:ext cx="0" cy="152400"/>
        </a:xfrm>
        <a:prstGeom prst="line">
          <a:avLst/>
        </a:prstGeom>
        <a:noFill/>
        <a:ln w="9525">
          <a:solidFill>
            <a:srgbClr val="000000"/>
          </a:solidFill>
          <a:round/>
          <a:headEnd/>
          <a:tailEnd type="triangle" w="med" len="med"/>
        </a:ln>
      </xdr:spPr>
    </xdr:sp>
    <xdr:clientData/>
  </xdr:twoCellAnchor>
  <xdr:twoCellAnchor>
    <xdr:from>
      <xdr:col>2</xdr:col>
      <xdr:colOff>533400</xdr:colOff>
      <xdr:row>6</xdr:row>
      <xdr:rowOff>314325</xdr:rowOff>
    </xdr:from>
    <xdr:to>
      <xdr:col>2</xdr:col>
      <xdr:colOff>533400</xdr:colOff>
      <xdr:row>8</xdr:row>
      <xdr:rowOff>0</xdr:rowOff>
    </xdr:to>
    <xdr:sp macro="" textlink="">
      <xdr:nvSpPr>
        <xdr:cNvPr id="105849" name="Line 31"/>
        <xdr:cNvSpPr>
          <a:spLocks noChangeShapeType="1"/>
        </xdr:cNvSpPr>
      </xdr:nvSpPr>
      <xdr:spPr bwMode="auto">
        <a:xfrm>
          <a:off x="1162050" y="1362075"/>
          <a:ext cx="0" cy="180975"/>
        </a:xfrm>
        <a:prstGeom prst="line">
          <a:avLst/>
        </a:prstGeom>
        <a:noFill/>
        <a:ln w="9525">
          <a:solidFill>
            <a:srgbClr val="000000"/>
          </a:solidFill>
          <a:round/>
          <a:headEnd/>
          <a:tailEnd type="triangle" w="med" len="med"/>
        </a:ln>
      </xdr:spPr>
    </xdr:sp>
    <xdr:clientData/>
  </xdr:twoCellAnchor>
  <xdr:twoCellAnchor>
    <xdr:from>
      <xdr:col>2</xdr:col>
      <xdr:colOff>533400</xdr:colOff>
      <xdr:row>4</xdr:row>
      <xdr:rowOff>314325</xdr:rowOff>
    </xdr:from>
    <xdr:to>
      <xdr:col>2</xdr:col>
      <xdr:colOff>533400</xdr:colOff>
      <xdr:row>5</xdr:row>
      <xdr:rowOff>161925</xdr:rowOff>
    </xdr:to>
    <xdr:sp macro="" textlink="">
      <xdr:nvSpPr>
        <xdr:cNvPr id="105850" name="Line 32"/>
        <xdr:cNvSpPr>
          <a:spLocks noChangeShapeType="1"/>
        </xdr:cNvSpPr>
      </xdr:nvSpPr>
      <xdr:spPr bwMode="auto">
        <a:xfrm flipV="1">
          <a:off x="1162050" y="866775"/>
          <a:ext cx="0" cy="171450"/>
        </a:xfrm>
        <a:prstGeom prst="line">
          <a:avLst/>
        </a:prstGeom>
        <a:noFill/>
        <a:ln w="9525">
          <a:solidFill>
            <a:srgbClr val="000000"/>
          </a:solidFill>
          <a:round/>
          <a:headEnd/>
          <a:tailEnd type="triangle" w="med" len="med"/>
        </a:ln>
      </xdr:spPr>
    </xdr:sp>
    <xdr:clientData/>
  </xdr:twoCellAnchor>
  <xdr:twoCellAnchor>
    <xdr:from>
      <xdr:col>5</xdr:col>
      <xdr:colOff>28575</xdr:colOff>
      <xdr:row>10</xdr:row>
      <xdr:rowOff>171450</xdr:rowOff>
    </xdr:from>
    <xdr:to>
      <xdr:col>5</xdr:col>
      <xdr:colOff>266700</xdr:colOff>
      <xdr:row>12</xdr:row>
      <xdr:rowOff>161925</xdr:rowOff>
    </xdr:to>
    <xdr:sp macro="" textlink="">
      <xdr:nvSpPr>
        <xdr:cNvPr id="105851" name="Line 33"/>
        <xdr:cNvSpPr>
          <a:spLocks noChangeShapeType="1"/>
        </xdr:cNvSpPr>
      </xdr:nvSpPr>
      <xdr:spPr bwMode="auto">
        <a:xfrm flipH="1">
          <a:off x="3038475" y="2209800"/>
          <a:ext cx="238125" cy="485775"/>
        </a:xfrm>
        <a:prstGeom prst="line">
          <a:avLst/>
        </a:prstGeom>
        <a:noFill/>
        <a:ln w="9525">
          <a:solidFill>
            <a:srgbClr val="000000"/>
          </a:solidFill>
          <a:round/>
          <a:headEnd/>
          <a:tailEnd type="triangle" w="med" len="med"/>
        </a:ln>
      </xdr:spPr>
    </xdr:sp>
    <xdr:clientData/>
  </xdr:twoCellAnchor>
  <xdr:twoCellAnchor>
    <xdr:from>
      <xdr:col>4</xdr:col>
      <xdr:colOff>504825</xdr:colOff>
      <xdr:row>13</xdr:row>
      <xdr:rowOff>0</xdr:rowOff>
    </xdr:from>
    <xdr:to>
      <xdr:col>4</xdr:col>
      <xdr:colOff>504825</xdr:colOff>
      <xdr:row>13</xdr:row>
      <xdr:rowOff>161925</xdr:rowOff>
    </xdr:to>
    <xdr:sp macro="" textlink="">
      <xdr:nvSpPr>
        <xdr:cNvPr id="105852" name="Line 34"/>
        <xdr:cNvSpPr>
          <a:spLocks noChangeShapeType="1"/>
        </xdr:cNvSpPr>
      </xdr:nvSpPr>
      <xdr:spPr bwMode="auto">
        <a:xfrm>
          <a:off x="2466975" y="2857500"/>
          <a:ext cx="0" cy="161925"/>
        </a:xfrm>
        <a:prstGeom prst="line">
          <a:avLst/>
        </a:prstGeom>
        <a:noFill/>
        <a:ln w="9525">
          <a:solidFill>
            <a:srgbClr val="000000"/>
          </a:solidFill>
          <a:round/>
          <a:headEnd/>
          <a:tailEnd type="triangle" w="med" len="med"/>
        </a:ln>
      </xdr:spPr>
    </xdr:sp>
    <xdr:clientData/>
  </xdr:twoCellAnchor>
  <xdr:twoCellAnchor>
    <xdr:from>
      <xdr:col>8</xdr:col>
      <xdr:colOff>485775</xdr:colOff>
      <xdr:row>14</xdr:row>
      <xdr:rowOff>314325</xdr:rowOff>
    </xdr:from>
    <xdr:to>
      <xdr:col>8</xdr:col>
      <xdr:colOff>485775</xdr:colOff>
      <xdr:row>15</xdr:row>
      <xdr:rowOff>152400</xdr:rowOff>
    </xdr:to>
    <xdr:sp macro="" textlink="">
      <xdr:nvSpPr>
        <xdr:cNvPr id="105853" name="Line 35"/>
        <xdr:cNvSpPr>
          <a:spLocks noChangeShapeType="1"/>
        </xdr:cNvSpPr>
      </xdr:nvSpPr>
      <xdr:spPr bwMode="auto">
        <a:xfrm flipV="1">
          <a:off x="5114925" y="3343275"/>
          <a:ext cx="0" cy="161925"/>
        </a:xfrm>
        <a:prstGeom prst="line">
          <a:avLst/>
        </a:prstGeom>
        <a:noFill/>
        <a:ln w="9525">
          <a:solidFill>
            <a:srgbClr val="000000"/>
          </a:solidFill>
          <a:round/>
          <a:headEnd/>
          <a:tailEnd type="triangle" w="med" len="med"/>
        </a:ln>
      </xdr:spPr>
    </xdr:sp>
    <xdr:clientData/>
  </xdr:twoCellAnchor>
  <xdr:twoCellAnchor>
    <xdr:from>
      <xdr:col>7</xdr:col>
      <xdr:colOff>0</xdr:colOff>
      <xdr:row>16</xdr:row>
      <xdr:rowOff>161925</xdr:rowOff>
    </xdr:from>
    <xdr:to>
      <xdr:col>7</xdr:col>
      <xdr:colOff>266700</xdr:colOff>
      <xdr:row>16</xdr:row>
      <xdr:rowOff>161925</xdr:rowOff>
    </xdr:to>
    <xdr:sp macro="" textlink="">
      <xdr:nvSpPr>
        <xdr:cNvPr id="105854" name="Line 36"/>
        <xdr:cNvSpPr>
          <a:spLocks noChangeShapeType="1"/>
        </xdr:cNvSpPr>
      </xdr:nvSpPr>
      <xdr:spPr bwMode="auto">
        <a:xfrm flipH="1">
          <a:off x="4343400" y="3686175"/>
          <a:ext cx="266700" cy="0"/>
        </a:xfrm>
        <a:prstGeom prst="line">
          <a:avLst/>
        </a:prstGeom>
        <a:noFill/>
        <a:ln w="19050">
          <a:solidFill>
            <a:srgbClr val="FF0000"/>
          </a:solidFill>
          <a:round/>
          <a:headEnd/>
          <a:tailEnd type="triangle" w="med" len="med"/>
        </a:ln>
      </xdr:spPr>
    </xdr:sp>
    <xdr:clientData/>
  </xdr:twoCellAnchor>
  <xdr:twoCellAnchor>
    <xdr:from>
      <xdr:col>6</xdr:col>
      <xdr:colOff>495300</xdr:colOff>
      <xdr:row>17</xdr:row>
      <xdr:rowOff>28575</xdr:rowOff>
    </xdr:from>
    <xdr:to>
      <xdr:col>8</xdr:col>
      <xdr:colOff>514350</xdr:colOff>
      <xdr:row>18</xdr:row>
      <xdr:rowOff>152400</xdr:rowOff>
    </xdr:to>
    <xdr:sp macro="" textlink="">
      <xdr:nvSpPr>
        <xdr:cNvPr id="105855" name="Line 37"/>
        <xdr:cNvSpPr>
          <a:spLocks noChangeShapeType="1"/>
        </xdr:cNvSpPr>
      </xdr:nvSpPr>
      <xdr:spPr bwMode="auto">
        <a:xfrm flipH="1" flipV="1">
          <a:off x="3790950" y="3876675"/>
          <a:ext cx="1352550" cy="285750"/>
        </a:xfrm>
        <a:prstGeom prst="line">
          <a:avLst/>
        </a:prstGeom>
        <a:noFill/>
        <a:ln w="19050">
          <a:solidFill>
            <a:srgbClr val="FF0000"/>
          </a:solidFill>
          <a:round/>
          <a:headEnd/>
          <a:tailEnd type="triangle" w="med" len="med"/>
        </a:ln>
      </xdr:spPr>
    </xdr:sp>
    <xdr:clientData/>
  </xdr:twoCellAnchor>
  <xdr:twoCellAnchor>
    <xdr:from>
      <xdr:col>4</xdr:col>
      <xdr:colOff>523875</xdr:colOff>
      <xdr:row>17</xdr:row>
      <xdr:rowOff>9525</xdr:rowOff>
    </xdr:from>
    <xdr:to>
      <xdr:col>4</xdr:col>
      <xdr:colOff>523875</xdr:colOff>
      <xdr:row>18</xdr:row>
      <xdr:rowOff>161925</xdr:rowOff>
    </xdr:to>
    <xdr:sp macro="" textlink="">
      <xdr:nvSpPr>
        <xdr:cNvPr id="105856" name="Line 38"/>
        <xdr:cNvSpPr>
          <a:spLocks noChangeShapeType="1"/>
        </xdr:cNvSpPr>
      </xdr:nvSpPr>
      <xdr:spPr bwMode="auto">
        <a:xfrm flipH="1">
          <a:off x="2486025" y="3857625"/>
          <a:ext cx="0" cy="314325"/>
        </a:xfrm>
        <a:prstGeom prst="line">
          <a:avLst/>
        </a:prstGeom>
        <a:noFill/>
        <a:ln w="19050">
          <a:solidFill>
            <a:srgbClr val="FF0000"/>
          </a:solidFill>
          <a:round/>
          <a:headEnd/>
          <a:tailEnd type="triangle" w="med" len="med"/>
        </a:ln>
      </xdr:spPr>
    </xdr:sp>
    <xdr:clientData/>
  </xdr:twoCellAnchor>
</xdr:wsDr>
</file>

<file path=xl/drawings/drawing27.xml><?xml version="1.0" encoding="utf-8"?>
<xdr:wsDr xmlns:xdr="http://schemas.openxmlformats.org/drawingml/2006/spreadsheetDrawing" xmlns:a="http://schemas.openxmlformats.org/drawingml/2006/main">
  <xdr:twoCellAnchor>
    <xdr:from>
      <xdr:col>10</xdr:col>
      <xdr:colOff>504825</xdr:colOff>
      <xdr:row>7</xdr:row>
      <xdr:rowOff>28575</xdr:rowOff>
    </xdr:from>
    <xdr:to>
      <xdr:col>10</xdr:col>
      <xdr:colOff>533400</xdr:colOff>
      <xdr:row>15</xdr:row>
      <xdr:rowOff>133350</xdr:rowOff>
    </xdr:to>
    <xdr:sp macro="" textlink="">
      <xdr:nvSpPr>
        <xdr:cNvPr id="112798" name="Line 1"/>
        <xdr:cNvSpPr>
          <a:spLocks noChangeShapeType="1"/>
        </xdr:cNvSpPr>
      </xdr:nvSpPr>
      <xdr:spPr bwMode="auto">
        <a:xfrm flipH="1">
          <a:off x="6467475" y="1400175"/>
          <a:ext cx="28575" cy="2085975"/>
        </a:xfrm>
        <a:prstGeom prst="line">
          <a:avLst/>
        </a:prstGeom>
        <a:noFill/>
        <a:ln w="19050">
          <a:solidFill>
            <a:srgbClr val="FF0000"/>
          </a:solidFill>
          <a:round/>
          <a:headEnd/>
          <a:tailEnd type="triangle" w="med" len="med"/>
        </a:ln>
      </xdr:spPr>
    </xdr:sp>
    <xdr:clientData/>
  </xdr:twoCellAnchor>
  <xdr:twoCellAnchor>
    <xdr:from>
      <xdr:col>10</xdr:col>
      <xdr:colOff>1038225</xdr:colOff>
      <xdr:row>14</xdr:row>
      <xdr:rowOff>152400</xdr:rowOff>
    </xdr:from>
    <xdr:to>
      <xdr:col>11</xdr:col>
      <xdr:colOff>247650</xdr:colOff>
      <xdr:row>16</xdr:row>
      <xdr:rowOff>171450</xdr:rowOff>
    </xdr:to>
    <xdr:sp macro="" textlink="">
      <xdr:nvSpPr>
        <xdr:cNvPr id="112799" name="Line 2"/>
        <xdr:cNvSpPr>
          <a:spLocks noChangeShapeType="1"/>
        </xdr:cNvSpPr>
      </xdr:nvSpPr>
      <xdr:spPr bwMode="auto">
        <a:xfrm flipV="1">
          <a:off x="7000875" y="3181350"/>
          <a:ext cx="257175" cy="51435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12800" name="Line 3"/>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457200</xdr:colOff>
      <xdr:row>8</xdr:row>
      <xdr:rowOff>314325</xdr:rowOff>
    </xdr:from>
    <xdr:to>
      <xdr:col>4</xdr:col>
      <xdr:colOff>457200</xdr:colOff>
      <xdr:row>10</xdr:row>
      <xdr:rowOff>0</xdr:rowOff>
    </xdr:to>
    <xdr:sp macro="" textlink="">
      <xdr:nvSpPr>
        <xdr:cNvPr id="112801" name="Line 4"/>
        <xdr:cNvSpPr>
          <a:spLocks noChangeShapeType="1"/>
        </xdr:cNvSpPr>
      </xdr:nvSpPr>
      <xdr:spPr bwMode="auto">
        <a:xfrm flipH="1">
          <a:off x="2419350" y="1857375"/>
          <a:ext cx="0" cy="180975"/>
        </a:xfrm>
        <a:prstGeom prst="line">
          <a:avLst/>
        </a:prstGeom>
        <a:noFill/>
        <a:ln w="9525">
          <a:solidFill>
            <a:srgbClr val="000000"/>
          </a:solidFill>
          <a:round/>
          <a:headEnd/>
          <a:tailEnd type="triangle" w="med" len="med"/>
        </a:ln>
      </xdr:spPr>
    </xdr:sp>
    <xdr:clientData/>
  </xdr:twoCellAnchor>
  <xdr:twoCellAnchor>
    <xdr:from>
      <xdr:col>5</xdr:col>
      <xdr:colOff>28575</xdr:colOff>
      <xdr:row>8</xdr:row>
      <xdr:rowOff>180975</xdr:rowOff>
    </xdr:from>
    <xdr:to>
      <xdr:col>5</xdr:col>
      <xdr:colOff>276225</xdr:colOff>
      <xdr:row>10</xdr:row>
      <xdr:rowOff>171450</xdr:rowOff>
    </xdr:to>
    <xdr:sp macro="" textlink="">
      <xdr:nvSpPr>
        <xdr:cNvPr id="112802" name="Line 5"/>
        <xdr:cNvSpPr>
          <a:spLocks noChangeShapeType="1"/>
        </xdr:cNvSpPr>
      </xdr:nvSpPr>
      <xdr:spPr bwMode="auto">
        <a:xfrm flipH="1">
          <a:off x="3038475" y="1724025"/>
          <a:ext cx="247650" cy="485775"/>
        </a:xfrm>
        <a:prstGeom prst="line">
          <a:avLst/>
        </a:prstGeom>
        <a:noFill/>
        <a:ln w="9525">
          <a:solidFill>
            <a:srgbClr val="000000"/>
          </a:solidFill>
          <a:round/>
          <a:headEnd/>
          <a:tailEnd type="triangle" w="med" len="med"/>
        </a:ln>
      </xdr:spPr>
    </xdr:sp>
    <xdr:clientData/>
  </xdr:twoCellAnchor>
  <xdr:twoCellAnchor>
    <xdr:from>
      <xdr:col>6</xdr:col>
      <xdr:colOff>1038225</xdr:colOff>
      <xdr:row>6</xdr:row>
      <xdr:rowOff>152400</xdr:rowOff>
    </xdr:from>
    <xdr:to>
      <xdr:col>9</xdr:col>
      <xdr:colOff>266700</xdr:colOff>
      <xdr:row>6</xdr:row>
      <xdr:rowOff>161925</xdr:rowOff>
    </xdr:to>
    <xdr:sp macro="" textlink="">
      <xdr:nvSpPr>
        <xdr:cNvPr id="112803" name="Line 6"/>
        <xdr:cNvSpPr>
          <a:spLocks noChangeShapeType="1"/>
        </xdr:cNvSpPr>
      </xdr:nvSpPr>
      <xdr:spPr bwMode="auto">
        <a:xfrm flipH="1">
          <a:off x="4333875" y="1200150"/>
          <a:ext cx="1609725" cy="9525"/>
        </a:xfrm>
        <a:prstGeom prst="line">
          <a:avLst/>
        </a:prstGeom>
        <a:noFill/>
        <a:ln w="9525">
          <a:solidFill>
            <a:srgbClr val="000000"/>
          </a:solidFill>
          <a:round/>
          <a:headEnd/>
          <a:tailEnd type="triangle" w="med" len="med"/>
        </a:ln>
      </xdr:spPr>
    </xdr:sp>
    <xdr:clientData/>
  </xdr:twoCellAnchor>
  <xdr:twoCellAnchor>
    <xdr:from>
      <xdr:col>6</xdr:col>
      <xdr:colOff>457200</xdr:colOff>
      <xdr:row>7</xdr:row>
      <xdr:rowOff>0</xdr:rowOff>
    </xdr:from>
    <xdr:to>
      <xdr:col>6</xdr:col>
      <xdr:colOff>457200</xdr:colOff>
      <xdr:row>7</xdr:row>
      <xdr:rowOff>152400</xdr:rowOff>
    </xdr:to>
    <xdr:sp macro="" textlink="">
      <xdr:nvSpPr>
        <xdr:cNvPr id="112804" name="Line 7"/>
        <xdr:cNvSpPr>
          <a:spLocks noChangeShapeType="1"/>
        </xdr:cNvSpPr>
      </xdr:nvSpPr>
      <xdr:spPr bwMode="auto">
        <a:xfrm>
          <a:off x="3752850" y="1371600"/>
          <a:ext cx="0" cy="152400"/>
        </a:xfrm>
        <a:prstGeom prst="line">
          <a:avLst/>
        </a:prstGeom>
        <a:noFill/>
        <a:ln w="9525">
          <a:solidFill>
            <a:srgbClr val="000000"/>
          </a:solidFill>
          <a:round/>
          <a:headEnd/>
          <a:tailEnd type="triangle" w="med" len="med"/>
        </a:ln>
      </xdr:spPr>
    </xdr:sp>
    <xdr:clientData/>
  </xdr:twoCellAnchor>
  <xdr:twoCellAnchor>
    <xdr:from>
      <xdr:col>7</xdr:col>
      <xdr:colOff>19050</xdr:colOff>
      <xdr:row>10</xdr:row>
      <xdr:rowOff>133350</xdr:rowOff>
    </xdr:from>
    <xdr:to>
      <xdr:col>11</xdr:col>
      <xdr:colOff>276225</xdr:colOff>
      <xdr:row>10</xdr:row>
      <xdr:rowOff>152400</xdr:rowOff>
    </xdr:to>
    <xdr:sp macro="" textlink="">
      <xdr:nvSpPr>
        <xdr:cNvPr id="112805" name="Line 8"/>
        <xdr:cNvSpPr>
          <a:spLocks noChangeShapeType="1"/>
        </xdr:cNvSpPr>
      </xdr:nvSpPr>
      <xdr:spPr bwMode="auto">
        <a:xfrm>
          <a:off x="4362450" y="2171700"/>
          <a:ext cx="2924175" cy="19050"/>
        </a:xfrm>
        <a:prstGeom prst="line">
          <a:avLst/>
        </a:prstGeom>
        <a:noFill/>
        <a:ln w="9525">
          <a:solidFill>
            <a:srgbClr val="000000"/>
          </a:solidFill>
          <a:round/>
          <a:headEnd/>
          <a:tailEnd type="triangle" w="med" len="med"/>
        </a:ln>
      </xdr:spPr>
    </xdr:sp>
    <xdr:clientData/>
  </xdr:twoCellAnchor>
  <xdr:twoCellAnchor>
    <xdr:from>
      <xdr:col>12</xdr:col>
      <xdr:colOff>523875</xdr:colOff>
      <xdr:row>8</xdr:row>
      <xdr:rowOff>304800</xdr:rowOff>
    </xdr:from>
    <xdr:to>
      <xdr:col>12</xdr:col>
      <xdr:colOff>533400</xdr:colOff>
      <xdr:row>10</xdr:row>
      <xdr:rowOff>0</xdr:rowOff>
    </xdr:to>
    <xdr:sp macro="" textlink="">
      <xdr:nvSpPr>
        <xdr:cNvPr id="112806" name="Line 9"/>
        <xdr:cNvSpPr>
          <a:spLocks noChangeShapeType="1"/>
        </xdr:cNvSpPr>
      </xdr:nvSpPr>
      <xdr:spPr bwMode="auto">
        <a:xfrm flipH="1" flipV="1">
          <a:off x="7820025" y="1847850"/>
          <a:ext cx="9525" cy="190500"/>
        </a:xfrm>
        <a:prstGeom prst="line">
          <a:avLst/>
        </a:prstGeom>
        <a:noFill/>
        <a:ln w="9525">
          <a:solidFill>
            <a:srgbClr val="000000"/>
          </a:solidFill>
          <a:round/>
          <a:headEnd/>
          <a:tailEnd type="triangle" w="med" len="med"/>
        </a:ln>
      </xdr:spPr>
    </xdr:sp>
    <xdr:clientData/>
  </xdr:twoCellAnchor>
  <xdr:twoCellAnchor>
    <xdr:from>
      <xdr:col>12</xdr:col>
      <xdr:colOff>533400</xdr:colOff>
      <xdr:row>6</xdr:row>
      <xdr:rowOff>323850</xdr:rowOff>
    </xdr:from>
    <xdr:to>
      <xdr:col>12</xdr:col>
      <xdr:colOff>533400</xdr:colOff>
      <xdr:row>7</xdr:row>
      <xdr:rowOff>152400</xdr:rowOff>
    </xdr:to>
    <xdr:sp macro="" textlink="">
      <xdr:nvSpPr>
        <xdr:cNvPr id="112807" name="Line 10"/>
        <xdr:cNvSpPr>
          <a:spLocks noChangeShapeType="1"/>
        </xdr:cNvSpPr>
      </xdr:nvSpPr>
      <xdr:spPr bwMode="auto">
        <a:xfrm flipV="1">
          <a:off x="7829550" y="1371600"/>
          <a:ext cx="0" cy="152400"/>
        </a:xfrm>
        <a:prstGeom prst="line">
          <a:avLst/>
        </a:prstGeom>
        <a:noFill/>
        <a:ln w="9525">
          <a:solidFill>
            <a:srgbClr val="000000"/>
          </a:solidFill>
          <a:round/>
          <a:headEnd/>
          <a:tailEnd type="triangle" w="med" len="med"/>
        </a:ln>
      </xdr:spPr>
    </xdr:sp>
    <xdr:clientData/>
  </xdr:twoCellAnchor>
  <xdr:twoCellAnchor>
    <xdr:from>
      <xdr:col>12</xdr:col>
      <xdr:colOff>523875</xdr:colOff>
      <xdr:row>4</xdr:row>
      <xdr:rowOff>304800</xdr:rowOff>
    </xdr:from>
    <xdr:to>
      <xdr:col>12</xdr:col>
      <xdr:colOff>533400</xdr:colOff>
      <xdr:row>5</xdr:row>
      <xdr:rowOff>161925</xdr:rowOff>
    </xdr:to>
    <xdr:sp macro="" textlink="">
      <xdr:nvSpPr>
        <xdr:cNvPr id="112808" name="Line 11"/>
        <xdr:cNvSpPr>
          <a:spLocks noChangeShapeType="1"/>
        </xdr:cNvSpPr>
      </xdr:nvSpPr>
      <xdr:spPr bwMode="auto">
        <a:xfrm flipH="1" flipV="1">
          <a:off x="7820025" y="857250"/>
          <a:ext cx="9525" cy="180975"/>
        </a:xfrm>
        <a:prstGeom prst="line">
          <a:avLst/>
        </a:prstGeom>
        <a:noFill/>
        <a:ln w="9525">
          <a:solidFill>
            <a:srgbClr val="000000"/>
          </a:solidFill>
          <a:round/>
          <a:headEnd/>
          <a:tailEnd type="triangle" w="med" len="med"/>
        </a:ln>
      </xdr:spPr>
    </xdr:sp>
    <xdr:clientData/>
  </xdr:twoCellAnchor>
  <xdr:twoCellAnchor>
    <xdr:from>
      <xdr:col>5</xdr:col>
      <xdr:colOff>28575</xdr:colOff>
      <xdr:row>8</xdr:row>
      <xdr:rowOff>161925</xdr:rowOff>
    </xdr:from>
    <xdr:to>
      <xdr:col>5</xdr:col>
      <xdr:colOff>276225</xdr:colOff>
      <xdr:row>10</xdr:row>
      <xdr:rowOff>133350</xdr:rowOff>
    </xdr:to>
    <xdr:sp macro="" textlink="">
      <xdr:nvSpPr>
        <xdr:cNvPr id="112809" name="Line 12"/>
        <xdr:cNvSpPr>
          <a:spLocks noChangeShapeType="1"/>
        </xdr:cNvSpPr>
      </xdr:nvSpPr>
      <xdr:spPr bwMode="auto">
        <a:xfrm flipH="1" flipV="1">
          <a:off x="3038475" y="1704975"/>
          <a:ext cx="247650" cy="466725"/>
        </a:xfrm>
        <a:prstGeom prst="line">
          <a:avLst/>
        </a:prstGeom>
        <a:noFill/>
        <a:ln w="9525">
          <a:solidFill>
            <a:srgbClr val="000000"/>
          </a:solidFill>
          <a:round/>
          <a:headEnd/>
          <a:tailEnd type="triangle" w="med" len="med"/>
        </a:ln>
      </xdr:spPr>
    </xdr:sp>
    <xdr:clientData/>
  </xdr:twoCellAnchor>
  <xdr:twoCellAnchor>
    <xdr:from>
      <xdr:col>8</xdr:col>
      <xdr:colOff>428625</xdr:colOff>
      <xdr:row>5</xdr:row>
      <xdr:rowOff>28575</xdr:rowOff>
    </xdr:from>
    <xdr:to>
      <xdr:col>9</xdr:col>
      <xdr:colOff>257175</xdr:colOff>
      <xdr:row>6</xdr:row>
      <xdr:rowOff>152400</xdr:rowOff>
    </xdr:to>
    <xdr:sp macro="" textlink="">
      <xdr:nvSpPr>
        <xdr:cNvPr id="112810" name="Line 13"/>
        <xdr:cNvSpPr>
          <a:spLocks noChangeShapeType="1"/>
        </xdr:cNvSpPr>
      </xdr:nvSpPr>
      <xdr:spPr bwMode="auto">
        <a:xfrm flipH="1" flipV="1">
          <a:off x="5057775" y="904875"/>
          <a:ext cx="876300" cy="295275"/>
        </a:xfrm>
        <a:prstGeom prst="line">
          <a:avLst/>
        </a:prstGeom>
        <a:noFill/>
        <a:ln w="9525">
          <a:solidFill>
            <a:srgbClr val="000000"/>
          </a:solidFill>
          <a:round/>
          <a:headEnd/>
          <a:tailEnd type="triangle" w="med" len="med"/>
        </a:ln>
      </xdr:spPr>
    </xdr:sp>
    <xdr:clientData/>
  </xdr:twoCellAnchor>
  <xdr:twoCellAnchor>
    <xdr:from>
      <xdr:col>9</xdr:col>
      <xdr:colOff>9525</xdr:colOff>
      <xdr:row>16</xdr:row>
      <xdr:rowOff>180975</xdr:rowOff>
    </xdr:from>
    <xdr:to>
      <xdr:col>9</xdr:col>
      <xdr:colOff>266700</xdr:colOff>
      <xdr:row>16</xdr:row>
      <xdr:rowOff>180975</xdr:rowOff>
    </xdr:to>
    <xdr:sp macro="" textlink="">
      <xdr:nvSpPr>
        <xdr:cNvPr id="112811" name="Line 14"/>
        <xdr:cNvSpPr>
          <a:spLocks noChangeShapeType="1"/>
        </xdr:cNvSpPr>
      </xdr:nvSpPr>
      <xdr:spPr bwMode="auto">
        <a:xfrm flipH="1">
          <a:off x="5686425" y="3705225"/>
          <a:ext cx="257175" cy="0"/>
        </a:xfrm>
        <a:prstGeom prst="line">
          <a:avLst/>
        </a:prstGeom>
        <a:noFill/>
        <a:ln w="19050">
          <a:solidFill>
            <a:srgbClr val="FF0000"/>
          </a:solidFill>
          <a:round/>
          <a:headEnd/>
          <a:tailEnd type="triangle" w="med" len="med"/>
        </a:ln>
      </xdr:spPr>
    </xdr:sp>
    <xdr:clientData/>
  </xdr:twoCellAnchor>
  <xdr:twoCellAnchor>
    <xdr:from>
      <xdr:col>3</xdr:col>
      <xdr:colOff>0</xdr:colOff>
      <xdr:row>16</xdr:row>
      <xdr:rowOff>171450</xdr:rowOff>
    </xdr:from>
    <xdr:to>
      <xdr:col>3</xdr:col>
      <xdr:colOff>266700</xdr:colOff>
      <xdr:row>16</xdr:row>
      <xdr:rowOff>171450</xdr:rowOff>
    </xdr:to>
    <xdr:sp macro="" textlink="">
      <xdr:nvSpPr>
        <xdr:cNvPr id="112812" name="Line 15"/>
        <xdr:cNvSpPr>
          <a:spLocks noChangeShapeType="1"/>
        </xdr:cNvSpPr>
      </xdr:nvSpPr>
      <xdr:spPr bwMode="auto">
        <a:xfrm flipH="1">
          <a:off x="1676400" y="3695700"/>
          <a:ext cx="266700" cy="0"/>
        </a:xfrm>
        <a:prstGeom prst="line">
          <a:avLst/>
        </a:prstGeom>
        <a:noFill/>
        <a:ln w="9525">
          <a:solidFill>
            <a:srgbClr val="000000"/>
          </a:solidFill>
          <a:round/>
          <a:headEnd/>
          <a:tailEnd type="triangle" w="med" len="med"/>
        </a:ln>
      </xdr:spPr>
    </xdr:sp>
    <xdr:clientData/>
  </xdr:twoCellAnchor>
  <xdr:twoCellAnchor>
    <xdr:from>
      <xdr:col>2</xdr:col>
      <xdr:colOff>1028700</xdr:colOff>
      <xdr:row>18</xdr:row>
      <xdr:rowOff>171450</xdr:rowOff>
    </xdr:from>
    <xdr:to>
      <xdr:col>3</xdr:col>
      <xdr:colOff>276225</xdr:colOff>
      <xdr:row>18</xdr:row>
      <xdr:rowOff>171450</xdr:rowOff>
    </xdr:to>
    <xdr:sp macro="" textlink="">
      <xdr:nvSpPr>
        <xdr:cNvPr id="112813" name="Line 16"/>
        <xdr:cNvSpPr>
          <a:spLocks noChangeShapeType="1"/>
        </xdr:cNvSpPr>
      </xdr:nvSpPr>
      <xdr:spPr bwMode="auto">
        <a:xfrm flipH="1">
          <a:off x="1657350" y="4191000"/>
          <a:ext cx="295275" cy="0"/>
        </a:xfrm>
        <a:prstGeom prst="line">
          <a:avLst/>
        </a:prstGeom>
        <a:noFill/>
        <a:ln w="9525">
          <a:solidFill>
            <a:srgbClr val="000000"/>
          </a:solidFill>
          <a:round/>
          <a:headEnd/>
          <a:tailEnd type="triangle" w="med" len="med"/>
        </a:ln>
      </xdr:spPr>
    </xdr:sp>
    <xdr:clientData/>
  </xdr:twoCellAnchor>
  <xdr:twoCellAnchor>
    <xdr:from>
      <xdr:col>2</xdr:col>
      <xdr:colOff>1038225</xdr:colOff>
      <xdr:row>8</xdr:row>
      <xdr:rowOff>190500</xdr:rowOff>
    </xdr:from>
    <xdr:to>
      <xdr:col>3</xdr:col>
      <xdr:colOff>247650</xdr:colOff>
      <xdr:row>10</xdr:row>
      <xdr:rowOff>171450</xdr:rowOff>
    </xdr:to>
    <xdr:sp macro="" textlink="">
      <xdr:nvSpPr>
        <xdr:cNvPr id="112814" name="Line 17"/>
        <xdr:cNvSpPr>
          <a:spLocks noChangeShapeType="1"/>
        </xdr:cNvSpPr>
      </xdr:nvSpPr>
      <xdr:spPr bwMode="auto">
        <a:xfrm flipV="1">
          <a:off x="1666875" y="1733550"/>
          <a:ext cx="257175" cy="476250"/>
        </a:xfrm>
        <a:prstGeom prst="line">
          <a:avLst/>
        </a:prstGeom>
        <a:noFill/>
        <a:ln w="9525">
          <a:solidFill>
            <a:srgbClr val="000000"/>
          </a:solidFill>
          <a:round/>
          <a:headEnd/>
          <a:tailEnd type="triangle" w="med" len="med"/>
        </a:ln>
      </xdr:spPr>
    </xdr:sp>
    <xdr:clientData/>
  </xdr:twoCellAnchor>
  <xdr:twoCellAnchor>
    <xdr:from>
      <xdr:col>2</xdr:col>
      <xdr:colOff>1038225</xdr:colOff>
      <xdr:row>6</xdr:row>
      <xdr:rowOff>171450</xdr:rowOff>
    </xdr:from>
    <xdr:to>
      <xdr:col>3</xdr:col>
      <xdr:colOff>266700</xdr:colOff>
      <xdr:row>8</xdr:row>
      <xdr:rowOff>142875</xdr:rowOff>
    </xdr:to>
    <xdr:sp macro="" textlink="">
      <xdr:nvSpPr>
        <xdr:cNvPr id="112815" name="Line 18"/>
        <xdr:cNvSpPr>
          <a:spLocks noChangeShapeType="1"/>
        </xdr:cNvSpPr>
      </xdr:nvSpPr>
      <xdr:spPr bwMode="auto">
        <a:xfrm>
          <a:off x="1666875" y="1219200"/>
          <a:ext cx="276225" cy="466725"/>
        </a:xfrm>
        <a:prstGeom prst="line">
          <a:avLst/>
        </a:prstGeom>
        <a:noFill/>
        <a:ln w="9525">
          <a:solidFill>
            <a:srgbClr val="000000"/>
          </a:solidFill>
          <a:round/>
          <a:headEnd/>
          <a:tailEnd type="triangle" w="med" len="med"/>
        </a:ln>
      </xdr:spPr>
    </xdr:sp>
    <xdr:clientData/>
  </xdr:twoCellAnchor>
  <xdr:twoCellAnchor>
    <xdr:from>
      <xdr:col>4</xdr:col>
      <xdr:colOff>485775</xdr:colOff>
      <xdr:row>5</xdr:row>
      <xdr:rowOff>0</xdr:rowOff>
    </xdr:from>
    <xdr:to>
      <xdr:col>4</xdr:col>
      <xdr:colOff>485775</xdr:colOff>
      <xdr:row>5</xdr:row>
      <xdr:rowOff>152400</xdr:rowOff>
    </xdr:to>
    <xdr:sp macro="" textlink="">
      <xdr:nvSpPr>
        <xdr:cNvPr id="112816" name="Line 19"/>
        <xdr:cNvSpPr>
          <a:spLocks noChangeShapeType="1"/>
        </xdr:cNvSpPr>
      </xdr:nvSpPr>
      <xdr:spPr bwMode="auto">
        <a:xfrm>
          <a:off x="2447925" y="876300"/>
          <a:ext cx="0" cy="152400"/>
        </a:xfrm>
        <a:prstGeom prst="line">
          <a:avLst/>
        </a:prstGeom>
        <a:noFill/>
        <a:ln w="9525">
          <a:solidFill>
            <a:srgbClr val="000000"/>
          </a:solidFill>
          <a:round/>
          <a:headEnd/>
          <a:tailEnd type="triangle" w="med" len="med"/>
        </a:ln>
      </xdr:spPr>
    </xdr:sp>
    <xdr:clientData/>
  </xdr:twoCellAnchor>
  <xdr:twoCellAnchor>
    <xdr:from>
      <xdr:col>2</xdr:col>
      <xdr:colOff>533400</xdr:colOff>
      <xdr:row>6</xdr:row>
      <xdr:rowOff>314325</xdr:rowOff>
    </xdr:from>
    <xdr:to>
      <xdr:col>2</xdr:col>
      <xdr:colOff>533400</xdr:colOff>
      <xdr:row>8</xdr:row>
      <xdr:rowOff>0</xdr:rowOff>
    </xdr:to>
    <xdr:sp macro="" textlink="">
      <xdr:nvSpPr>
        <xdr:cNvPr id="112817" name="Line 20"/>
        <xdr:cNvSpPr>
          <a:spLocks noChangeShapeType="1"/>
        </xdr:cNvSpPr>
      </xdr:nvSpPr>
      <xdr:spPr bwMode="auto">
        <a:xfrm>
          <a:off x="1162050" y="1362075"/>
          <a:ext cx="0" cy="180975"/>
        </a:xfrm>
        <a:prstGeom prst="line">
          <a:avLst/>
        </a:prstGeom>
        <a:noFill/>
        <a:ln w="9525">
          <a:solidFill>
            <a:srgbClr val="000000"/>
          </a:solidFill>
          <a:round/>
          <a:headEnd/>
          <a:tailEnd type="triangle" w="med" len="med"/>
        </a:ln>
      </xdr:spPr>
    </xdr:sp>
    <xdr:clientData/>
  </xdr:twoCellAnchor>
  <xdr:twoCellAnchor>
    <xdr:from>
      <xdr:col>11</xdr:col>
      <xdr:colOff>9525</xdr:colOff>
      <xdr:row>16</xdr:row>
      <xdr:rowOff>171450</xdr:rowOff>
    </xdr:from>
    <xdr:to>
      <xdr:col>11</xdr:col>
      <xdr:colOff>247650</xdr:colOff>
      <xdr:row>18</xdr:row>
      <xdr:rowOff>152400</xdr:rowOff>
    </xdr:to>
    <xdr:sp macro="" textlink="">
      <xdr:nvSpPr>
        <xdr:cNvPr id="112818" name="Line 21"/>
        <xdr:cNvSpPr>
          <a:spLocks noChangeShapeType="1"/>
        </xdr:cNvSpPr>
      </xdr:nvSpPr>
      <xdr:spPr bwMode="auto">
        <a:xfrm>
          <a:off x="7019925" y="3695700"/>
          <a:ext cx="238125" cy="476250"/>
        </a:xfrm>
        <a:prstGeom prst="line">
          <a:avLst/>
        </a:prstGeom>
        <a:noFill/>
        <a:ln w="9525">
          <a:solidFill>
            <a:srgbClr val="000000"/>
          </a:solidFill>
          <a:round/>
          <a:headEnd/>
          <a:tailEnd type="triangle" w="med" len="med"/>
        </a:ln>
      </xdr:spPr>
    </xdr:sp>
    <xdr:clientData/>
  </xdr:twoCellAnchor>
  <xdr:twoCellAnchor>
    <xdr:from>
      <xdr:col>10</xdr:col>
      <xdr:colOff>504825</xdr:colOff>
      <xdr:row>17</xdr:row>
      <xdr:rowOff>19050</xdr:rowOff>
    </xdr:from>
    <xdr:to>
      <xdr:col>10</xdr:col>
      <xdr:colOff>504825</xdr:colOff>
      <xdr:row>18</xdr:row>
      <xdr:rowOff>0</xdr:rowOff>
    </xdr:to>
    <xdr:sp macro="" textlink="">
      <xdr:nvSpPr>
        <xdr:cNvPr id="112819" name="Line 22"/>
        <xdr:cNvSpPr>
          <a:spLocks noChangeShapeType="1"/>
        </xdr:cNvSpPr>
      </xdr:nvSpPr>
      <xdr:spPr bwMode="auto">
        <a:xfrm flipH="1">
          <a:off x="6467475" y="3867150"/>
          <a:ext cx="0" cy="152400"/>
        </a:xfrm>
        <a:prstGeom prst="line">
          <a:avLst/>
        </a:prstGeom>
        <a:noFill/>
        <a:ln w="19050">
          <a:solidFill>
            <a:srgbClr val="FF0000"/>
          </a:solidFill>
          <a:round/>
          <a:headEnd/>
          <a:tailEnd type="triangle" w="med" len="med"/>
        </a:ln>
      </xdr:spPr>
    </xdr:sp>
    <xdr:clientData/>
  </xdr:twoCellAnchor>
  <xdr:twoCellAnchor>
    <xdr:from>
      <xdr:col>4</xdr:col>
      <xdr:colOff>504825</xdr:colOff>
      <xdr:row>10</xdr:row>
      <xdr:rowOff>161925</xdr:rowOff>
    </xdr:from>
    <xdr:to>
      <xdr:col>6</xdr:col>
      <xdr:colOff>0</xdr:colOff>
      <xdr:row>16</xdr:row>
      <xdr:rowOff>9525</xdr:rowOff>
    </xdr:to>
    <xdr:sp macro="" textlink="">
      <xdr:nvSpPr>
        <xdr:cNvPr id="112820" name="Line 23"/>
        <xdr:cNvSpPr>
          <a:spLocks noChangeShapeType="1"/>
        </xdr:cNvSpPr>
      </xdr:nvSpPr>
      <xdr:spPr bwMode="auto">
        <a:xfrm flipH="1">
          <a:off x="2466975" y="2200275"/>
          <a:ext cx="828675" cy="1333500"/>
        </a:xfrm>
        <a:prstGeom prst="line">
          <a:avLst/>
        </a:prstGeom>
        <a:noFill/>
        <a:ln w="19050">
          <a:solidFill>
            <a:srgbClr val="FF0000"/>
          </a:solidFill>
          <a:round/>
          <a:headEnd/>
          <a:tailEnd type="triangle" w="med" len="med"/>
        </a:ln>
      </xdr:spPr>
    </xdr:sp>
    <xdr:clientData/>
  </xdr:twoCellAnchor>
  <xdr:twoCellAnchor>
    <xdr:from>
      <xdr:col>4</xdr:col>
      <xdr:colOff>495300</xdr:colOff>
      <xdr:row>17</xdr:row>
      <xdr:rowOff>19050</xdr:rowOff>
    </xdr:from>
    <xdr:to>
      <xdr:col>4</xdr:col>
      <xdr:colOff>504825</xdr:colOff>
      <xdr:row>18</xdr:row>
      <xdr:rowOff>0</xdr:rowOff>
    </xdr:to>
    <xdr:sp macro="" textlink="">
      <xdr:nvSpPr>
        <xdr:cNvPr id="112821" name="Line 24"/>
        <xdr:cNvSpPr>
          <a:spLocks noChangeShapeType="1"/>
        </xdr:cNvSpPr>
      </xdr:nvSpPr>
      <xdr:spPr bwMode="auto">
        <a:xfrm flipH="1">
          <a:off x="2457450" y="3867150"/>
          <a:ext cx="9525" cy="152400"/>
        </a:xfrm>
        <a:prstGeom prst="line">
          <a:avLst/>
        </a:prstGeom>
        <a:noFill/>
        <a:ln w="19050">
          <a:solidFill>
            <a:srgbClr val="FF0000"/>
          </a:solidFill>
          <a:round/>
          <a:headEnd/>
          <a:tailEnd type="triangle" w="med" len="med"/>
        </a:ln>
      </xdr:spPr>
    </xdr:sp>
    <xdr:clientData/>
  </xdr:twoCellAnchor>
  <xdr:twoCellAnchor>
    <xdr:from>
      <xdr:col>4</xdr:col>
      <xdr:colOff>495300</xdr:colOff>
      <xdr:row>19</xdr:row>
      <xdr:rowOff>19050</xdr:rowOff>
    </xdr:from>
    <xdr:to>
      <xdr:col>4</xdr:col>
      <xdr:colOff>495300</xdr:colOff>
      <xdr:row>19</xdr:row>
      <xdr:rowOff>161925</xdr:rowOff>
    </xdr:to>
    <xdr:sp macro="" textlink="">
      <xdr:nvSpPr>
        <xdr:cNvPr id="112822" name="Line 25"/>
        <xdr:cNvSpPr>
          <a:spLocks noChangeShapeType="1"/>
        </xdr:cNvSpPr>
      </xdr:nvSpPr>
      <xdr:spPr bwMode="auto">
        <a:xfrm>
          <a:off x="2457450" y="4381500"/>
          <a:ext cx="0" cy="142875"/>
        </a:xfrm>
        <a:prstGeom prst="line">
          <a:avLst/>
        </a:prstGeom>
        <a:noFill/>
        <a:ln w="19050">
          <a:solidFill>
            <a:srgbClr val="FF0000"/>
          </a:solidFill>
          <a:round/>
          <a:headEnd/>
          <a:tailEnd type="triangle" w="med" len="med"/>
        </a:ln>
      </xdr:spPr>
    </xdr:sp>
    <xdr:clientData/>
  </xdr:twoCellAnchor>
  <xdr:twoCellAnchor>
    <xdr:from>
      <xdr:col>5</xdr:col>
      <xdr:colOff>28575</xdr:colOff>
      <xdr:row>16</xdr:row>
      <xdr:rowOff>171450</xdr:rowOff>
    </xdr:from>
    <xdr:to>
      <xdr:col>8</xdr:col>
      <xdr:colOff>0</xdr:colOff>
      <xdr:row>16</xdr:row>
      <xdr:rowOff>180975</xdr:rowOff>
    </xdr:to>
    <xdr:sp macro="" textlink="">
      <xdr:nvSpPr>
        <xdr:cNvPr id="112823" name="Line 26"/>
        <xdr:cNvSpPr>
          <a:spLocks noChangeShapeType="1"/>
        </xdr:cNvSpPr>
      </xdr:nvSpPr>
      <xdr:spPr bwMode="auto">
        <a:xfrm flipH="1">
          <a:off x="3038475" y="3695700"/>
          <a:ext cx="1590675" cy="9525"/>
        </a:xfrm>
        <a:prstGeom prst="line">
          <a:avLst/>
        </a:prstGeom>
        <a:noFill/>
        <a:ln w="19050">
          <a:solidFill>
            <a:srgbClr val="FF0000"/>
          </a:solidFill>
          <a:round/>
          <a:headEnd/>
          <a:tailEnd type="triangle" w="med" len="med"/>
        </a:ln>
      </xdr:spPr>
    </xdr:sp>
    <xdr:clientData/>
  </xdr:twoCellAnchor>
  <xdr:twoCellAnchor>
    <xdr:from>
      <xdr:col>6</xdr:col>
      <xdr:colOff>495300</xdr:colOff>
      <xdr:row>15</xdr:row>
      <xdr:rowOff>28575</xdr:rowOff>
    </xdr:from>
    <xdr:to>
      <xdr:col>6</xdr:col>
      <xdr:colOff>504825</xdr:colOff>
      <xdr:row>18</xdr:row>
      <xdr:rowOff>0</xdr:rowOff>
    </xdr:to>
    <xdr:sp macro="" textlink="">
      <xdr:nvSpPr>
        <xdr:cNvPr id="112824" name="Line 27"/>
        <xdr:cNvSpPr>
          <a:spLocks noChangeShapeType="1"/>
        </xdr:cNvSpPr>
      </xdr:nvSpPr>
      <xdr:spPr bwMode="auto">
        <a:xfrm flipV="1">
          <a:off x="3790950" y="3381375"/>
          <a:ext cx="9525" cy="638175"/>
        </a:xfrm>
        <a:prstGeom prst="line">
          <a:avLst/>
        </a:prstGeom>
        <a:noFill/>
        <a:ln w="9525">
          <a:solidFill>
            <a:srgbClr val="000000"/>
          </a:solidFill>
          <a:round/>
          <a:headEnd/>
          <a:tailEnd type="triangle" w="med" len="med"/>
        </a:ln>
      </xdr:spPr>
    </xdr:sp>
    <xdr:clientData/>
  </xdr:twoCellAnchor>
  <xdr:twoCellAnchor>
    <xdr:from>
      <xdr:col>2</xdr:col>
      <xdr:colOff>1038225</xdr:colOff>
      <xdr:row>20</xdr:row>
      <xdr:rowOff>152400</xdr:rowOff>
    </xdr:from>
    <xdr:to>
      <xdr:col>3</xdr:col>
      <xdr:colOff>266700</xdr:colOff>
      <xdr:row>20</xdr:row>
      <xdr:rowOff>152400</xdr:rowOff>
    </xdr:to>
    <xdr:sp macro="" textlink="">
      <xdr:nvSpPr>
        <xdr:cNvPr id="112825" name="Line 28"/>
        <xdr:cNvSpPr>
          <a:spLocks noChangeShapeType="1"/>
        </xdr:cNvSpPr>
      </xdr:nvSpPr>
      <xdr:spPr bwMode="auto">
        <a:xfrm flipH="1">
          <a:off x="1666875" y="4686300"/>
          <a:ext cx="276225" cy="0"/>
        </a:xfrm>
        <a:prstGeom prst="line">
          <a:avLst/>
        </a:prstGeom>
        <a:noFill/>
        <a:ln w="9525">
          <a:solidFill>
            <a:srgbClr val="000000"/>
          </a:solidFill>
          <a:round/>
          <a:headEnd/>
          <a:tailEnd type="triangle" w="med" len="med"/>
        </a:ln>
      </xdr:spPr>
    </xdr:sp>
    <xdr:clientData/>
  </xdr:twoCellAnchor>
  <xdr:twoCellAnchor>
    <xdr:from>
      <xdr:col>10</xdr:col>
      <xdr:colOff>495300</xdr:colOff>
      <xdr:row>18</xdr:row>
      <xdr:rowOff>333375</xdr:rowOff>
    </xdr:from>
    <xdr:to>
      <xdr:col>10</xdr:col>
      <xdr:colOff>495300</xdr:colOff>
      <xdr:row>20</xdr:row>
      <xdr:rowOff>0</xdr:rowOff>
    </xdr:to>
    <xdr:sp macro="" textlink="">
      <xdr:nvSpPr>
        <xdr:cNvPr id="112826" name="Line 29"/>
        <xdr:cNvSpPr>
          <a:spLocks noChangeShapeType="1"/>
        </xdr:cNvSpPr>
      </xdr:nvSpPr>
      <xdr:spPr bwMode="auto">
        <a:xfrm>
          <a:off x="6457950" y="4352925"/>
          <a:ext cx="0" cy="180975"/>
        </a:xfrm>
        <a:prstGeom prst="line">
          <a:avLst/>
        </a:prstGeom>
        <a:noFill/>
        <a:ln w="9525">
          <a:solidFill>
            <a:srgbClr val="000000"/>
          </a:solidFill>
          <a:round/>
          <a:headEnd/>
          <a:tailEnd type="triangle" w="med" len="med"/>
        </a:ln>
      </xdr:spPr>
    </xdr:sp>
    <xdr:clientData/>
  </xdr:twoCellAnchor>
  <xdr:twoCellAnchor>
    <xdr:from>
      <xdr:col>6</xdr:col>
      <xdr:colOff>485775</xdr:colOff>
      <xdr:row>11</xdr:row>
      <xdr:rowOff>9525</xdr:rowOff>
    </xdr:from>
    <xdr:to>
      <xdr:col>6</xdr:col>
      <xdr:colOff>495300</xdr:colOff>
      <xdr:row>12</xdr:row>
      <xdr:rowOff>0</xdr:rowOff>
    </xdr:to>
    <xdr:sp macro="" textlink="">
      <xdr:nvSpPr>
        <xdr:cNvPr id="112827" name="Line 30"/>
        <xdr:cNvSpPr>
          <a:spLocks noChangeShapeType="1"/>
        </xdr:cNvSpPr>
      </xdr:nvSpPr>
      <xdr:spPr bwMode="auto">
        <a:xfrm>
          <a:off x="3781425" y="2371725"/>
          <a:ext cx="9525" cy="161925"/>
        </a:xfrm>
        <a:prstGeom prst="line">
          <a:avLst/>
        </a:prstGeom>
        <a:noFill/>
        <a:ln w="9525">
          <a:solidFill>
            <a:srgbClr val="000000"/>
          </a:solidFill>
          <a:round/>
          <a:headEnd/>
          <a:tailEnd type="triangle" w="med" len="med"/>
        </a:ln>
      </xdr:spPr>
    </xdr:sp>
    <xdr:clientData/>
  </xdr:twoCellAnchor>
  <xdr:twoCellAnchor>
    <xdr:from>
      <xdr:col>6</xdr:col>
      <xdr:colOff>485775</xdr:colOff>
      <xdr:row>13</xdr:row>
      <xdr:rowOff>9525</xdr:rowOff>
    </xdr:from>
    <xdr:to>
      <xdr:col>6</xdr:col>
      <xdr:colOff>495300</xdr:colOff>
      <xdr:row>14</xdr:row>
      <xdr:rowOff>19050</xdr:rowOff>
    </xdr:to>
    <xdr:sp macro="" textlink="">
      <xdr:nvSpPr>
        <xdr:cNvPr id="112828" name="Line 31"/>
        <xdr:cNvSpPr>
          <a:spLocks noChangeShapeType="1"/>
        </xdr:cNvSpPr>
      </xdr:nvSpPr>
      <xdr:spPr bwMode="auto">
        <a:xfrm>
          <a:off x="3781425" y="2867025"/>
          <a:ext cx="9525" cy="180975"/>
        </a:xfrm>
        <a:prstGeom prst="line">
          <a:avLst/>
        </a:prstGeom>
        <a:noFill/>
        <a:ln w="9525">
          <a:solidFill>
            <a:srgbClr val="000000"/>
          </a:solidFill>
          <a:round/>
          <a:headEnd/>
          <a:tailEnd type="triangle" w="med" len="med"/>
        </a:ln>
      </xdr:spPr>
    </xdr:sp>
    <xdr:clientData/>
  </xdr:twoCellAnchor>
  <xdr:twoCellAnchor>
    <xdr:from>
      <xdr:col>4</xdr:col>
      <xdr:colOff>1038225</xdr:colOff>
      <xdr:row>18</xdr:row>
      <xdr:rowOff>152400</xdr:rowOff>
    </xdr:from>
    <xdr:to>
      <xdr:col>5</xdr:col>
      <xdr:colOff>276225</xdr:colOff>
      <xdr:row>18</xdr:row>
      <xdr:rowOff>152400</xdr:rowOff>
    </xdr:to>
    <xdr:sp macro="" textlink="">
      <xdr:nvSpPr>
        <xdr:cNvPr id="112829" name="Line 32"/>
        <xdr:cNvSpPr>
          <a:spLocks noChangeShapeType="1"/>
        </xdr:cNvSpPr>
      </xdr:nvSpPr>
      <xdr:spPr bwMode="auto">
        <a:xfrm flipH="1">
          <a:off x="3000375" y="4171950"/>
          <a:ext cx="285750" cy="0"/>
        </a:xfrm>
        <a:prstGeom prst="line">
          <a:avLst/>
        </a:prstGeom>
        <a:noFill/>
        <a:ln w="19050">
          <a:solidFill>
            <a:srgbClr val="FF0000"/>
          </a:solidFill>
          <a:round/>
          <a:headEnd/>
          <a:tailEnd type="triangle" w="med" len="med"/>
        </a:ln>
      </xdr:spPr>
    </xdr:sp>
    <xdr:clientData/>
  </xdr:twoCellAnchor>
  <xdr:twoCellAnchor>
    <xdr:from>
      <xdr:col>7</xdr:col>
      <xdr:colOff>38100</xdr:colOff>
      <xdr:row>17</xdr:row>
      <xdr:rowOff>0</xdr:rowOff>
    </xdr:from>
    <xdr:to>
      <xdr:col>8</xdr:col>
      <xdr:colOff>523875</xdr:colOff>
      <xdr:row>18</xdr:row>
      <xdr:rowOff>133350</xdr:rowOff>
    </xdr:to>
    <xdr:sp macro="" textlink="">
      <xdr:nvSpPr>
        <xdr:cNvPr id="112830" name="Line 33"/>
        <xdr:cNvSpPr>
          <a:spLocks noChangeShapeType="1"/>
        </xdr:cNvSpPr>
      </xdr:nvSpPr>
      <xdr:spPr bwMode="auto">
        <a:xfrm flipH="1">
          <a:off x="4381500" y="3848100"/>
          <a:ext cx="771525" cy="304800"/>
        </a:xfrm>
        <a:prstGeom prst="line">
          <a:avLst/>
        </a:prstGeom>
        <a:noFill/>
        <a:ln w="19050">
          <a:solidFill>
            <a:srgbClr val="FF0000"/>
          </a:solidFill>
          <a:round/>
          <a:headEnd/>
          <a:tailEnd type="triangle" w="med" len="med"/>
        </a:ln>
      </xdr:spPr>
    </xdr:sp>
    <xdr:clientData/>
  </xdr:twoCellAnchor>
  <xdr:twoCellAnchor>
    <xdr:from>
      <xdr:col>8</xdr:col>
      <xdr:colOff>495300</xdr:colOff>
      <xdr:row>15</xdr:row>
      <xdr:rowOff>9525</xdr:rowOff>
    </xdr:from>
    <xdr:to>
      <xdr:col>8</xdr:col>
      <xdr:colOff>495300</xdr:colOff>
      <xdr:row>15</xdr:row>
      <xdr:rowOff>161925</xdr:rowOff>
    </xdr:to>
    <xdr:sp macro="" textlink="">
      <xdr:nvSpPr>
        <xdr:cNvPr id="112831" name="Line 34"/>
        <xdr:cNvSpPr>
          <a:spLocks noChangeShapeType="1"/>
        </xdr:cNvSpPr>
      </xdr:nvSpPr>
      <xdr:spPr bwMode="auto">
        <a:xfrm flipV="1">
          <a:off x="5124450" y="3362325"/>
          <a:ext cx="0" cy="152400"/>
        </a:xfrm>
        <a:prstGeom prst="line">
          <a:avLst/>
        </a:prstGeom>
        <a:noFill/>
        <a:ln w="9525">
          <a:solidFill>
            <a:srgbClr val="000000"/>
          </a:solidFill>
          <a:round/>
          <a:headEnd/>
          <a:tailEnd type="triangle" w="med" len="med"/>
        </a:ln>
      </xdr:spPr>
    </xdr:sp>
    <xdr:clientData/>
  </xdr:twoCellAnchor>
  <xdr:twoCellAnchor>
    <xdr:from>
      <xdr:col>12</xdr:col>
      <xdr:colOff>514350</xdr:colOff>
      <xdr:row>18</xdr:row>
      <xdr:rowOff>333375</xdr:rowOff>
    </xdr:from>
    <xdr:to>
      <xdr:col>12</xdr:col>
      <xdr:colOff>523875</xdr:colOff>
      <xdr:row>19</xdr:row>
      <xdr:rowOff>161925</xdr:rowOff>
    </xdr:to>
    <xdr:sp macro="" textlink="">
      <xdr:nvSpPr>
        <xdr:cNvPr id="112832" name="Line 35"/>
        <xdr:cNvSpPr>
          <a:spLocks noChangeShapeType="1"/>
        </xdr:cNvSpPr>
      </xdr:nvSpPr>
      <xdr:spPr bwMode="auto">
        <a:xfrm flipH="1">
          <a:off x="7810500" y="4352925"/>
          <a:ext cx="9525" cy="171450"/>
        </a:xfrm>
        <a:prstGeom prst="line">
          <a:avLst/>
        </a:prstGeom>
        <a:noFill/>
        <a:ln w="9525">
          <a:solidFill>
            <a:srgbClr val="000000"/>
          </a:solidFill>
          <a:round/>
          <a:headEnd/>
          <a:tailEnd type="triangle" w="med" len="med"/>
        </a:ln>
      </xdr:spPr>
    </xdr:sp>
    <xdr:clientData/>
  </xdr:twoCellAnchor>
</xdr:wsDr>
</file>

<file path=xl/drawings/drawing28.xml><?xml version="1.0" encoding="utf-8"?>
<xdr:wsDr xmlns:xdr="http://schemas.openxmlformats.org/drawingml/2006/spreadsheetDrawing" xmlns:a="http://schemas.openxmlformats.org/drawingml/2006/main">
  <xdr:twoCellAnchor>
    <xdr:from>
      <xdr:col>8</xdr:col>
      <xdr:colOff>514350</xdr:colOff>
      <xdr:row>9</xdr:row>
      <xdr:rowOff>9525</xdr:rowOff>
    </xdr:from>
    <xdr:to>
      <xdr:col>8</xdr:col>
      <xdr:colOff>523875</xdr:colOff>
      <xdr:row>13</xdr:row>
      <xdr:rowOff>161925</xdr:rowOff>
    </xdr:to>
    <xdr:sp macro="" textlink="">
      <xdr:nvSpPr>
        <xdr:cNvPr id="113822" name="Line 1"/>
        <xdr:cNvSpPr>
          <a:spLocks noChangeShapeType="1"/>
        </xdr:cNvSpPr>
      </xdr:nvSpPr>
      <xdr:spPr bwMode="auto">
        <a:xfrm flipH="1">
          <a:off x="5143500" y="1876425"/>
          <a:ext cx="9525" cy="1143000"/>
        </a:xfrm>
        <a:prstGeom prst="line">
          <a:avLst/>
        </a:prstGeom>
        <a:noFill/>
        <a:ln w="19050">
          <a:solidFill>
            <a:srgbClr val="FF0000"/>
          </a:solidFill>
          <a:round/>
          <a:headEnd/>
          <a:tailEnd type="triangle" w="med" len="med"/>
        </a:ln>
      </xdr:spPr>
    </xdr:sp>
    <xdr:clientData/>
  </xdr:twoCellAnchor>
  <xdr:twoCellAnchor>
    <xdr:from>
      <xdr:col>8</xdr:col>
      <xdr:colOff>514350</xdr:colOff>
      <xdr:row>14</xdr:row>
      <xdr:rowOff>314325</xdr:rowOff>
    </xdr:from>
    <xdr:to>
      <xdr:col>8</xdr:col>
      <xdr:colOff>514350</xdr:colOff>
      <xdr:row>15</xdr:row>
      <xdr:rowOff>161925</xdr:rowOff>
    </xdr:to>
    <xdr:sp macro="" textlink="">
      <xdr:nvSpPr>
        <xdr:cNvPr id="113823" name="Line 2"/>
        <xdr:cNvSpPr>
          <a:spLocks noChangeShapeType="1"/>
        </xdr:cNvSpPr>
      </xdr:nvSpPr>
      <xdr:spPr bwMode="auto">
        <a:xfrm flipH="1">
          <a:off x="5143500" y="3343275"/>
          <a:ext cx="0" cy="171450"/>
        </a:xfrm>
        <a:prstGeom prst="line">
          <a:avLst/>
        </a:prstGeom>
        <a:noFill/>
        <a:ln w="19050">
          <a:solidFill>
            <a:srgbClr val="FF0000"/>
          </a:solidFill>
          <a:round/>
          <a:headEnd/>
          <a:tailEnd type="triangle" w="med" len="med"/>
        </a:ln>
      </xdr:spPr>
    </xdr:sp>
    <xdr:clientData/>
  </xdr:twoCellAnchor>
  <xdr:twoCellAnchor>
    <xdr:from>
      <xdr:col>9</xdr:col>
      <xdr:colOff>0</xdr:colOff>
      <xdr:row>14</xdr:row>
      <xdr:rowOff>142875</xdr:rowOff>
    </xdr:from>
    <xdr:to>
      <xdr:col>10</xdr:col>
      <xdr:colOff>28575</xdr:colOff>
      <xdr:row>14</xdr:row>
      <xdr:rowOff>152400</xdr:rowOff>
    </xdr:to>
    <xdr:sp macro="" textlink="">
      <xdr:nvSpPr>
        <xdr:cNvPr id="113824" name="Line 3"/>
        <xdr:cNvSpPr>
          <a:spLocks noChangeShapeType="1"/>
        </xdr:cNvSpPr>
      </xdr:nvSpPr>
      <xdr:spPr bwMode="auto">
        <a:xfrm>
          <a:off x="5676900" y="3171825"/>
          <a:ext cx="314325" cy="9525"/>
        </a:xfrm>
        <a:prstGeom prst="line">
          <a:avLst/>
        </a:prstGeom>
        <a:noFill/>
        <a:ln w="9525">
          <a:solidFill>
            <a:srgbClr val="000000"/>
          </a:solidFill>
          <a:round/>
          <a:headEnd/>
          <a:tailEnd type="triangle" w="med" len="med"/>
        </a:ln>
      </xdr:spPr>
    </xdr:sp>
    <xdr:clientData/>
  </xdr:twoCellAnchor>
  <xdr:twoCellAnchor>
    <xdr:from>
      <xdr:col>9</xdr:col>
      <xdr:colOff>0</xdr:colOff>
      <xdr:row>16</xdr:row>
      <xdr:rowOff>152400</xdr:rowOff>
    </xdr:from>
    <xdr:to>
      <xdr:col>10</xdr:col>
      <xdr:colOff>9525</xdr:colOff>
      <xdr:row>16</xdr:row>
      <xdr:rowOff>152400</xdr:rowOff>
    </xdr:to>
    <xdr:sp macro="" textlink="">
      <xdr:nvSpPr>
        <xdr:cNvPr id="113825" name="Line 4"/>
        <xdr:cNvSpPr>
          <a:spLocks noChangeShapeType="1"/>
        </xdr:cNvSpPr>
      </xdr:nvSpPr>
      <xdr:spPr bwMode="auto">
        <a:xfrm>
          <a:off x="5676900" y="3676650"/>
          <a:ext cx="295275" cy="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13826" name="Line 5"/>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457200</xdr:colOff>
      <xdr:row>8</xdr:row>
      <xdr:rowOff>314325</xdr:rowOff>
    </xdr:from>
    <xdr:to>
      <xdr:col>4</xdr:col>
      <xdr:colOff>457200</xdr:colOff>
      <xdr:row>10</xdr:row>
      <xdr:rowOff>0</xdr:rowOff>
    </xdr:to>
    <xdr:sp macro="" textlink="">
      <xdr:nvSpPr>
        <xdr:cNvPr id="113827" name="Line 6"/>
        <xdr:cNvSpPr>
          <a:spLocks noChangeShapeType="1"/>
        </xdr:cNvSpPr>
      </xdr:nvSpPr>
      <xdr:spPr bwMode="auto">
        <a:xfrm flipH="1">
          <a:off x="2419350" y="1857375"/>
          <a:ext cx="0" cy="180975"/>
        </a:xfrm>
        <a:prstGeom prst="line">
          <a:avLst/>
        </a:prstGeom>
        <a:noFill/>
        <a:ln w="9525">
          <a:solidFill>
            <a:srgbClr val="000000"/>
          </a:solidFill>
          <a:round/>
          <a:headEnd/>
          <a:tailEnd type="triangle" w="med" len="med"/>
        </a:ln>
      </xdr:spPr>
    </xdr:sp>
    <xdr:clientData/>
  </xdr:twoCellAnchor>
  <xdr:twoCellAnchor>
    <xdr:from>
      <xdr:col>4</xdr:col>
      <xdr:colOff>476250</xdr:colOff>
      <xdr:row>5</xdr:row>
      <xdr:rowOff>0</xdr:rowOff>
    </xdr:from>
    <xdr:to>
      <xdr:col>4</xdr:col>
      <xdr:colOff>476250</xdr:colOff>
      <xdr:row>5</xdr:row>
      <xdr:rowOff>161925</xdr:rowOff>
    </xdr:to>
    <xdr:sp macro="" textlink="">
      <xdr:nvSpPr>
        <xdr:cNvPr id="113828" name="Line 7"/>
        <xdr:cNvSpPr>
          <a:spLocks noChangeShapeType="1"/>
        </xdr:cNvSpPr>
      </xdr:nvSpPr>
      <xdr:spPr bwMode="auto">
        <a:xfrm>
          <a:off x="2438400" y="876300"/>
          <a:ext cx="0" cy="161925"/>
        </a:xfrm>
        <a:prstGeom prst="line">
          <a:avLst/>
        </a:prstGeom>
        <a:noFill/>
        <a:ln w="9525">
          <a:solidFill>
            <a:srgbClr val="000000"/>
          </a:solidFill>
          <a:round/>
          <a:headEnd/>
          <a:tailEnd type="triangle" w="med" len="med"/>
        </a:ln>
      </xdr:spPr>
    </xdr:sp>
    <xdr:clientData/>
  </xdr:twoCellAnchor>
  <xdr:twoCellAnchor>
    <xdr:from>
      <xdr:col>4</xdr:col>
      <xdr:colOff>523875</xdr:colOff>
      <xdr:row>5</xdr:row>
      <xdr:rowOff>9525</xdr:rowOff>
    </xdr:from>
    <xdr:to>
      <xdr:col>12</xdr:col>
      <xdr:colOff>495300</xdr:colOff>
      <xdr:row>7</xdr:row>
      <xdr:rowOff>133350</xdr:rowOff>
    </xdr:to>
    <xdr:sp macro="" textlink="">
      <xdr:nvSpPr>
        <xdr:cNvPr id="113829" name="Line 8"/>
        <xdr:cNvSpPr>
          <a:spLocks noChangeShapeType="1"/>
        </xdr:cNvSpPr>
      </xdr:nvSpPr>
      <xdr:spPr bwMode="auto">
        <a:xfrm flipH="1">
          <a:off x="2486025" y="885825"/>
          <a:ext cx="5305425" cy="619125"/>
        </a:xfrm>
        <a:prstGeom prst="line">
          <a:avLst/>
        </a:prstGeom>
        <a:noFill/>
        <a:ln w="9525">
          <a:solidFill>
            <a:srgbClr val="000000"/>
          </a:solidFill>
          <a:round/>
          <a:headEnd/>
          <a:tailEnd type="triangle" w="med" len="med"/>
        </a:ln>
      </xdr:spPr>
    </xdr:sp>
    <xdr:clientData/>
  </xdr:twoCellAnchor>
  <xdr:twoCellAnchor>
    <xdr:from>
      <xdr:col>4</xdr:col>
      <xdr:colOff>1038225</xdr:colOff>
      <xdr:row>10</xdr:row>
      <xdr:rowOff>161925</xdr:rowOff>
    </xdr:from>
    <xdr:to>
      <xdr:col>6</xdr:col>
      <xdr:colOff>9525</xdr:colOff>
      <xdr:row>10</xdr:row>
      <xdr:rowOff>161925</xdr:rowOff>
    </xdr:to>
    <xdr:sp macro="" textlink="">
      <xdr:nvSpPr>
        <xdr:cNvPr id="113830" name="Line 9"/>
        <xdr:cNvSpPr>
          <a:spLocks noChangeShapeType="1"/>
        </xdr:cNvSpPr>
      </xdr:nvSpPr>
      <xdr:spPr bwMode="auto">
        <a:xfrm flipH="1" flipV="1">
          <a:off x="3000375" y="2200275"/>
          <a:ext cx="304800" cy="0"/>
        </a:xfrm>
        <a:prstGeom prst="line">
          <a:avLst/>
        </a:prstGeom>
        <a:noFill/>
        <a:ln w="9525">
          <a:solidFill>
            <a:srgbClr val="000000"/>
          </a:solidFill>
          <a:round/>
          <a:headEnd/>
          <a:tailEnd type="triangle" w="med" len="med"/>
        </a:ln>
      </xdr:spPr>
    </xdr:sp>
    <xdr:clientData/>
  </xdr:twoCellAnchor>
  <xdr:twoCellAnchor>
    <xdr:from>
      <xdr:col>3</xdr:col>
      <xdr:colOff>9525</xdr:colOff>
      <xdr:row>6</xdr:row>
      <xdr:rowOff>142875</xdr:rowOff>
    </xdr:from>
    <xdr:to>
      <xdr:col>3</xdr:col>
      <xdr:colOff>266700</xdr:colOff>
      <xdr:row>8</xdr:row>
      <xdr:rowOff>180975</xdr:rowOff>
    </xdr:to>
    <xdr:sp macro="" textlink="">
      <xdr:nvSpPr>
        <xdr:cNvPr id="113831" name="Line 10"/>
        <xdr:cNvSpPr>
          <a:spLocks noChangeShapeType="1"/>
        </xdr:cNvSpPr>
      </xdr:nvSpPr>
      <xdr:spPr bwMode="auto">
        <a:xfrm>
          <a:off x="1685925" y="1190625"/>
          <a:ext cx="257175" cy="533400"/>
        </a:xfrm>
        <a:prstGeom prst="line">
          <a:avLst/>
        </a:prstGeom>
        <a:noFill/>
        <a:ln w="9525">
          <a:solidFill>
            <a:srgbClr val="000000"/>
          </a:solidFill>
          <a:round/>
          <a:headEnd/>
          <a:tailEnd type="triangle" w="med" len="med"/>
        </a:ln>
      </xdr:spPr>
    </xdr:sp>
    <xdr:clientData/>
  </xdr:twoCellAnchor>
  <xdr:twoCellAnchor>
    <xdr:from>
      <xdr:col>7</xdr:col>
      <xdr:colOff>0</xdr:colOff>
      <xdr:row>8</xdr:row>
      <xdr:rowOff>171450</xdr:rowOff>
    </xdr:from>
    <xdr:to>
      <xdr:col>7</xdr:col>
      <xdr:colOff>276225</xdr:colOff>
      <xdr:row>8</xdr:row>
      <xdr:rowOff>180975</xdr:rowOff>
    </xdr:to>
    <xdr:sp macro="" textlink="">
      <xdr:nvSpPr>
        <xdr:cNvPr id="113832" name="Line 11"/>
        <xdr:cNvSpPr>
          <a:spLocks noChangeShapeType="1"/>
        </xdr:cNvSpPr>
      </xdr:nvSpPr>
      <xdr:spPr bwMode="auto">
        <a:xfrm flipH="1">
          <a:off x="4343400" y="1714500"/>
          <a:ext cx="276225" cy="9525"/>
        </a:xfrm>
        <a:prstGeom prst="line">
          <a:avLst/>
        </a:prstGeom>
        <a:noFill/>
        <a:ln w="9525">
          <a:solidFill>
            <a:srgbClr val="000000"/>
          </a:solidFill>
          <a:round/>
          <a:headEnd/>
          <a:tailEnd type="triangle" w="med" len="med"/>
        </a:ln>
      </xdr:spPr>
    </xdr:sp>
    <xdr:clientData/>
  </xdr:twoCellAnchor>
  <xdr:twoCellAnchor>
    <xdr:from>
      <xdr:col>12</xdr:col>
      <xdr:colOff>514350</xdr:colOff>
      <xdr:row>5</xdr:row>
      <xdr:rowOff>9525</xdr:rowOff>
    </xdr:from>
    <xdr:to>
      <xdr:col>12</xdr:col>
      <xdr:colOff>514350</xdr:colOff>
      <xdr:row>19</xdr:row>
      <xdr:rowOff>161925</xdr:rowOff>
    </xdr:to>
    <xdr:sp macro="" textlink="">
      <xdr:nvSpPr>
        <xdr:cNvPr id="113833" name="Line 12"/>
        <xdr:cNvSpPr>
          <a:spLocks noChangeShapeType="1"/>
        </xdr:cNvSpPr>
      </xdr:nvSpPr>
      <xdr:spPr bwMode="auto">
        <a:xfrm>
          <a:off x="7810500" y="885825"/>
          <a:ext cx="0" cy="3638550"/>
        </a:xfrm>
        <a:prstGeom prst="line">
          <a:avLst/>
        </a:prstGeom>
        <a:noFill/>
        <a:ln w="19050">
          <a:solidFill>
            <a:srgbClr val="FF0000"/>
          </a:solidFill>
          <a:round/>
          <a:headEnd/>
          <a:tailEnd type="triangle" w="med" len="med"/>
        </a:ln>
      </xdr:spPr>
    </xdr:sp>
    <xdr:clientData/>
  </xdr:twoCellAnchor>
  <xdr:twoCellAnchor>
    <xdr:from>
      <xdr:col>8</xdr:col>
      <xdr:colOff>514350</xdr:colOff>
      <xdr:row>20</xdr:row>
      <xdr:rowOff>152400</xdr:rowOff>
    </xdr:from>
    <xdr:to>
      <xdr:col>11</xdr:col>
      <xdr:colOff>257175</xdr:colOff>
      <xdr:row>21</xdr:row>
      <xdr:rowOff>152400</xdr:rowOff>
    </xdr:to>
    <xdr:sp macro="" textlink="">
      <xdr:nvSpPr>
        <xdr:cNvPr id="113834" name="Line 13"/>
        <xdr:cNvSpPr>
          <a:spLocks noChangeShapeType="1"/>
        </xdr:cNvSpPr>
      </xdr:nvSpPr>
      <xdr:spPr bwMode="auto">
        <a:xfrm flipH="1">
          <a:off x="5143500" y="4686300"/>
          <a:ext cx="2124075" cy="323850"/>
        </a:xfrm>
        <a:prstGeom prst="line">
          <a:avLst/>
        </a:prstGeom>
        <a:noFill/>
        <a:ln w="9525">
          <a:solidFill>
            <a:srgbClr val="000000"/>
          </a:solidFill>
          <a:round/>
          <a:headEnd/>
          <a:tailEnd type="triangle" w="med" len="med"/>
        </a:ln>
      </xdr:spPr>
    </xdr:sp>
    <xdr:clientData/>
  </xdr:twoCellAnchor>
  <xdr:twoCellAnchor>
    <xdr:from>
      <xdr:col>6</xdr:col>
      <xdr:colOff>457200</xdr:colOff>
      <xdr:row>9</xdr:row>
      <xdr:rowOff>0</xdr:rowOff>
    </xdr:from>
    <xdr:to>
      <xdr:col>6</xdr:col>
      <xdr:colOff>457200</xdr:colOff>
      <xdr:row>9</xdr:row>
      <xdr:rowOff>152400</xdr:rowOff>
    </xdr:to>
    <xdr:sp macro="" textlink="">
      <xdr:nvSpPr>
        <xdr:cNvPr id="113835" name="Line 14"/>
        <xdr:cNvSpPr>
          <a:spLocks noChangeShapeType="1"/>
        </xdr:cNvSpPr>
      </xdr:nvSpPr>
      <xdr:spPr bwMode="auto">
        <a:xfrm>
          <a:off x="3752850" y="1866900"/>
          <a:ext cx="0" cy="152400"/>
        </a:xfrm>
        <a:prstGeom prst="line">
          <a:avLst/>
        </a:prstGeom>
        <a:noFill/>
        <a:ln w="9525">
          <a:solidFill>
            <a:srgbClr val="000000"/>
          </a:solidFill>
          <a:round/>
          <a:headEnd/>
          <a:tailEnd type="triangle" w="med" len="med"/>
        </a:ln>
      </xdr:spPr>
    </xdr:sp>
    <xdr:clientData/>
  </xdr:twoCellAnchor>
  <xdr:twoCellAnchor>
    <xdr:from>
      <xdr:col>7</xdr:col>
      <xdr:colOff>9525</xdr:colOff>
      <xdr:row>20</xdr:row>
      <xdr:rowOff>152400</xdr:rowOff>
    </xdr:from>
    <xdr:to>
      <xdr:col>11</xdr:col>
      <xdr:colOff>276225</xdr:colOff>
      <xdr:row>20</xdr:row>
      <xdr:rowOff>161925</xdr:rowOff>
    </xdr:to>
    <xdr:sp macro="" textlink="">
      <xdr:nvSpPr>
        <xdr:cNvPr id="113836" name="Line 15"/>
        <xdr:cNvSpPr>
          <a:spLocks noChangeShapeType="1"/>
        </xdr:cNvSpPr>
      </xdr:nvSpPr>
      <xdr:spPr bwMode="auto">
        <a:xfrm flipH="1">
          <a:off x="4352925" y="4686300"/>
          <a:ext cx="2933700" cy="9525"/>
        </a:xfrm>
        <a:prstGeom prst="line">
          <a:avLst/>
        </a:prstGeom>
        <a:noFill/>
        <a:ln w="19050">
          <a:solidFill>
            <a:srgbClr val="FF0000"/>
          </a:solidFill>
          <a:round/>
          <a:headEnd/>
          <a:tailEnd type="triangle" w="med" len="med"/>
        </a:ln>
      </xdr:spPr>
    </xdr:sp>
    <xdr:clientData/>
  </xdr:twoCellAnchor>
  <xdr:twoCellAnchor>
    <xdr:from>
      <xdr:col>9</xdr:col>
      <xdr:colOff>9525</xdr:colOff>
      <xdr:row>22</xdr:row>
      <xdr:rowOff>180975</xdr:rowOff>
    </xdr:from>
    <xdr:to>
      <xdr:col>9</xdr:col>
      <xdr:colOff>276225</xdr:colOff>
      <xdr:row>22</xdr:row>
      <xdr:rowOff>180975</xdr:rowOff>
    </xdr:to>
    <xdr:sp macro="" textlink="">
      <xdr:nvSpPr>
        <xdr:cNvPr id="113837" name="Line 16"/>
        <xdr:cNvSpPr>
          <a:spLocks noChangeShapeType="1"/>
        </xdr:cNvSpPr>
      </xdr:nvSpPr>
      <xdr:spPr bwMode="auto">
        <a:xfrm>
          <a:off x="5686425" y="5210175"/>
          <a:ext cx="266700" cy="0"/>
        </a:xfrm>
        <a:prstGeom prst="line">
          <a:avLst/>
        </a:prstGeom>
        <a:noFill/>
        <a:ln w="9525">
          <a:solidFill>
            <a:srgbClr val="000000"/>
          </a:solidFill>
          <a:round/>
          <a:headEnd/>
          <a:tailEnd type="triangle" w="med" len="med"/>
        </a:ln>
      </xdr:spPr>
    </xdr:sp>
    <xdr:clientData/>
  </xdr:twoCellAnchor>
  <xdr:twoCellAnchor>
    <xdr:from>
      <xdr:col>11</xdr:col>
      <xdr:colOff>0</xdr:colOff>
      <xdr:row>22</xdr:row>
      <xdr:rowOff>171450</xdr:rowOff>
    </xdr:from>
    <xdr:to>
      <xdr:col>11</xdr:col>
      <xdr:colOff>266700</xdr:colOff>
      <xdr:row>22</xdr:row>
      <xdr:rowOff>171450</xdr:rowOff>
    </xdr:to>
    <xdr:sp macro="" textlink="">
      <xdr:nvSpPr>
        <xdr:cNvPr id="113838" name="Line 17"/>
        <xdr:cNvSpPr>
          <a:spLocks noChangeShapeType="1"/>
        </xdr:cNvSpPr>
      </xdr:nvSpPr>
      <xdr:spPr bwMode="auto">
        <a:xfrm flipV="1">
          <a:off x="7010400" y="5200650"/>
          <a:ext cx="266700" cy="0"/>
        </a:xfrm>
        <a:prstGeom prst="line">
          <a:avLst/>
        </a:prstGeom>
        <a:noFill/>
        <a:ln w="9525">
          <a:solidFill>
            <a:srgbClr val="000000"/>
          </a:solidFill>
          <a:round/>
          <a:headEnd/>
          <a:tailEnd type="triangle" w="med" len="med"/>
        </a:ln>
      </xdr:spPr>
    </xdr:sp>
    <xdr:clientData/>
  </xdr:twoCellAnchor>
  <xdr:twoCellAnchor>
    <xdr:from>
      <xdr:col>6</xdr:col>
      <xdr:colOff>495300</xdr:colOff>
      <xdr:row>21</xdr:row>
      <xdr:rowOff>0</xdr:rowOff>
    </xdr:from>
    <xdr:to>
      <xdr:col>6</xdr:col>
      <xdr:colOff>495300</xdr:colOff>
      <xdr:row>22</xdr:row>
      <xdr:rowOff>0</xdr:rowOff>
    </xdr:to>
    <xdr:sp macro="" textlink="">
      <xdr:nvSpPr>
        <xdr:cNvPr id="113839" name="Line 18"/>
        <xdr:cNvSpPr>
          <a:spLocks noChangeShapeType="1"/>
        </xdr:cNvSpPr>
      </xdr:nvSpPr>
      <xdr:spPr bwMode="auto">
        <a:xfrm>
          <a:off x="3790950" y="4857750"/>
          <a:ext cx="0" cy="171450"/>
        </a:xfrm>
        <a:prstGeom prst="line">
          <a:avLst/>
        </a:prstGeom>
        <a:noFill/>
        <a:ln w="12700">
          <a:solidFill>
            <a:srgbClr val="000000"/>
          </a:solidFill>
          <a:round/>
          <a:headEnd/>
          <a:tailEnd type="triangle" w="med" len="med"/>
        </a:ln>
      </xdr:spPr>
    </xdr:sp>
    <xdr:clientData/>
  </xdr:twoCellAnchor>
  <xdr:twoCellAnchor>
    <xdr:from>
      <xdr:col>2</xdr:col>
      <xdr:colOff>1038225</xdr:colOff>
      <xdr:row>8</xdr:row>
      <xdr:rowOff>161925</xdr:rowOff>
    </xdr:from>
    <xdr:to>
      <xdr:col>3</xdr:col>
      <xdr:colOff>266700</xdr:colOff>
      <xdr:row>10</xdr:row>
      <xdr:rowOff>152400</xdr:rowOff>
    </xdr:to>
    <xdr:sp macro="" textlink="">
      <xdr:nvSpPr>
        <xdr:cNvPr id="113840" name="Line 19"/>
        <xdr:cNvSpPr>
          <a:spLocks noChangeShapeType="1"/>
        </xdr:cNvSpPr>
      </xdr:nvSpPr>
      <xdr:spPr bwMode="auto">
        <a:xfrm flipV="1">
          <a:off x="1666875" y="1704975"/>
          <a:ext cx="276225" cy="485775"/>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13841" name="Line 20"/>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2</xdr:col>
      <xdr:colOff>504825</xdr:colOff>
      <xdr:row>6</xdr:row>
      <xdr:rowOff>314325</xdr:rowOff>
    </xdr:from>
    <xdr:to>
      <xdr:col>2</xdr:col>
      <xdr:colOff>504825</xdr:colOff>
      <xdr:row>8</xdr:row>
      <xdr:rowOff>0</xdr:rowOff>
    </xdr:to>
    <xdr:sp macro="" textlink="">
      <xdr:nvSpPr>
        <xdr:cNvPr id="113842" name="Line 21"/>
        <xdr:cNvSpPr>
          <a:spLocks noChangeShapeType="1"/>
        </xdr:cNvSpPr>
      </xdr:nvSpPr>
      <xdr:spPr bwMode="auto">
        <a:xfrm>
          <a:off x="1133475" y="1362075"/>
          <a:ext cx="0" cy="180975"/>
        </a:xfrm>
        <a:prstGeom prst="line">
          <a:avLst/>
        </a:prstGeom>
        <a:noFill/>
        <a:ln w="9525">
          <a:solidFill>
            <a:srgbClr val="000000"/>
          </a:solidFill>
          <a:round/>
          <a:headEnd/>
          <a:tailEnd type="triangle" w="med" len="med"/>
        </a:ln>
      </xdr:spPr>
    </xdr:sp>
    <xdr:clientData/>
  </xdr:twoCellAnchor>
  <xdr:twoCellAnchor>
    <xdr:from>
      <xdr:col>10</xdr:col>
      <xdr:colOff>1028700</xdr:colOff>
      <xdr:row>4</xdr:row>
      <xdr:rowOff>171450</xdr:rowOff>
    </xdr:from>
    <xdr:to>
      <xdr:col>12</xdr:col>
      <xdr:colOff>0</xdr:colOff>
      <xdr:row>4</xdr:row>
      <xdr:rowOff>171450</xdr:rowOff>
    </xdr:to>
    <xdr:sp macro="" textlink="">
      <xdr:nvSpPr>
        <xdr:cNvPr id="113843" name="Line 22"/>
        <xdr:cNvSpPr>
          <a:spLocks noChangeShapeType="1"/>
        </xdr:cNvSpPr>
      </xdr:nvSpPr>
      <xdr:spPr bwMode="auto">
        <a:xfrm flipH="1">
          <a:off x="6991350" y="723900"/>
          <a:ext cx="304800" cy="0"/>
        </a:xfrm>
        <a:prstGeom prst="line">
          <a:avLst/>
        </a:prstGeom>
        <a:noFill/>
        <a:ln w="9525">
          <a:solidFill>
            <a:srgbClr val="000000"/>
          </a:solidFill>
          <a:round/>
          <a:headEnd/>
          <a:tailEnd type="triangle" w="med" len="med"/>
        </a:ln>
      </xdr:spPr>
    </xdr:sp>
    <xdr:clientData/>
  </xdr:twoCellAnchor>
  <xdr:twoCellAnchor>
    <xdr:from>
      <xdr:col>7</xdr:col>
      <xdr:colOff>9525</xdr:colOff>
      <xdr:row>12</xdr:row>
      <xdr:rowOff>142875</xdr:rowOff>
    </xdr:from>
    <xdr:to>
      <xdr:col>8</xdr:col>
      <xdr:colOff>476250</xdr:colOff>
      <xdr:row>13</xdr:row>
      <xdr:rowOff>133350</xdr:rowOff>
    </xdr:to>
    <xdr:sp macro="" textlink="">
      <xdr:nvSpPr>
        <xdr:cNvPr id="113844" name="Line 23"/>
        <xdr:cNvSpPr>
          <a:spLocks noChangeShapeType="1"/>
        </xdr:cNvSpPr>
      </xdr:nvSpPr>
      <xdr:spPr bwMode="auto">
        <a:xfrm flipH="1" flipV="1">
          <a:off x="4352925" y="2676525"/>
          <a:ext cx="752475" cy="314325"/>
        </a:xfrm>
        <a:prstGeom prst="line">
          <a:avLst/>
        </a:prstGeom>
        <a:noFill/>
        <a:ln w="9525">
          <a:solidFill>
            <a:srgbClr val="000000"/>
          </a:solidFill>
          <a:round/>
          <a:headEnd/>
          <a:tailEnd type="triangle" w="med" len="med"/>
        </a:ln>
      </xdr:spPr>
    </xdr:sp>
    <xdr:clientData/>
  </xdr:twoCellAnchor>
  <xdr:twoCellAnchor>
    <xdr:from>
      <xdr:col>6</xdr:col>
      <xdr:colOff>1028700</xdr:colOff>
      <xdr:row>16</xdr:row>
      <xdr:rowOff>180975</xdr:rowOff>
    </xdr:from>
    <xdr:to>
      <xdr:col>7</xdr:col>
      <xdr:colOff>266700</xdr:colOff>
      <xdr:row>16</xdr:row>
      <xdr:rowOff>180975</xdr:rowOff>
    </xdr:to>
    <xdr:sp macro="" textlink="">
      <xdr:nvSpPr>
        <xdr:cNvPr id="113845" name="Line 24"/>
        <xdr:cNvSpPr>
          <a:spLocks noChangeShapeType="1"/>
        </xdr:cNvSpPr>
      </xdr:nvSpPr>
      <xdr:spPr bwMode="auto">
        <a:xfrm flipH="1">
          <a:off x="4324350" y="3705225"/>
          <a:ext cx="285750" cy="0"/>
        </a:xfrm>
        <a:prstGeom prst="line">
          <a:avLst/>
        </a:prstGeom>
        <a:noFill/>
        <a:ln w="19050">
          <a:solidFill>
            <a:srgbClr val="FF0000"/>
          </a:solidFill>
          <a:round/>
          <a:headEnd/>
          <a:tailEnd type="triangle" w="med" len="med"/>
        </a:ln>
      </xdr:spPr>
    </xdr:sp>
    <xdr:clientData/>
  </xdr:twoCellAnchor>
  <xdr:twoCellAnchor>
    <xdr:from>
      <xdr:col>6</xdr:col>
      <xdr:colOff>533400</xdr:colOff>
      <xdr:row>17</xdr:row>
      <xdr:rowOff>19050</xdr:rowOff>
    </xdr:from>
    <xdr:to>
      <xdr:col>6</xdr:col>
      <xdr:colOff>533400</xdr:colOff>
      <xdr:row>18</xdr:row>
      <xdr:rowOff>0</xdr:rowOff>
    </xdr:to>
    <xdr:sp macro="" textlink="">
      <xdr:nvSpPr>
        <xdr:cNvPr id="113846" name="Line 25"/>
        <xdr:cNvSpPr>
          <a:spLocks noChangeShapeType="1"/>
        </xdr:cNvSpPr>
      </xdr:nvSpPr>
      <xdr:spPr bwMode="auto">
        <a:xfrm>
          <a:off x="3829050" y="3886200"/>
          <a:ext cx="0" cy="152400"/>
        </a:xfrm>
        <a:prstGeom prst="line">
          <a:avLst/>
        </a:prstGeom>
        <a:noFill/>
        <a:ln w="19050">
          <a:solidFill>
            <a:srgbClr val="FF0000"/>
          </a:solidFill>
          <a:round/>
          <a:headEnd/>
          <a:tailEnd type="triangle" w="med" len="med"/>
        </a:ln>
      </xdr:spPr>
    </xdr:sp>
    <xdr:clientData/>
  </xdr:twoCellAnchor>
  <xdr:twoCellAnchor>
    <xdr:from>
      <xdr:col>5</xdr:col>
      <xdr:colOff>0</xdr:colOff>
      <xdr:row>16</xdr:row>
      <xdr:rowOff>190500</xdr:rowOff>
    </xdr:from>
    <xdr:to>
      <xdr:col>5</xdr:col>
      <xdr:colOff>266700</xdr:colOff>
      <xdr:row>16</xdr:row>
      <xdr:rowOff>200025</xdr:rowOff>
    </xdr:to>
    <xdr:sp macro="" textlink="">
      <xdr:nvSpPr>
        <xdr:cNvPr id="113847" name="Line 26"/>
        <xdr:cNvSpPr>
          <a:spLocks noChangeShapeType="1"/>
        </xdr:cNvSpPr>
      </xdr:nvSpPr>
      <xdr:spPr bwMode="auto">
        <a:xfrm flipH="1">
          <a:off x="3009900" y="3714750"/>
          <a:ext cx="266700" cy="9525"/>
        </a:xfrm>
        <a:prstGeom prst="line">
          <a:avLst/>
        </a:prstGeom>
        <a:noFill/>
        <a:ln w="9525">
          <a:solidFill>
            <a:srgbClr val="000000"/>
          </a:solidFill>
          <a:round/>
          <a:headEnd/>
          <a:tailEnd type="triangle" w="med" len="med"/>
        </a:ln>
      </xdr:spPr>
    </xdr:sp>
    <xdr:clientData/>
  </xdr:twoCellAnchor>
  <xdr:twoCellAnchor>
    <xdr:from>
      <xdr:col>5</xdr:col>
      <xdr:colOff>28575</xdr:colOff>
      <xdr:row>16</xdr:row>
      <xdr:rowOff>209550</xdr:rowOff>
    </xdr:from>
    <xdr:to>
      <xdr:col>5</xdr:col>
      <xdr:colOff>257175</xdr:colOff>
      <xdr:row>18</xdr:row>
      <xdr:rowOff>171450</xdr:rowOff>
    </xdr:to>
    <xdr:sp macro="" textlink="">
      <xdr:nvSpPr>
        <xdr:cNvPr id="113848" name="Line 27"/>
        <xdr:cNvSpPr>
          <a:spLocks noChangeShapeType="1"/>
        </xdr:cNvSpPr>
      </xdr:nvSpPr>
      <xdr:spPr bwMode="auto">
        <a:xfrm flipH="1">
          <a:off x="3038475" y="3733800"/>
          <a:ext cx="228600" cy="476250"/>
        </a:xfrm>
        <a:prstGeom prst="line">
          <a:avLst/>
        </a:prstGeom>
        <a:noFill/>
        <a:ln w="19050">
          <a:solidFill>
            <a:srgbClr val="FF0000"/>
          </a:solidFill>
          <a:round/>
          <a:headEnd/>
          <a:tailEnd type="triangle" w="med" len="med"/>
        </a:ln>
      </xdr:spPr>
    </xdr:sp>
    <xdr:clientData/>
  </xdr:twoCellAnchor>
  <xdr:twoCellAnchor>
    <xdr:from>
      <xdr:col>7</xdr:col>
      <xdr:colOff>9525</xdr:colOff>
      <xdr:row>18</xdr:row>
      <xdr:rowOff>161925</xdr:rowOff>
    </xdr:from>
    <xdr:to>
      <xdr:col>7</xdr:col>
      <xdr:colOff>276225</xdr:colOff>
      <xdr:row>18</xdr:row>
      <xdr:rowOff>161925</xdr:rowOff>
    </xdr:to>
    <xdr:sp macro="" textlink="">
      <xdr:nvSpPr>
        <xdr:cNvPr id="113849" name="Line 28"/>
        <xdr:cNvSpPr>
          <a:spLocks noChangeShapeType="1"/>
        </xdr:cNvSpPr>
      </xdr:nvSpPr>
      <xdr:spPr bwMode="auto">
        <a:xfrm>
          <a:off x="4352925" y="4200525"/>
          <a:ext cx="266700" cy="0"/>
        </a:xfrm>
        <a:prstGeom prst="line">
          <a:avLst/>
        </a:prstGeom>
        <a:noFill/>
        <a:ln w="9525">
          <a:solidFill>
            <a:srgbClr val="000000"/>
          </a:solidFill>
          <a:round/>
          <a:headEnd/>
          <a:tailEnd type="triangle" w="med" len="med"/>
        </a:ln>
      </xdr:spPr>
    </xdr:sp>
    <xdr:clientData/>
  </xdr:twoCellAnchor>
  <xdr:twoCellAnchor>
    <xdr:from>
      <xdr:col>2</xdr:col>
      <xdr:colOff>1038225</xdr:colOff>
      <xdr:row>18</xdr:row>
      <xdr:rowOff>161925</xdr:rowOff>
    </xdr:from>
    <xdr:to>
      <xdr:col>3</xdr:col>
      <xdr:colOff>266700</xdr:colOff>
      <xdr:row>18</xdr:row>
      <xdr:rowOff>161925</xdr:rowOff>
    </xdr:to>
    <xdr:sp macro="" textlink="">
      <xdr:nvSpPr>
        <xdr:cNvPr id="113850" name="Line 29"/>
        <xdr:cNvSpPr>
          <a:spLocks noChangeShapeType="1"/>
        </xdr:cNvSpPr>
      </xdr:nvSpPr>
      <xdr:spPr bwMode="auto">
        <a:xfrm flipH="1">
          <a:off x="1666875" y="4200525"/>
          <a:ext cx="276225" cy="0"/>
        </a:xfrm>
        <a:prstGeom prst="line">
          <a:avLst/>
        </a:prstGeom>
        <a:noFill/>
        <a:ln w="9525">
          <a:solidFill>
            <a:srgbClr val="000000"/>
          </a:solidFill>
          <a:round/>
          <a:headEnd/>
          <a:tailEnd type="triangle" w="med" len="med"/>
        </a:ln>
      </xdr:spPr>
    </xdr:sp>
    <xdr:clientData/>
  </xdr:twoCellAnchor>
  <xdr:twoCellAnchor>
    <xdr:from>
      <xdr:col>6</xdr:col>
      <xdr:colOff>514350</xdr:colOff>
      <xdr:row>19</xdr:row>
      <xdr:rowOff>9525</xdr:rowOff>
    </xdr:from>
    <xdr:to>
      <xdr:col>6</xdr:col>
      <xdr:colOff>523875</xdr:colOff>
      <xdr:row>19</xdr:row>
      <xdr:rowOff>152400</xdr:rowOff>
    </xdr:to>
    <xdr:sp macro="" textlink="">
      <xdr:nvSpPr>
        <xdr:cNvPr id="113851" name="Line 30"/>
        <xdr:cNvSpPr>
          <a:spLocks noChangeShapeType="1"/>
        </xdr:cNvSpPr>
      </xdr:nvSpPr>
      <xdr:spPr bwMode="auto">
        <a:xfrm>
          <a:off x="3810000" y="4371975"/>
          <a:ext cx="9525" cy="142875"/>
        </a:xfrm>
        <a:prstGeom prst="line">
          <a:avLst/>
        </a:prstGeom>
        <a:noFill/>
        <a:ln w="19050">
          <a:solidFill>
            <a:srgbClr val="FF0000"/>
          </a:solidFill>
          <a:round/>
          <a:headEnd/>
          <a:tailEnd type="triangle" w="med" len="med"/>
        </a:ln>
      </xdr:spPr>
    </xdr:sp>
    <xdr:clientData/>
  </xdr:twoCellAnchor>
  <xdr:twoCellAnchor>
    <xdr:from>
      <xdr:col>5</xdr:col>
      <xdr:colOff>38100</xdr:colOff>
      <xdr:row>18</xdr:row>
      <xdr:rowOff>171450</xdr:rowOff>
    </xdr:from>
    <xdr:to>
      <xdr:col>5</xdr:col>
      <xdr:colOff>238125</xdr:colOff>
      <xdr:row>20</xdr:row>
      <xdr:rowOff>142875</xdr:rowOff>
    </xdr:to>
    <xdr:sp macro="" textlink="">
      <xdr:nvSpPr>
        <xdr:cNvPr id="113852" name="Line 31"/>
        <xdr:cNvSpPr>
          <a:spLocks noChangeShapeType="1"/>
        </xdr:cNvSpPr>
      </xdr:nvSpPr>
      <xdr:spPr bwMode="auto">
        <a:xfrm>
          <a:off x="3048000" y="4210050"/>
          <a:ext cx="200025" cy="466725"/>
        </a:xfrm>
        <a:prstGeom prst="line">
          <a:avLst/>
        </a:prstGeom>
        <a:noFill/>
        <a:ln w="19050">
          <a:solidFill>
            <a:srgbClr val="FF0000"/>
          </a:solidFill>
          <a:round/>
          <a:headEnd/>
          <a:tailEnd type="triangle" w="med" len="med"/>
        </a:ln>
      </xdr:spPr>
    </xdr:sp>
    <xdr:clientData/>
  </xdr:twoCellAnchor>
  <xdr:twoCellAnchor>
    <xdr:from>
      <xdr:col>7</xdr:col>
      <xdr:colOff>0</xdr:colOff>
      <xdr:row>22</xdr:row>
      <xdr:rowOff>152400</xdr:rowOff>
    </xdr:from>
    <xdr:to>
      <xdr:col>7</xdr:col>
      <xdr:colOff>266700</xdr:colOff>
      <xdr:row>22</xdr:row>
      <xdr:rowOff>152400</xdr:rowOff>
    </xdr:to>
    <xdr:sp macro="" textlink="">
      <xdr:nvSpPr>
        <xdr:cNvPr id="113853" name="Line 32"/>
        <xdr:cNvSpPr>
          <a:spLocks noChangeShapeType="1"/>
        </xdr:cNvSpPr>
      </xdr:nvSpPr>
      <xdr:spPr bwMode="auto">
        <a:xfrm flipH="1">
          <a:off x="4343400" y="5181600"/>
          <a:ext cx="266700" cy="0"/>
        </a:xfrm>
        <a:prstGeom prst="line">
          <a:avLst/>
        </a:prstGeom>
        <a:noFill/>
        <a:ln w="9525">
          <a:solidFill>
            <a:srgbClr val="000000"/>
          </a:solidFill>
          <a:round/>
          <a:headEnd/>
          <a:tailEnd type="triangle" w="med" len="med"/>
        </a:ln>
      </xdr:spPr>
    </xdr:sp>
    <xdr:clientData/>
  </xdr:twoCellAnchor>
  <xdr:twoCellAnchor>
    <xdr:from>
      <xdr:col>6</xdr:col>
      <xdr:colOff>523875</xdr:colOff>
      <xdr:row>15</xdr:row>
      <xdr:rowOff>9525</xdr:rowOff>
    </xdr:from>
    <xdr:to>
      <xdr:col>6</xdr:col>
      <xdr:colOff>523875</xdr:colOff>
      <xdr:row>16</xdr:row>
      <xdr:rowOff>19050</xdr:rowOff>
    </xdr:to>
    <xdr:sp macro="" textlink="">
      <xdr:nvSpPr>
        <xdr:cNvPr id="113854" name="Line 33"/>
        <xdr:cNvSpPr>
          <a:spLocks noChangeShapeType="1"/>
        </xdr:cNvSpPr>
      </xdr:nvSpPr>
      <xdr:spPr bwMode="auto">
        <a:xfrm>
          <a:off x="3819525" y="3362325"/>
          <a:ext cx="0" cy="180975"/>
        </a:xfrm>
        <a:prstGeom prst="line">
          <a:avLst/>
        </a:prstGeom>
        <a:noFill/>
        <a:ln w="19050">
          <a:solidFill>
            <a:srgbClr val="FF0000"/>
          </a:solidFill>
          <a:round/>
          <a:headEnd/>
          <a:tailEnd type="triangle" w="med" len="med"/>
        </a:ln>
      </xdr:spPr>
    </xdr:sp>
    <xdr:clientData/>
  </xdr:twoCellAnchor>
  <xdr:twoCellAnchor>
    <xdr:from>
      <xdr:col>7</xdr:col>
      <xdr:colOff>0</xdr:colOff>
      <xdr:row>14</xdr:row>
      <xdr:rowOff>171450</xdr:rowOff>
    </xdr:from>
    <xdr:to>
      <xdr:col>8</xdr:col>
      <xdr:colOff>0</xdr:colOff>
      <xdr:row>14</xdr:row>
      <xdr:rowOff>171450</xdr:rowOff>
    </xdr:to>
    <xdr:sp macro="" textlink="">
      <xdr:nvSpPr>
        <xdr:cNvPr id="113855" name="Line 34"/>
        <xdr:cNvSpPr>
          <a:spLocks noChangeShapeType="1"/>
        </xdr:cNvSpPr>
      </xdr:nvSpPr>
      <xdr:spPr bwMode="auto">
        <a:xfrm flipH="1">
          <a:off x="4343400" y="3200400"/>
          <a:ext cx="285750" cy="0"/>
        </a:xfrm>
        <a:prstGeom prst="line">
          <a:avLst/>
        </a:prstGeom>
        <a:noFill/>
        <a:ln w="19050">
          <a:solidFill>
            <a:srgbClr val="FF0000"/>
          </a:solidFill>
          <a:round/>
          <a:headEnd/>
          <a:tailEnd type="triangle" w="med" len="med"/>
        </a:ln>
      </xdr:spPr>
    </xdr:sp>
    <xdr:clientData/>
  </xdr:twoCellAnchor>
  <xdr:twoCellAnchor>
    <xdr:from>
      <xdr:col>5</xdr:col>
      <xdr:colOff>9525</xdr:colOff>
      <xdr:row>14</xdr:row>
      <xdr:rowOff>161925</xdr:rowOff>
    </xdr:from>
    <xdr:to>
      <xdr:col>5</xdr:col>
      <xdr:colOff>276225</xdr:colOff>
      <xdr:row>14</xdr:row>
      <xdr:rowOff>161925</xdr:rowOff>
    </xdr:to>
    <xdr:sp macro="" textlink="">
      <xdr:nvSpPr>
        <xdr:cNvPr id="113856" name="Line 35"/>
        <xdr:cNvSpPr>
          <a:spLocks noChangeShapeType="1"/>
        </xdr:cNvSpPr>
      </xdr:nvSpPr>
      <xdr:spPr bwMode="auto">
        <a:xfrm flipH="1">
          <a:off x="3019425" y="3190875"/>
          <a:ext cx="266700" cy="0"/>
        </a:xfrm>
        <a:prstGeom prst="line">
          <a:avLst/>
        </a:prstGeom>
        <a:noFill/>
        <a:ln w="9525">
          <a:solidFill>
            <a:srgbClr val="000000"/>
          </a:solidFill>
          <a:round/>
          <a:headEnd/>
          <a:tailEnd type="triangle" w="med" len="med"/>
        </a:ln>
      </xdr:spPr>
    </xdr:sp>
    <xdr:clientData/>
  </xdr:twoCellAnchor>
</xdr:wsDr>
</file>

<file path=xl/drawings/drawing29.xml><?xml version="1.0" encoding="utf-8"?>
<xdr:wsDr xmlns:xdr="http://schemas.openxmlformats.org/drawingml/2006/spreadsheetDrawing" xmlns:a="http://schemas.openxmlformats.org/drawingml/2006/main">
  <xdr:twoCellAnchor>
    <xdr:from>
      <xdr:col>10</xdr:col>
      <xdr:colOff>514350</xdr:colOff>
      <xdr:row>7</xdr:row>
      <xdr:rowOff>9525</xdr:rowOff>
    </xdr:from>
    <xdr:to>
      <xdr:col>10</xdr:col>
      <xdr:colOff>523875</xdr:colOff>
      <xdr:row>13</xdr:row>
      <xdr:rowOff>161925</xdr:rowOff>
    </xdr:to>
    <xdr:sp macro="" textlink="">
      <xdr:nvSpPr>
        <xdr:cNvPr id="107741" name="Line 1"/>
        <xdr:cNvSpPr>
          <a:spLocks noChangeShapeType="1"/>
        </xdr:cNvSpPr>
      </xdr:nvSpPr>
      <xdr:spPr bwMode="auto">
        <a:xfrm flipH="1">
          <a:off x="6477000" y="1381125"/>
          <a:ext cx="9525" cy="1638300"/>
        </a:xfrm>
        <a:prstGeom prst="line">
          <a:avLst/>
        </a:prstGeom>
        <a:noFill/>
        <a:ln w="19050">
          <a:solidFill>
            <a:srgbClr val="FF0000"/>
          </a:solidFill>
          <a:round/>
          <a:headEnd/>
          <a:tailEnd type="triangle" w="med" len="med"/>
        </a:ln>
      </xdr:spPr>
    </xdr:sp>
    <xdr:clientData/>
  </xdr:twoCellAnchor>
  <xdr:twoCellAnchor>
    <xdr:from>
      <xdr:col>10</xdr:col>
      <xdr:colOff>504825</xdr:colOff>
      <xdr:row>14</xdr:row>
      <xdr:rowOff>314325</xdr:rowOff>
    </xdr:from>
    <xdr:to>
      <xdr:col>10</xdr:col>
      <xdr:colOff>514350</xdr:colOff>
      <xdr:row>17</xdr:row>
      <xdr:rowOff>161925</xdr:rowOff>
    </xdr:to>
    <xdr:sp macro="" textlink="">
      <xdr:nvSpPr>
        <xdr:cNvPr id="107742" name="Line 2"/>
        <xdr:cNvSpPr>
          <a:spLocks noChangeShapeType="1"/>
        </xdr:cNvSpPr>
      </xdr:nvSpPr>
      <xdr:spPr bwMode="auto">
        <a:xfrm flipH="1">
          <a:off x="6467475" y="3343275"/>
          <a:ext cx="9525" cy="685800"/>
        </a:xfrm>
        <a:prstGeom prst="line">
          <a:avLst/>
        </a:prstGeom>
        <a:noFill/>
        <a:ln w="19050">
          <a:solidFill>
            <a:srgbClr val="FF0000"/>
          </a:solidFill>
          <a:round/>
          <a:headEnd/>
          <a:tailEnd type="triangle" w="med" len="med"/>
        </a:ln>
      </xdr:spPr>
    </xdr:sp>
    <xdr:clientData/>
  </xdr:twoCellAnchor>
  <xdr:twoCellAnchor>
    <xdr:from>
      <xdr:col>11</xdr:col>
      <xdr:colOff>0</xdr:colOff>
      <xdr:row>14</xdr:row>
      <xdr:rowOff>142875</xdr:rowOff>
    </xdr:from>
    <xdr:to>
      <xdr:col>12</xdr:col>
      <xdr:colOff>28575</xdr:colOff>
      <xdr:row>14</xdr:row>
      <xdr:rowOff>152400</xdr:rowOff>
    </xdr:to>
    <xdr:sp macro="" textlink="">
      <xdr:nvSpPr>
        <xdr:cNvPr id="107743" name="Line 3"/>
        <xdr:cNvSpPr>
          <a:spLocks noChangeShapeType="1"/>
        </xdr:cNvSpPr>
      </xdr:nvSpPr>
      <xdr:spPr bwMode="auto">
        <a:xfrm>
          <a:off x="7010400" y="3171825"/>
          <a:ext cx="314325" cy="9525"/>
        </a:xfrm>
        <a:prstGeom prst="line">
          <a:avLst/>
        </a:prstGeom>
        <a:noFill/>
        <a:ln w="9525">
          <a:solidFill>
            <a:srgbClr val="000000"/>
          </a:solidFill>
          <a:round/>
          <a:headEnd/>
          <a:tailEnd type="triangle" w="med" len="med"/>
        </a:ln>
      </xdr:spPr>
    </xdr:sp>
    <xdr:clientData/>
  </xdr:twoCellAnchor>
  <xdr:twoCellAnchor>
    <xdr:from>
      <xdr:col>11</xdr:col>
      <xdr:colOff>0</xdr:colOff>
      <xdr:row>18</xdr:row>
      <xdr:rowOff>152400</xdr:rowOff>
    </xdr:from>
    <xdr:to>
      <xdr:col>12</xdr:col>
      <xdr:colOff>9525</xdr:colOff>
      <xdr:row>18</xdr:row>
      <xdr:rowOff>152400</xdr:rowOff>
    </xdr:to>
    <xdr:sp macro="" textlink="">
      <xdr:nvSpPr>
        <xdr:cNvPr id="107744" name="Line 4"/>
        <xdr:cNvSpPr>
          <a:spLocks noChangeShapeType="1"/>
        </xdr:cNvSpPr>
      </xdr:nvSpPr>
      <xdr:spPr bwMode="auto">
        <a:xfrm>
          <a:off x="7010400" y="4191000"/>
          <a:ext cx="295275" cy="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07745" name="Line 5"/>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476250</xdr:colOff>
      <xdr:row>5</xdr:row>
      <xdr:rowOff>0</xdr:rowOff>
    </xdr:from>
    <xdr:to>
      <xdr:col>4</xdr:col>
      <xdr:colOff>476250</xdr:colOff>
      <xdr:row>5</xdr:row>
      <xdr:rowOff>161925</xdr:rowOff>
    </xdr:to>
    <xdr:sp macro="" textlink="">
      <xdr:nvSpPr>
        <xdr:cNvPr id="107746" name="Line 6"/>
        <xdr:cNvSpPr>
          <a:spLocks noChangeShapeType="1"/>
        </xdr:cNvSpPr>
      </xdr:nvSpPr>
      <xdr:spPr bwMode="auto">
        <a:xfrm>
          <a:off x="2438400" y="876300"/>
          <a:ext cx="0" cy="161925"/>
        </a:xfrm>
        <a:prstGeom prst="line">
          <a:avLst/>
        </a:prstGeom>
        <a:noFill/>
        <a:ln w="9525">
          <a:solidFill>
            <a:srgbClr val="000000"/>
          </a:solidFill>
          <a:round/>
          <a:headEnd/>
          <a:tailEnd type="triangle" w="med" len="med"/>
        </a:ln>
      </xdr:spPr>
    </xdr:sp>
    <xdr:clientData/>
  </xdr:twoCellAnchor>
  <xdr:twoCellAnchor>
    <xdr:from>
      <xdr:col>2</xdr:col>
      <xdr:colOff>1038225</xdr:colOff>
      <xdr:row>6</xdr:row>
      <xdr:rowOff>171450</xdr:rowOff>
    </xdr:from>
    <xdr:to>
      <xdr:col>3</xdr:col>
      <xdr:colOff>228600</xdr:colOff>
      <xdr:row>8</xdr:row>
      <xdr:rowOff>104775</xdr:rowOff>
    </xdr:to>
    <xdr:sp macro="" textlink="">
      <xdr:nvSpPr>
        <xdr:cNvPr id="107747" name="Line 7"/>
        <xdr:cNvSpPr>
          <a:spLocks noChangeShapeType="1"/>
        </xdr:cNvSpPr>
      </xdr:nvSpPr>
      <xdr:spPr bwMode="auto">
        <a:xfrm>
          <a:off x="1666875" y="1219200"/>
          <a:ext cx="238125" cy="428625"/>
        </a:xfrm>
        <a:prstGeom prst="line">
          <a:avLst/>
        </a:prstGeom>
        <a:noFill/>
        <a:ln w="9525">
          <a:solidFill>
            <a:srgbClr val="000000"/>
          </a:solidFill>
          <a:round/>
          <a:headEnd/>
          <a:tailEnd type="triangle" w="med" len="med"/>
        </a:ln>
      </xdr:spPr>
    </xdr:sp>
    <xdr:clientData/>
  </xdr:twoCellAnchor>
  <xdr:twoCellAnchor>
    <xdr:from>
      <xdr:col>7</xdr:col>
      <xdr:colOff>9525</xdr:colOff>
      <xdr:row>6</xdr:row>
      <xdr:rowOff>190500</xdr:rowOff>
    </xdr:from>
    <xdr:to>
      <xdr:col>9</xdr:col>
      <xdr:colOff>276225</xdr:colOff>
      <xdr:row>6</xdr:row>
      <xdr:rowOff>190500</xdr:rowOff>
    </xdr:to>
    <xdr:sp macro="" textlink="">
      <xdr:nvSpPr>
        <xdr:cNvPr id="107748" name="Line 8"/>
        <xdr:cNvSpPr>
          <a:spLocks noChangeShapeType="1"/>
        </xdr:cNvSpPr>
      </xdr:nvSpPr>
      <xdr:spPr bwMode="auto">
        <a:xfrm flipH="1">
          <a:off x="4352925" y="1238250"/>
          <a:ext cx="1600200" cy="0"/>
        </a:xfrm>
        <a:prstGeom prst="line">
          <a:avLst/>
        </a:prstGeom>
        <a:noFill/>
        <a:ln w="9525">
          <a:solidFill>
            <a:srgbClr val="000000"/>
          </a:solidFill>
          <a:round/>
          <a:headEnd/>
          <a:tailEnd type="triangle" w="med" len="med"/>
        </a:ln>
      </xdr:spPr>
    </xdr:sp>
    <xdr:clientData/>
  </xdr:twoCellAnchor>
  <xdr:twoCellAnchor>
    <xdr:from>
      <xdr:col>3</xdr:col>
      <xdr:colOff>0</xdr:colOff>
      <xdr:row>8</xdr:row>
      <xdr:rowOff>161925</xdr:rowOff>
    </xdr:from>
    <xdr:to>
      <xdr:col>3</xdr:col>
      <xdr:colOff>266700</xdr:colOff>
      <xdr:row>8</xdr:row>
      <xdr:rowOff>171450</xdr:rowOff>
    </xdr:to>
    <xdr:sp macro="" textlink="">
      <xdr:nvSpPr>
        <xdr:cNvPr id="107749" name="Line 9"/>
        <xdr:cNvSpPr>
          <a:spLocks noChangeShapeType="1"/>
        </xdr:cNvSpPr>
      </xdr:nvSpPr>
      <xdr:spPr bwMode="auto">
        <a:xfrm flipV="1">
          <a:off x="1676400" y="1704975"/>
          <a:ext cx="266700" cy="9525"/>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07750" name="Line 10"/>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8</xdr:col>
      <xdr:colOff>1028700</xdr:colOff>
      <xdr:row>18</xdr:row>
      <xdr:rowOff>180975</xdr:rowOff>
    </xdr:from>
    <xdr:to>
      <xdr:col>9</xdr:col>
      <xdr:colOff>266700</xdr:colOff>
      <xdr:row>18</xdr:row>
      <xdr:rowOff>180975</xdr:rowOff>
    </xdr:to>
    <xdr:sp macro="" textlink="">
      <xdr:nvSpPr>
        <xdr:cNvPr id="107751" name="Line 11"/>
        <xdr:cNvSpPr>
          <a:spLocks noChangeShapeType="1"/>
        </xdr:cNvSpPr>
      </xdr:nvSpPr>
      <xdr:spPr bwMode="auto">
        <a:xfrm flipH="1">
          <a:off x="5657850" y="4219575"/>
          <a:ext cx="285750" cy="0"/>
        </a:xfrm>
        <a:prstGeom prst="line">
          <a:avLst/>
        </a:prstGeom>
        <a:noFill/>
        <a:ln w="19050">
          <a:solidFill>
            <a:srgbClr val="FF0000"/>
          </a:solidFill>
          <a:round/>
          <a:headEnd/>
          <a:tailEnd type="triangle" w="med" len="med"/>
        </a:ln>
      </xdr:spPr>
    </xdr:sp>
    <xdr:clientData/>
  </xdr:twoCellAnchor>
  <xdr:twoCellAnchor>
    <xdr:from>
      <xdr:col>8</xdr:col>
      <xdr:colOff>1028700</xdr:colOff>
      <xdr:row>14</xdr:row>
      <xdr:rowOff>190500</xdr:rowOff>
    </xdr:from>
    <xdr:to>
      <xdr:col>9</xdr:col>
      <xdr:colOff>266700</xdr:colOff>
      <xdr:row>14</xdr:row>
      <xdr:rowOff>190500</xdr:rowOff>
    </xdr:to>
    <xdr:sp macro="" textlink="">
      <xdr:nvSpPr>
        <xdr:cNvPr id="107752" name="Line 12"/>
        <xdr:cNvSpPr>
          <a:spLocks noChangeShapeType="1"/>
        </xdr:cNvSpPr>
      </xdr:nvSpPr>
      <xdr:spPr bwMode="auto">
        <a:xfrm flipH="1">
          <a:off x="5657850" y="3219450"/>
          <a:ext cx="285750" cy="0"/>
        </a:xfrm>
        <a:prstGeom prst="line">
          <a:avLst/>
        </a:prstGeom>
        <a:noFill/>
        <a:ln w="19050">
          <a:solidFill>
            <a:srgbClr val="FF0000"/>
          </a:solidFill>
          <a:round/>
          <a:headEnd/>
          <a:tailEnd type="triangle" w="med" len="med"/>
        </a:ln>
      </xdr:spPr>
    </xdr:sp>
    <xdr:clientData/>
  </xdr:twoCellAnchor>
  <xdr:twoCellAnchor>
    <xdr:from>
      <xdr:col>11</xdr:col>
      <xdr:colOff>9525</xdr:colOff>
      <xdr:row>6</xdr:row>
      <xdr:rowOff>161925</xdr:rowOff>
    </xdr:from>
    <xdr:to>
      <xdr:col>12</xdr:col>
      <xdr:colOff>9525</xdr:colOff>
      <xdr:row>6</xdr:row>
      <xdr:rowOff>161925</xdr:rowOff>
    </xdr:to>
    <xdr:sp macro="" textlink="">
      <xdr:nvSpPr>
        <xdr:cNvPr id="107753" name="Line 13"/>
        <xdr:cNvSpPr>
          <a:spLocks noChangeShapeType="1"/>
        </xdr:cNvSpPr>
      </xdr:nvSpPr>
      <xdr:spPr bwMode="auto">
        <a:xfrm>
          <a:off x="7019925" y="1209675"/>
          <a:ext cx="285750" cy="0"/>
        </a:xfrm>
        <a:prstGeom prst="line">
          <a:avLst/>
        </a:prstGeom>
        <a:noFill/>
        <a:ln w="9525">
          <a:solidFill>
            <a:srgbClr val="000000"/>
          </a:solidFill>
          <a:round/>
          <a:headEnd/>
          <a:tailEnd type="triangle" w="med" len="med"/>
        </a:ln>
      </xdr:spPr>
    </xdr:sp>
    <xdr:clientData/>
  </xdr:twoCellAnchor>
  <xdr:twoCellAnchor>
    <xdr:from>
      <xdr:col>11</xdr:col>
      <xdr:colOff>0</xdr:colOff>
      <xdr:row>12</xdr:row>
      <xdr:rowOff>161925</xdr:rowOff>
    </xdr:from>
    <xdr:to>
      <xdr:col>11</xdr:col>
      <xdr:colOff>238125</xdr:colOff>
      <xdr:row>14</xdr:row>
      <xdr:rowOff>142875</xdr:rowOff>
    </xdr:to>
    <xdr:sp macro="" textlink="">
      <xdr:nvSpPr>
        <xdr:cNvPr id="107754" name="Line 14"/>
        <xdr:cNvSpPr>
          <a:spLocks noChangeShapeType="1"/>
        </xdr:cNvSpPr>
      </xdr:nvSpPr>
      <xdr:spPr bwMode="auto">
        <a:xfrm flipV="1">
          <a:off x="7010400" y="2695575"/>
          <a:ext cx="238125" cy="476250"/>
        </a:xfrm>
        <a:prstGeom prst="line">
          <a:avLst/>
        </a:prstGeom>
        <a:noFill/>
        <a:ln w="9525">
          <a:solidFill>
            <a:srgbClr val="000000"/>
          </a:solidFill>
          <a:round/>
          <a:headEnd/>
          <a:tailEnd type="triangle" w="med" len="med"/>
        </a:ln>
      </xdr:spPr>
    </xdr:sp>
    <xdr:clientData/>
  </xdr:twoCellAnchor>
  <xdr:twoCellAnchor>
    <xdr:from>
      <xdr:col>5</xdr:col>
      <xdr:colOff>28575</xdr:colOff>
      <xdr:row>18</xdr:row>
      <xdr:rowOff>180975</xdr:rowOff>
    </xdr:from>
    <xdr:to>
      <xdr:col>5</xdr:col>
      <xdr:colOff>266700</xdr:colOff>
      <xdr:row>20</xdr:row>
      <xdr:rowOff>171450</xdr:rowOff>
    </xdr:to>
    <xdr:sp macro="" textlink="">
      <xdr:nvSpPr>
        <xdr:cNvPr id="107755" name="Line 15"/>
        <xdr:cNvSpPr>
          <a:spLocks noChangeShapeType="1"/>
        </xdr:cNvSpPr>
      </xdr:nvSpPr>
      <xdr:spPr bwMode="auto">
        <a:xfrm flipH="1">
          <a:off x="3038475" y="4219575"/>
          <a:ext cx="238125" cy="485775"/>
        </a:xfrm>
        <a:prstGeom prst="line">
          <a:avLst/>
        </a:prstGeom>
        <a:noFill/>
        <a:ln w="9525">
          <a:solidFill>
            <a:srgbClr val="000000"/>
          </a:solidFill>
          <a:round/>
          <a:headEnd/>
          <a:tailEnd type="triangle" w="med" len="med"/>
        </a:ln>
      </xdr:spPr>
    </xdr:sp>
    <xdr:clientData/>
  </xdr:twoCellAnchor>
  <xdr:twoCellAnchor>
    <xdr:from>
      <xdr:col>7</xdr:col>
      <xdr:colOff>38100</xdr:colOff>
      <xdr:row>5</xdr:row>
      <xdr:rowOff>38100</xdr:rowOff>
    </xdr:from>
    <xdr:to>
      <xdr:col>8</xdr:col>
      <xdr:colOff>485775</xdr:colOff>
      <xdr:row>6</xdr:row>
      <xdr:rowOff>180975</xdr:rowOff>
    </xdr:to>
    <xdr:sp macro="" textlink="">
      <xdr:nvSpPr>
        <xdr:cNvPr id="107756" name="Line 16"/>
        <xdr:cNvSpPr>
          <a:spLocks noChangeShapeType="1"/>
        </xdr:cNvSpPr>
      </xdr:nvSpPr>
      <xdr:spPr bwMode="auto">
        <a:xfrm flipV="1">
          <a:off x="4381500" y="914400"/>
          <a:ext cx="733425" cy="314325"/>
        </a:xfrm>
        <a:prstGeom prst="line">
          <a:avLst/>
        </a:prstGeom>
        <a:noFill/>
        <a:ln w="9525">
          <a:solidFill>
            <a:srgbClr val="000000"/>
          </a:solidFill>
          <a:round/>
          <a:headEnd/>
          <a:tailEnd type="triangle" w="med" len="med"/>
        </a:ln>
      </xdr:spPr>
    </xdr:sp>
    <xdr:clientData/>
  </xdr:twoCellAnchor>
  <xdr:twoCellAnchor>
    <xdr:from>
      <xdr:col>6</xdr:col>
      <xdr:colOff>476250</xdr:colOff>
      <xdr:row>7</xdr:row>
      <xdr:rowOff>19050</xdr:rowOff>
    </xdr:from>
    <xdr:to>
      <xdr:col>6</xdr:col>
      <xdr:colOff>476250</xdr:colOff>
      <xdr:row>7</xdr:row>
      <xdr:rowOff>152400</xdr:rowOff>
    </xdr:to>
    <xdr:sp macro="" textlink="">
      <xdr:nvSpPr>
        <xdr:cNvPr id="107757" name="Line 17"/>
        <xdr:cNvSpPr>
          <a:spLocks noChangeShapeType="1"/>
        </xdr:cNvSpPr>
      </xdr:nvSpPr>
      <xdr:spPr bwMode="auto">
        <a:xfrm>
          <a:off x="3771900" y="1390650"/>
          <a:ext cx="0" cy="133350"/>
        </a:xfrm>
        <a:prstGeom prst="line">
          <a:avLst/>
        </a:prstGeom>
        <a:noFill/>
        <a:ln w="9525">
          <a:solidFill>
            <a:srgbClr val="000000"/>
          </a:solidFill>
          <a:round/>
          <a:headEnd/>
          <a:tailEnd type="triangle" w="med" len="med"/>
        </a:ln>
      </xdr:spPr>
    </xdr:sp>
    <xdr:clientData/>
  </xdr:twoCellAnchor>
  <xdr:twoCellAnchor>
    <xdr:from>
      <xdr:col>6</xdr:col>
      <xdr:colOff>504825</xdr:colOff>
      <xdr:row>9</xdr:row>
      <xdr:rowOff>9525</xdr:rowOff>
    </xdr:from>
    <xdr:to>
      <xdr:col>6</xdr:col>
      <xdr:colOff>504825</xdr:colOff>
      <xdr:row>9</xdr:row>
      <xdr:rowOff>133350</xdr:rowOff>
    </xdr:to>
    <xdr:sp macro="" textlink="">
      <xdr:nvSpPr>
        <xdr:cNvPr id="107758" name="Line 18"/>
        <xdr:cNvSpPr>
          <a:spLocks noChangeShapeType="1"/>
        </xdr:cNvSpPr>
      </xdr:nvSpPr>
      <xdr:spPr bwMode="auto">
        <a:xfrm>
          <a:off x="3800475" y="1876425"/>
          <a:ext cx="0" cy="123825"/>
        </a:xfrm>
        <a:prstGeom prst="line">
          <a:avLst/>
        </a:prstGeom>
        <a:noFill/>
        <a:ln w="9525">
          <a:solidFill>
            <a:srgbClr val="000000"/>
          </a:solidFill>
          <a:round/>
          <a:headEnd/>
          <a:tailEnd type="triangle" w="med" len="med"/>
        </a:ln>
      </xdr:spPr>
    </xdr:sp>
    <xdr:clientData/>
  </xdr:twoCellAnchor>
  <xdr:twoCellAnchor>
    <xdr:from>
      <xdr:col>5</xdr:col>
      <xdr:colOff>0</xdr:colOff>
      <xdr:row>8</xdr:row>
      <xdr:rowOff>123825</xdr:rowOff>
    </xdr:from>
    <xdr:to>
      <xdr:col>5</xdr:col>
      <xdr:colOff>247650</xdr:colOff>
      <xdr:row>10</xdr:row>
      <xdr:rowOff>171450</xdr:rowOff>
    </xdr:to>
    <xdr:sp macro="" textlink="">
      <xdr:nvSpPr>
        <xdr:cNvPr id="107759" name="Line 19"/>
        <xdr:cNvSpPr>
          <a:spLocks noChangeShapeType="1"/>
        </xdr:cNvSpPr>
      </xdr:nvSpPr>
      <xdr:spPr bwMode="auto">
        <a:xfrm>
          <a:off x="3009900" y="1666875"/>
          <a:ext cx="247650" cy="542925"/>
        </a:xfrm>
        <a:prstGeom prst="line">
          <a:avLst/>
        </a:prstGeom>
        <a:noFill/>
        <a:ln w="9525">
          <a:solidFill>
            <a:srgbClr val="000000"/>
          </a:solidFill>
          <a:round/>
          <a:headEnd/>
          <a:tailEnd type="triangle" w="med" len="med"/>
        </a:ln>
      </xdr:spPr>
    </xdr:sp>
    <xdr:clientData/>
  </xdr:twoCellAnchor>
  <xdr:twoCellAnchor>
    <xdr:from>
      <xdr:col>3</xdr:col>
      <xdr:colOff>9525</xdr:colOff>
      <xdr:row>10</xdr:row>
      <xdr:rowOff>190500</xdr:rowOff>
    </xdr:from>
    <xdr:to>
      <xdr:col>6</xdr:col>
      <xdr:colOff>438150</xdr:colOff>
      <xdr:row>15</xdr:row>
      <xdr:rowOff>133350</xdr:rowOff>
    </xdr:to>
    <xdr:sp macro="" textlink="">
      <xdr:nvSpPr>
        <xdr:cNvPr id="107760" name="Line 20"/>
        <xdr:cNvSpPr>
          <a:spLocks noChangeShapeType="1"/>
        </xdr:cNvSpPr>
      </xdr:nvSpPr>
      <xdr:spPr bwMode="auto">
        <a:xfrm>
          <a:off x="1685925" y="2228850"/>
          <a:ext cx="2047875" cy="1257300"/>
        </a:xfrm>
        <a:prstGeom prst="line">
          <a:avLst/>
        </a:prstGeom>
        <a:noFill/>
        <a:ln w="19050">
          <a:solidFill>
            <a:srgbClr val="FF0000"/>
          </a:solidFill>
          <a:round/>
          <a:headEnd/>
          <a:tailEnd type="triangle" w="med" len="med"/>
        </a:ln>
      </xdr:spPr>
    </xdr:sp>
    <xdr:clientData/>
  </xdr:twoCellAnchor>
  <xdr:twoCellAnchor>
    <xdr:from>
      <xdr:col>3</xdr:col>
      <xdr:colOff>28575</xdr:colOff>
      <xdr:row>20</xdr:row>
      <xdr:rowOff>171450</xdr:rowOff>
    </xdr:from>
    <xdr:to>
      <xdr:col>4</xdr:col>
      <xdr:colOff>0</xdr:colOff>
      <xdr:row>20</xdr:row>
      <xdr:rowOff>180975</xdr:rowOff>
    </xdr:to>
    <xdr:sp macro="" textlink="">
      <xdr:nvSpPr>
        <xdr:cNvPr id="107761" name="Line 21"/>
        <xdr:cNvSpPr>
          <a:spLocks noChangeShapeType="1"/>
        </xdr:cNvSpPr>
      </xdr:nvSpPr>
      <xdr:spPr bwMode="auto">
        <a:xfrm>
          <a:off x="1704975" y="4705350"/>
          <a:ext cx="257175" cy="9525"/>
        </a:xfrm>
        <a:prstGeom prst="line">
          <a:avLst/>
        </a:prstGeom>
        <a:noFill/>
        <a:ln w="9525">
          <a:solidFill>
            <a:srgbClr val="000000"/>
          </a:solidFill>
          <a:round/>
          <a:headEnd/>
          <a:tailEnd type="triangle" w="med" len="med"/>
        </a:ln>
      </xdr:spPr>
    </xdr:sp>
    <xdr:clientData/>
  </xdr:twoCellAnchor>
  <xdr:twoCellAnchor>
    <xdr:from>
      <xdr:col>2</xdr:col>
      <xdr:colOff>523875</xdr:colOff>
      <xdr:row>10</xdr:row>
      <xdr:rowOff>314325</xdr:rowOff>
    </xdr:from>
    <xdr:to>
      <xdr:col>2</xdr:col>
      <xdr:colOff>523875</xdr:colOff>
      <xdr:row>19</xdr:row>
      <xdr:rowOff>142875</xdr:rowOff>
    </xdr:to>
    <xdr:sp macro="" textlink="">
      <xdr:nvSpPr>
        <xdr:cNvPr id="107762" name="Line 22"/>
        <xdr:cNvSpPr>
          <a:spLocks noChangeShapeType="1"/>
        </xdr:cNvSpPr>
      </xdr:nvSpPr>
      <xdr:spPr bwMode="auto">
        <a:xfrm flipH="1">
          <a:off x="1152525" y="2352675"/>
          <a:ext cx="0" cy="2152650"/>
        </a:xfrm>
        <a:prstGeom prst="line">
          <a:avLst/>
        </a:prstGeom>
        <a:noFill/>
        <a:ln w="9525">
          <a:solidFill>
            <a:srgbClr val="000000"/>
          </a:solidFill>
          <a:round/>
          <a:headEnd/>
          <a:tailEnd type="triangle" w="med" len="med"/>
        </a:ln>
      </xdr:spPr>
    </xdr:sp>
    <xdr:clientData/>
  </xdr:twoCellAnchor>
  <xdr:twoCellAnchor>
    <xdr:from>
      <xdr:col>6</xdr:col>
      <xdr:colOff>1038225</xdr:colOff>
      <xdr:row>18</xdr:row>
      <xdr:rowOff>171450</xdr:rowOff>
    </xdr:from>
    <xdr:to>
      <xdr:col>7</xdr:col>
      <xdr:colOff>276225</xdr:colOff>
      <xdr:row>18</xdr:row>
      <xdr:rowOff>171450</xdr:rowOff>
    </xdr:to>
    <xdr:sp macro="" textlink="">
      <xdr:nvSpPr>
        <xdr:cNvPr id="107763" name="Line 23"/>
        <xdr:cNvSpPr>
          <a:spLocks noChangeShapeType="1"/>
        </xdr:cNvSpPr>
      </xdr:nvSpPr>
      <xdr:spPr bwMode="auto">
        <a:xfrm flipH="1">
          <a:off x="4333875" y="4210050"/>
          <a:ext cx="285750" cy="0"/>
        </a:xfrm>
        <a:prstGeom prst="line">
          <a:avLst/>
        </a:prstGeom>
        <a:noFill/>
        <a:ln w="19050">
          <a:solidFill>
            <a:srgbClr val="FF0000"/>
          </a:solidFill>
          <a:round/>
          <a:headEnd/>
          <a:tailEnd type="triangle" w="med" len="med"/>
        </a:ln>
      </xdr:spPr>
    </xdr:sp>
    <xdr:clientData/>
  </xdr:twoCellAnchor>
  <xdr:twoCellAnchor>
    <xdr:from>
      <xdr:col>8</xdr:col>
      <xdr:colOff>504825</xdr:colOff>
      <xdr:row>15</xdr:row>
      <xdr:rowOff>9525</xdr:rowOff>
    </xdr:from>
    <xdr:to>
      <xdr:col>8</xdr:col>
      <xdr:colOff>514350</xdr:colOff>
      <xdr:row>15</xdr:row>
      <xdr:rowOff>152400</xdr:rowOff>
    </xdr:to>
    <xdr:sp macro="" textlink="">
      <xdr:nvSpPr>
        <xdr:cNvPr id="107764" name="Line 24"/>
        <xdr:cNvSpPr>
          <a:spLocks noChangeShapeType="1"/>
        </xdr:cNvSpPr>
      </xdr:nvSpPr>
      <xdr:spPr bwMode="auto">
        <a:xfrm>
          <a:off x="5133975" y="3362325"/>
          <a:ext cx="9525" cy="142875"/>
        </a:xfrm>
        <a:prstGeom prst="line">
          <a:avLst/>
        </a:prstGeom>
        <a:noFill/>
        <a:ln w="9525">
          <a:solidFill>
            <a:srgbClr val="000000"/>
          </a:solidFill>
          <a:round/>
          <a:headEnd/>
          <a:tailEnd type="triangle" w="med" len="med"/>
        </a:ln>
      </xdr:spPr>
    </xdr:sp>
    <xdr:clientData/>
  </xdr:twoCellAnchor>
  <xdr:twoCellAnchor>
    <xdr:from>
      <xdr:col>8</xdr:col>
      <xdr:colOff>533400</xdr:colOff>
      <xdr:row>12</xdr:row>
      <xdr:rowOff>304800</xdr:rowOff>
    </xdr:from>
    <xdr:to>
      <xdr:col>8</xdr:col>
      <xdr:colOff>533400</xdr:colOff>
      <xdr:row>13</xdr:row>
      <xdr:rowOff>152400</xdr:rowOff>
    </xdr:to>
    <xdr:sp macro="" textlink="">
      <xdr:nvSpPr>
        <xdr:cNvPr id="107765" name="Line 25"/>
        <xdr:cNvSpPr>
          <a:spLocks noChangeShapeType="1"/>
        </xdr:cNvSpPr>
      </xdr:nvSpPr>
      <xdr:spPr bwMode="auto">
        <a:xfrm flipV="1">
          <a:off x="5162550" y="2838450"/>
          <a:ext cx="0" cy="171450"/>
        </a:xfrm>
        <a:prstGeom prst="line">
          <a:avLst/>
        </a:prstGeom>
        <a:noFill/>
        <a:ln w="9525">
          <a:solidFill>
            <a:srgbClr val="000000"/>
          </a:solidFill>
          <a:round/>
          <a:headEnd/>
          <a:tailEnd type="triangle" w="med" len="med"/>
        </a:ln>
      </xdr:spPr>
    </xdr:sp>
    <xdr:clientData/>
  </xdr:twoCellAnchor>
  <xdr:twoCellAnchor>
    <xdr:from>
      <xdr:col>8</xdr:col>
      <xdr:colOff>514350</xdr:colOff>
      <xdr:row>19</xdr:row>
      <xdr:rowOff>0</xdr:rowOff>
    </xdr:from>
    <xdr:to>
      <xdr:col>8</xdr:col>
      <xdr:colOff>514350</xdr:colOff>
      <xdr:row>19</xdr:row>
      <xdr:rowOff>142875</xdr:rowOff>
    </xdr:to>
    <xdr:sp macro="" textlink="">
      <xdr:nvSpPr>
        <xdr:cNvPr id="107766" name="Line 26"/>
        <xdr:cNvSpPr>
          <a:spLocks noChangeShapeType="1"/>
        </xdr:cNvSpPr>
      </xdr:nvSpPr>
      <xdr:spPr bwMode="auto">
        <a:xfrm>
          <a:off x="5143500" y="4362450"/>
          <a:ext cx="0" cy="142875"/>
        </a:xfrm>
        <a:prstGeom prst="line">
          <a:avLst/>
        </a:prstGeom>
        <a:noFill/>
        <a:ln w="9525">
          <a:solidFill>
            <a:srgbClr val="000000"/>
          </a:solidFill>
          <a:round/>
          <a:headEnd/>
          <a:tailEnd type="triangle" w="med" len="med"/>
        </a:ln>
      </xdr:spPr>
    </xdr:sp>
    <xdr:clientData/>
  </xdr:twoCellAnchor>
  <xdr:twoCellAnchor>
    <xdr:from>
      <xdr:col>2</xdr:col>
      <xdr:colOff>514350</xdr:colOff>
      <xdr:row>20</xdr:row>
      <xdr:rowOff>314325</xdr:rowOff>
    </xdr:from>
    <xdr:to>
      <xdr:col>2</xdr:col>
      <xdr:colOff>514350</xdr:colOff>
      <xdr:row>21</xdr:row>
      <xdr:rowOff>142875</xdr:rowOff>
    </xdr:to>
    <xdr:sp macro="" textlink="">
      <xdr:nvSpPr>
        <xdr:cNvPr id="107767" name="Line 27"/>
        <xdr:cNvSpPr>
          <a:spLocks noChangeShapeType="1"/>
        </xdr:cNvSpPr>
      </xdr:nvSpPr>
      <xdr:spPr bwMode="auto">
        <a:xfrm>
          <a:off x="1143000" y="4848225"/>
          <a:ext cx="0" cy="152400"/>
        </a:xfrm>
        <a:prstGeom prst="line">
          <a:avLst/>
        </a:prstGeom>
        <a:noFill/>
        <a:ln w="9525">
          <a:solidFill>
            <a:srgbClr val="000000"/>
          </a:solidFill>
          <a:round/>
          <a:headEnd/>
          <a:tailEnd type="triangle" w="med" len="med"/>
        </a:ln>
      </xdr:spPr>
    </xdr:sp>
    <xdr:clientData/>
  </xdr:twoCellAnchor>
  <xdr:twoCellAnchor>
    <xdr:from>
      <xdr:col>2</xdr:col>
      <xdr:colOff>1038225</xdr:colOff>
      <xdr:row>22</xdr:row>
      <xdr:rowOff>180975</xdr:rowOff>
    </xdr:from>
    <xdr:to>
      <xdr:col>4</xdr:col>
      <xdr:colOff>19050</xdr:colOff>
      <xdr:row>22</xdr:row>
      <xdr:rowOff>180975</xdr:rowOff>
    </xdr:to>
    <xdr:sp macro="" textlink="">
      <xdr:nvSpPr>
        <xdr:cNvPr id="107768" name="Line 28"/>
        <xdr:cNvSpPr>
          <a:spLocks noChangeShapeType="1"/>
        </xdr:cNvSpPr>
      </xdr:nvSpPr>
      <xdr:spPr bwMode="auto">
        <a:xfrm>
          <a:off x="1666875" y="5210175"/>
          <a:ext cx="314325" cy="0"/>
        </a:xfrm>
        <a:prstGeom prst="line">
          <a:avLst/>
        </a:prstGeom>
        <a:noFill/>
        <a:ln w="9525">
          <a:solidFill>
            <a:srgbClr val="000000"/>
          </a:solidFill>
          <a:round/>
          <a:headEnd/>
          <a:tailEnd type="triangle" w="med" len="med"/>
        </a:ln>
      </xdr:spPr>
    </xdr:sp>
    <xdr:clientData/>
  </xdr:twoCellAnchor>
  <xdr:twoCellAnchor>
    <xdr:from>
      <xdr:col>4</xdr:col>
      <xdr:colOff>1038225</xdr:colOff>
      <xdr:row>22</xdr:row>
      <xdr:rowOff>171450</xdr:rowOff>
    </xdr:from>
    <xdr:to>
      <xdr:col>5</xdr:col>
      <xdr:colOff>266700</xdr:colOff>
      <xdr:row>22</xdr:row>
      <xdr:rowOff>171450</xdr:rowOff>
    </xdr:to>
    <xdr:sp macro="" textlink="">
      <xdr:nvSpPr>
        <xdr:cNvPr id="107769" name="Line 29"/>
        <xdr:cNvSpPr>
          <a:spLocks noChangeShapeType="1"/>
        </xdr:cNvSpPr>
      </xdr:nvSpPr>
      <xdr:spPr bwMode="auto">
        <a:xfrm>
          <a:off x="3000375" y="5200650"/>
          <a:ext cx="276225" cy="0"/>
        </a:xfrm>
        <a:prstGeom prst="line">
          <a:avLst/>
        </a:prstGeom>
        <a:noFill/>
        <a:ln w="9525">
          <a:solidFill>
            <a:srgbClr val="000000"/>
          </a:solidFill>
          <a:round/>
          <a:headEnd/>
          <a:tailEnd type="triangle" w="med" len="med"/>
        </a:ln>
      </xdr:spPr>
    </xdr:sp>
    <xdr:clientData/>
  </xdr:twoCellAnchor>
  <xdr:twoCellAnchor>
    <xdr:from>
      <xdr:col>3</xdr:col>
      <xdr:colOff>19050</xdr:colOff>
      <xdr:row>8</xdr:row>
      <xdr:rowOff>228600</xdr:rowOff>
    </xdr:from>
    <xdr:to>
      <xdr:col>3</xdr:col>
      <xdr:colOff>238125</xdr:colOff>
      <xdr:row>10</xdr:row>
      <xdr:rowOff>152400</xdr:rowOff>
    </xdr:to>
    <xdr:sp macro="" textlink="">
      <xdr:nvSpPr>
        <xdr:cNvPr id="107770" name="Line 30"/>
        <xdr:cNvSpPr>
          <a:spLocks noChangeShapeType="1"/>
        </xdr:cNvSpPr>
      </xdr:nvSpPr>
      <xdr:spPr bwMode="auto">
        <a:xfrm flipV="1">
          <a:off x="1695450" y="1771650"/>
          <a:ext cx="219075" cy="419100"/>
        </a:xfrm>
        <a:prstGeom prst="line">
          <a:avLst/>
        </a:prstGeom>
        <a:noFill/>
        <a:ln w="9525">
          <a:solidFill>
            <a:srgbClr val="000000"/>
          </a:solidFill>
          <a:round/>
          <a:headEnd/>
          <a:tailEnd type="triangle" w="med" len="med"/>
        </a:ln>
      </xdr:spPr>
    </xdr:sp>
    <xdr:clientData/>
  </xdr:twoCellAnchor>
  <xdr:twoCellAnchor>
    <xdr:from>
      <xdr:col>3</xdr:col>
      <xdr:colOff>19050</xdr:colOff>
      <xdr:row>10</xdr:row>
      <xdr:rowOff>161925</xdr:rowOff>
    </xdr:from>
    <xdr:to>
      <xdr:col>3</xdr:col>
      <xdr:colOff>266700</xdr:colOff>
      <xdr:row>10</xdr:row>
      <xdr:rowOff>161925</xdr:rowOff>
    </xdr:to>
    <xdr:sp macro="" textlink="">
      <xdr:nvSpPr>
        <xdr:cNvPr id="107771" name="Line 31"/>
        <xdr:cNvSpPr>
          <a:spLocks noChangeShapeType="1"/>
        </xdr:cNvSpPr>
      </xdr:nvSpPr>
      <xdr:spPr bwMode="auto">
        <a:xfrm>
          <a:off x="1695450" y="2200275"/>
          <a:ext cx="247650" cy="0"/>
        </a:xfrm>
        <a:prstGeom prst="line">
          <a:avLst/>
        </a:prstGeom>
        <a:noFill/>
        <a:ln w="9525">
          <a:solidFill>
            <a:srgbClr val="000000"/>
          </a:solidFill>
          <a:round/>
          <a:headEnd/>
          <a:tailEnd type="triangle" w="med" len="med"/>
        </a:ln>
      </xdr:spPr>
    </xdr:sp>
    <xdr:clientData/>
  </xdr:twoCellAnchor>
  <xdr:twoCellAnchor>
    <xdr:from>
      <xdr:col>7</xdr:col>
      <xdr:colOff>28575</xdr:colOff>
      <xdr:row>16</xdr:row>
      <xdr:rowOff>152400</xdr:rowOff>
    </xdr:from>
    <xdr:to>
      <xdr:col>7</xdr:col>
      <xdr:colOff>257175</xdr:colOff>
      <xdr:row>18</xdr:row>
      <xdr:rowOff>123825</xdr:rowOff>
    </xdr:to>
    <xdr:sp macro="" textlink="">
      <xdr:nvSpPr>
        <xdr:cNvPr id="107772" name="Line 32"/>
        <xdr:cNvSpPr>
          <a:spLocks noChangeShapeType="1"/>
        </xdr:cNvSpPr>
      </xdr:nvSpPr>
      <xdr:spPr bwMode="auto">
        <a:xfrm flipH="1" flipV="1">
          <a:off x="4371975" y="3676650"/>
          <a:ext cx="228600" cy="485775"/>
        </a:xfrm>
        <a:prstGeom prst="line">
          <a:avLst/>
        </a:prstGeom>
        <a:noFill/>
        <a:ln w="19050">
          <a:solidFill>
            <a:srgbClr val="FF0000"/>
          </a:solidFill>
          <a:round/>
          <a:headEnd/>
          <a:tailEnd type="triangle" w="med" len="med"/>
        </a:ln>
      </xdr:spPr>
    </xdr:sp>
    <xdr:clientData/>
  </xdr:twoCellAnchor>
  <xdr:twoCellAnchor>
    <xdr:from>
      <xdr:col>4</xdr:col>
      <xdr:colOff>514350</xdr:colOff>
      <xdr:row>17</xdr:row>
      <xdr:rowOff>9525</xdr:rowOff>
    </xdr:from>
    <xdr:to>
      <xdr:col>4</xdr:col>
      <xdr:colOff>514350</xdr:colOff>
      <xdr:row>17</xdr:row>
      <xdr:rowOff>152400</xdr:rowOff>
    </xdr:to>
    <xdr:sp macro="" textlink="">
      <xdr:nvSpPr>
        <xdr:cNvPr id="107773" name="Line 33"/>
        <xdr:cNvSpPr>
          <a:spLocks noChangeShapeType="1"/>
        </xdr:cNvSpPr>
      </xdr:nvSpPr>
      <xdr:spPr bwMode="auto">
        <a:xfrm>
          <a:off x="2476500" y="3876675"/>
          <a:ext cx="0" cy="142875"/>
        </a:xfrm>
        <a:prstGeom prst="line">
          <a:avLst/>
        </a:prstGeom>
        <a:noFill/>
        <a:ln w="9525">
          <a:solidFill>
            <a:srgbClr val="000000"/>
          </a:solidFill>
          <a:round/>
          <a:headEnd/>
          <a:tailEnd type="triangle" w="med" len="med"/>
        </a:ln>
      </xdr:spPr>
    </xdr:sp>
    <xdr:clientData/>
  </xdr:twoCellAnchor>
  <xdr:twoCellAnchor>
    <xdr:from>
      <xdr:col>5</xdr:col>
      <xdr:colOff>9525</xdr:colOff>
      <xdr:row>16</xdr:row>
      <xdr:rowOff>171450</xdr:rowOff>
    </xdr:from>
    <xdr:to>
      <xdr:col>5</xdr:col>
      <xdr:colOff>276225</xdr:colOff>
      <xdr:row>16</xdr:row>
      <xdr:rowOff>171450</xdr:rowOff>
    </xdr:to>
    <xdr:sp macro="" textlink="">
      <xdr:nvSpPr>
        <xdr:cNvPr id="107774" name="Line 34"/>
        <xdr:cNvSpPr>
          <a:spLocks noChangeShapeType="1"/>
        </xdr:cNvSpPr>
      </xdr:nvSpPr>
      <xdr:spPr bwMode="auto">
        <a:xfrm flipH="1">
          <a:off x="3019425" y="3695700"/>
          <a:ext cx="266700" cy="0"/>
        </a:xfrm>
        <a:prstGeom prst="line">
          <a:avLst/>
        </a:prstGeom>
        <a:noFill/>
        <a:ln w="19050">
          <a:solidFill>
            <a:srgbClr val="FF0000"/>
          </a:solidFill>
          <a:round/>
          <a:headEnd/>
          <a:tailEnd type="triangle" w="med" len="med"/>
        </a:ln>
      </xdr:spPr>
    </xdr:sp>
    <xdr:clientData/>
  </xdr:twoCellAnchor>
  <xdr:twoCellAnchor>
    <xdr:from>
      <xdr:col>6</xdr:col>
      <xdr:colOff>495300</xdr:colOff>
      <xdr:row>13</xdr:row>
      <xdr:rowOff>0</xdr:rowOff>
    </xdr:from>
    <xdr:to>
      <xdr:col>6</xdr:col>
      <xdr:colOff>495300</xdr:colOff>
      <xdr:row>15</xdr:row>
      <xdr:rowOff>142875</xdr:rowOff>
    </xdr:to>
    <xdr:sp macro="" textlink="">
      <xdr:nvSpPr>
        <xdr:cNvPr id="107775" name="Line 35"/>
        <xdr:cNvSpPr>
          <a:spLocks noChangeShapeType="1"/>
        </xdr:cNvSpPr>
      </xdr:nvSpPr>
      <xdr:spPr bwMode="auto">
        <a:xfrm flipV="1">
          <a:off x="3790950" y="2857500"/>
          <a:ext cx="0" cy="638175"/>
        </a:xfrm>
        <a:prstGeom prst="line">
          <a:avLst/>
        </a:prstGeom>
        <a:noFill/>
        <a:ln w="9525">
          <a:solidFill>
            <a:srgbClr val="000000"/>
          </a:solidFill>
          <a:round/>
          <a:headEnd/>
          <a:tailEnd type="triangle" w="med" len="med"/>
        </a:ln>
      </xdr:spPr>
    </xdr:sp>
    <xdr:clientData/>
  </xdr:twoCellAnchor>
  <xdr:twoCellAnchor>
    <xdr:from>
      <xdr:col>5</xdr:col>
      <xdr:colOff>38100</xdr:colOff>
      <xdr:row>16</xdr:row>
      <xdr:rowOff>228600</xdr:rowOff>
    </xdr:from>
    <xdr:to>
      <xdr:col>5</xdr:col>
      <xdr:colOff>276225</xdr:colOff>
      <xdr:row>18</xdr:row>
      <xdr:rowOff>152400</xdr:rowOff>
    </xdr:to>
    <xdr:sp macro="" textlink="">
      <xdr:nvSpPr>
        <xdr:cNvPr id="107776" name="Line 36"/>
        <xdr:cNvSpPr>
          <a:spLocks noChangeShapeType="1"/>
        </xdr:cNvSpPr>
      </xdr:nvSpPr>
      <xdr:spPr bwMode="auto">
        <a:xfrm flipH="1" flipV="1">
          <a:off x="3048000" y="3752850"/>
          <a:ext cx="238125" cy="438150"/>
        </a:xfrm>
        <a:prstGeom prst="line">
          <a:avLst/>
        </a:prstGeom>
        <a:noFill/>
        <a:ln w="19050">
          <a:solidFill>
            <a:srgbClr val="FF0000"/>
          </a:solidFill>
          <a:round/>
          <a:headEnd/>
          <a:tailEnd type="triangle" w="med" len="med"/>
        </a:ln>
      </xdr:spPr>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7</xdr:row>
      <xdr:rowOff>0</xdr:rowOff>
    </xdr:from>
    <xdr:to>
      <xdr:col>3</xdr:col>
      <xdr:colOff>0</xdr:colOff>
      <xdr:row>8</xdr:row>
      <xdr:rowOff>0</xdr:rowOff>
    </xdr:to>
    <xdr:pic>
      <xdr:nvPicPr>
        <xdr:cNvPr id="100689" name="Picture 9"/>
        <xdr:cNvPicPr>
          <a:picLocks noChangeAspect="1" noChangeArrowheads="1"/>
        </xdr:cNvPicPr>
      </xdr:nvPicPr>
      <xdr:blipFill>
        <a:blip xmlns:r="http://schemas.openxmlformats.org/officeDocument/2006/relationships" r:embed="rId1" cstate="print"/>
        <a:srcRect/>
        <a:stretch>
          <a:fillRect/>
        </a:stretch>
      </xdr:blipFill>
      <xdr:spPr bwMode="auto">
        <a:xfrm>
          <a:off x="1381125" y="1695450"/>
          <a:ext cx="781050" cy="895350"/>
        </a:xfrm>
        <a:prstGeom prst="rect">
          <a:avLst/>
        </a:prstGeom>
        <a:noFill/>
        <a:ln w="1">
          <a:noFill/>
          <a:miter lim="800000"/>
          <a:headEnd/>
          <a:tailEnd/>
        </a:ln>
      </xdr:spPr>
    </xdr:pic>
    <xdr:clientData/>
  </xdr:twoCellAnchor>
  <xdr:twoCellAnchor editAs="oneCell">
    <xdr:from>
      <xdr:col>2</xdr:col>
      <xdr:colOff>0</xdr:colOff>
      <xdr:row>10</xdr:row>
      <xdr:rowOff>0</xdr:rowOff>
    </xdr:from>
    <xdr:to>
      <xdr:col>3</xdr:col>
      <xdr:colOff>0</xdr:colOff>
      <xdr:row>11</xdr:row>
      <xdr:rowOff>0</xdr:rowOff>
    </xdr:to>
    <xdr:pic>
      <xdr:nvPicPr>
        <xdr:cNvPr id="100690" name="Picture 10"/>
        <xdr:cNvPicPr>
          <a:picLocks noChangeAspect="1" noChangeArrowheads="1"/>
        </xdr:cNvPicPr>
      </xdr:nvPicPr>
      <xdr:blipFill>
        <a:blip xmlns:r="http://schemas.openxmlformats.org/officeDocument/2006/relationships" r:embed="rId2" cstate="print"/>
        <a:srcRect/>
        <a:stretch>
          <a:fillRect/>
        </a:stretch>
      </xdr:blipFill>
      <xdr:spPr bwMode="auto">
        <a:xfrm>
          <a:off x="1381125" y="4381500"/>
          <a:ext cx="781050" cy="895350"/>
        </a:xfrm>
        <a:prstGeom prst="rect">
          <a:avLst/>
        </a:prstGeom>
        <a:noFill/>
        <a:ln w="1">
          <a:noFill/>
          <a:miter lim="800000"/>
          <a:headEnd/>
          <a:tailEnd/>
        </a:ln>
      </xdr:spPr>
    </xdr:pic>
    <xdr:clientData/>
  </xdr:twoCellAnchor>
  <xdr:twoCellAnchor editAs="oneCell">
    <xdr:from>
      <xdr:col>2</xdr:col>
      <xdr:colOff>0</xdr:colOff>
      <xdr:row>13</xdr:row>
      <xdr:rowOff>0</xdr:rowOff>
    </xdr:from>
    <xdr:to>
      <xdr:col>3</xdr:col>
      <xdr:colOff>0</xdr:colOff>
      <xdr:row>14</xdr:row>
      <xdr:rowOff>0</xdr:rowOff>
    </xdr:to>
    <xdr:pic>
      <xdr:nvPicPr>
        <xdr:cNvPr id="100691" name="Picture 11"/>
        <xdr:cNvPicPr>
          <a:picLocks noChangeAspect="1" noChangeArrowheads="1"/>
        </xdr:cNvPicPr>
      </xdr:nvPicPr>
      <xdr:blipFill>
        <a:blip xmlns:r="http://schemas.openxmlformats.org/officeDocument/2006/relationships" r:embed="rId3" cstate="print"/>
        <a:srcRect/>
        <a:stretch>
          <a:fillRect/>
        </a:stretch>
      </xdr:blipFill>
      <xdr:spPr bwMode="auto">
        <a:xfrm>
          <a:off x="1381125" y="6172200"/>
          <a:ext cx="781050" cy="895350"/>
        </a:xfrm>
        <a:prstGeom prst="rect">
          <a:avLst/>
        </a:prstGeom>
        <a:noFill/>
        <a:ln w="1">
          <a:noFill/>
          <a:miter lim="800000"/>
          <a:headEnd/>
          <a:tailEnd/>
        </a:ln>
      </xdr:spPr>
    </xdr:pic>
    <xdr:clientData/>
  </xdr:twoCellAnchor>
  <xdr:twoCellAnchor editAs="oneCell">
    <xdr:from>
      <xdr:col>2</xdr:col>
      <xdr:colOff>0</xdr:colOff>
      <xdr:row>14</xdr:row>
      <xdr:rowOff>0</xdr:rowOff>
    </xdr:from>
    <xdr:to>
      <xdr:col>3</xdr:col>
      <xdr:colOff>0</xdr:colOff>
      <xdr:row>15</xdr:row>
      <xdr:rowOff>0</xdr:rowOff>
    </xdr:to>
    <xdr:pic>
      <xdr:nvPicPr>
        <xdr:cNvPr id="100692" name="Picture 12"/>
        <xdr:cNvPicPr>
          <a:picLocks noChangeAspect="1" noChangeArrowheads="1"/>
        </xdr:cNvPicPr>
      </xdr:nvPicPr>
      <xdr:blipFill>
        <a:blip xmlns:r="http://schemas.openxmlformats.org/officeDocument/2006/relationships" r:embed="rId4" cstate="print"/>
        <a:srcRect/>
        <a:stretch>
          <a:fillRect/>
        </a:stretch>
      </xdr:blipFill>
      <xdr:spPr bwMode="auto">
        <a:xfrm>
          <a:off x="1381125" y="7067550"/>
          <a:ext cx="781050" cy="895350"/>
        </a:xfrm>
        <a:prstGeom prst="rect">
          <a:avLst/>
        </a:prstGeom>
        <a:noFill/>
        <a:ln w="1">
          <a:noFill/>
          <a:miter lim="800000"/>
          <a:headEnd/>
          <a:tailEnd/>
        </a:ln>
      </xdr:spPr>
    </xdr:pic>
    <xdr:clientData/>
  </xdr:twoCellAnchor>
  <xdr:twoCellAnchor editAs="oneCell">
    <xdr:from>
      <xdr:col>2</xdr:col>
      <xdr:colOff>0</xdr:colOff>
      <xdr:row>16</xdr:row>
      <xdr:rowOff>0</xdr:rowOff>
    </xdr:from>
    <xdr:to>
      <xdr:col>3</xdr:col>
      <xdr:colOff>0</xdr:colOff>
      <xdr:row>17</xdr:row>
      <xdr:rowOff>0</xdr:rowOff>
    </xdr:to>
    <xdr:pic>
      <xdr:nvPicPr>
        <xdr:cNvPr id="100693" name="Picture 13"/>
        <xdr:cNvPicPr>
          <a:picLocks noChangeAspect="1" noChangeArrowheads="1"/>
        </xdr:cNvPicPr>
      </xdr:nvPicPr>
      <xdr:blipFill>
        <a:blip xmlns:r="http://schemas.openxmlformats.org/officeDocument/2006/relationships" r:embed="rId5" cstate="print"/>
        <a:srcRect/>
        <a:stretch>
          <a:fillRect/>
        </a:stretch>
      </xdr:blipFill>
      <xdr:spPr bwMode="auto">
        <a:xfrm>
          <a:off x="1381125" y="8858250"/>
          <a:ext cx="781050" cy="895350"/>
        </a:xfrm>
        <a:prstGeom prst="rect">
          <a:avLst/>
        </a:prstGeom>
        <a:noFill/>
        <a:ln w="1">
          <a:noFill/>
          <a:miter lim="800000"/>
          <a:headEnd/>
          <a:tailEnd/>
        </a:ln>
      </xdr:spPr>
    </xdr:pic>
    <xdr:clientData/>
  </xdr:twoCellAnchor>
  <xdr:twoCellAnchor editAs="oneCell">
    <xdr:from>
      <xdr:col>2</xdr:col>
      <xdr:colOff>0</xdr:colOff>
      <xdr:row>17</xdr:row>
      <xdr:rowOff>0</xdr:rowOff>
    </xdr:from>
    <xdr:to>
      <xdr:col>3</xdr:col>
      <xdr:colOff>0</xdr:colOff>
      <xdr:row>18</xdr:row>
      <xdr:rowOff>0</xdr:rowOff>
    </xdr:to>
    <xdr:pic>
      <xdr:nvPicPr>
        <xdr:cNvPr id="100694" name="Picture 14"/>
        <xdr:cNvPicPr>
          <a:picLocks noChangeAspect="1" noChangeArrowheads="1"/>
        </xdr:cNvPicPr>
      </xdr:nvPicPr>
      <xdr:blipFill>
        <a:blip xmlns:r="http://schemas.openxmlformats.org/officeDocument/2006/relationships" r:embed="rId6" cstate="print"/>
        <a:srcRect/>
        <a:stretch>
          <a:fillRect/>
        </a:stretch>
      </xdr:blipFill>
      <xdr:spPr bwMode="auto">
        <a:xfrm>
          <a:off x="1381125" y="9753600"/>
          <a:ext cx="781050" cy="895350"/>
        </a:xfrm>
        <a:prstGeom prst="rect">
          <a:avLst/>
        </a:prstGeom>
        <a:noFill/>
        <a:ln w="1">
          <a:noFill/>
          <a:miter lim="800000"/>
          <a:headEnd/>
          <a:tailEnd/>
        </a:ln>
      </xdr:spPr>
    </xdr:pic>
    <xdr:clientData/>
  </xdr:twoCellAnchor>
  <xdr:twoCellAnchor editAs="oneCell">
    <xdr:from>
      <xdr:col>2</xdr:col>
      <xdr:colOff>0</xdr:colOff>
      <xdr:row>33</xdr:row>
      <xdr:rowOff>0</xdr:rowOff>
    </xdr:from>
    <xdr:to>
      <xdr:col>3</xdr:col>
      <xdr:colOff>0</xdr:colOff>
      <xdr:row>34</xdr:row>
      <xdr:rowOff>0</xdr:rowOff>
    </xdr:to>
    <xdr:pic>
      <xdr:nvPicPr>
        <xdr:cNvPr id="100695" name="Picture 15"/>
        <xdr:cNvPicPr>
          <a:picLocks noChangeAspect="1" noChangeArrowheads="1"/>
        </xdr:cNvPicPr>
      </xdr:nvPicPr>
      <xdr:blipFill>
        <a:blip xmlns:r="http://schemas.openxmlformats.org/officeDocument/2006/relationships" r:embed="rId7" cstate="print"/>
        <a:srcRect/>
        <a:stretch>
          <a:fillRect/>
        </a:stretch>
      </xdr:blipFill>
      <xdr:spPr bwMode="auto">
        <a:xfrm>
          <a:off x="1381125" y="24079200"/>
          <a:ext cx="781050" cy="895350"/>
        </a:xfrm>
        <a:prstGeom prst="rect">
          <a:avLst/>
        </a:prstGeom>
        <a:noFill/>
        <a:ln w="1">
          <a:noFill/>
          <a:miter lim="800000"/>
          <a:headEnd/>
          <a:tailEnd/>
        </a:ln>
      </xdr:spPr>
    </xdr:pic>
    <xdr:clientData/>
  </xdr:twoCellAnchor>
  <xdr:twoCellAnchor editAs="oneCell">
    <xdr:from>
      <xdr:col>2</xdr:col>
      <xdr:colOff>0</xdr:colOff>
      <xdr:row>22</xdr:row>
      <xdr:rowOff>0</xdr:rowOff>
    </xdr:from>
    <xdr:to>
      <xdr:col>3</xdr:col>
      <xdr:colOff>0</xdr:colOff>
      <xdr:row>23</xdr:row>
      <xdr:rowOff>0</xdr:rowOff>
    </xdr:to>
    <xdr:pic>
      <xdr:nvPicPr>
        <xdr:cNvPr id="100696" name="Picture 16"/>
        <xdr:cNvPicPr>
          <a:picLocks noChangeAspect="1" noChangeArrowheads="1"/>
        </xdr:cNvPicPr>
      </xdr:nvPicPr>
      <xdr:blipFill>
        <a:blip xmlns:r="http://schemas.openxmlformats.org/officeDocument/2006/relationships" r:embed="rId8" cstate="print"/>
        <a:srcRect/>
        <a:stretch>
          <a:fillRect/>
        </a:stretch>
      </xdr:blipFill>
      <xdr:spPr bwMode="auto">
        <a:xfrm>
          <a:off x="1381125" y="14230350"/>
          <a:ext cx="781050" cy="895350"/>
        </a:xfrm>
        <a:prstGeom prst="rect">
          <a:avLst/>
        </a:prstGeom>
        <a:noFill/>
        <a:ln w="1">
          <a:noFill/>
          <a:miter lim="800000"/>
          <a:headEnd/>
          <a:tailEnd/>
        </a:ln>
      </xdr:spPr>
    </xdr:pic>
    <xdr:clientData/>
  </xdr:twoCellAnchor>
  <xdr:twoCellAnchor editAs="oneCell">
    <xdr:from>
      <xdr:col>2</xdr:col>
      <xdr:colOff>0</xdr:colOff>
      <xdr:row>24</xdr:row>
      <xdr:rowOff>0</xdr:rowOff>
    </xdr:from>
    <xdr:to>
      <xdr:col>3</xdr:col>
      <xdr:colOff>0</xdr:colOff>
      <xdr:row>25</xdr:row>
      <xdr:rowOff>0</xdr:rowOff>
    </xdr:to>
    <xdr:pic>
      <xdr:nvPicPr>
        <xdr:cNvPr id="100697" name="Picture 17"/>
        <xdr:cNvPicPr>
          <a:picLocks noChangeAspect="1" noChangeArrowheads="1"/>
        </xdr:cNvPicPr>
      </xdr:nvPicPr>
      <xdr:blipFill>
        <a:blip xmlns:r="http://schemas.openxmlformats.org/officeDocument/2006/relationships" r:embed="rId9" cstate="print"/>
        <a:srcRect/>
        <a:stretch>
          <a:fillRect/>
        </a:stretch>
      </xdr:blipFill>
      <xdr:spPr bwMode="auto">
        <a:xfrm>
          <a:off x="1381125" y="16021050"/>
          <a:ext cx="781050" cy="895350"/>
        </a:xfrm>
        <a:prstGeom prst="rect">
          <a:avLst/>
        </a:prstGeom>
        <a:noFill/>
        <a:ln w="1">
          <a:noFill/>
          <a:miter lim="800000"/>
          <a:headEnd/>
          <a:tailEnd/>
        </a:ln>
      </xdr:spPr>
    </xdr:pic>
    <xdr:clientData/>
  </xdr:twoCellAnchor>
  <xdr:twoCellAnchor editAs="oneCell">
    <xdr:from>
      <xdr:col>2</xdr:col>
      <xdr:colOff>0</xdr:colOff>
      <xdr:row>34</xdr:row>
      <xdr:rowOff>0</xdr:rowOff>
    </xdr:from>
    <xdr:to>
      <xdr:col>3</xdr:col>
      <xdr:colOff>0</xdr:colOff>
      <xdr:row>35</xdr:row>
      <xdr:rowOff>0</xdr:rowOff>
    </xdr:to>
    <xdr:pic>
      <xdr:nvPicPr>
        <xdr:cNvPr id="100698" name="Picture 18"/>
        <xdr:cNvPicPr>
          <a:picLocks noChangeAspect="1" noChangeArrowheads="1"/>
        </xdr:cNvPicPr>
      </xdr:nvPicPr>
      <xdr:blipFill>
        <a:blip xmlns:r="http://schemas.openxmlformats.org/officeDocument/2006/relationships" r:embed="rId10" cstate="print"/>
        <a:srcRect/>
        <a:stretch>
          <a:fillRect/>
        </a:stretch>
      </xdr:blipFill>
      <xdr:spPr bwMode="auto">
        <a:xfrm>
          <a:off x="1381125" y="24974550"/>
          <a:ext cx="781050" cy="895350"/>
        </a:xfrm>
        <a:prstGeom prst="rect">
          <a:avLst/>
        </a:prstGeom>
        <a:noFill/>
        <a:ln w="1">
          <a:noFill/>
          <a:miter lim="800000"/>
          <a:headEnd/>
          <a:tailEnd/>
        </a:ln>
      </xdr:spPr>
    </xdr:pic>
    <xdr:clientData/>
  </xdr:twoCellAnchor>
  <xdr:twoCellAnchor editAs="oneCell">
    <xdr:from>
      <xdr:col>2</xdr:col>
      <xdr:colOff>0</xdr:colOff>
      <xdr:row>28</xdr:row>
      <xdr:rowOff>0</xdr:rowOff>
    </xdr:from>
    <xdr:to>
      <xdr:col>3</xdr:col>
      <xdr:colOff>0</xdr:colOff>
      <xdr:row>29</xdr:row>
      <xdr:rowOff>0</xdr:rowOff>
    </xdr:to>
    <xdr:pic>
      <xdr:nvPicPr>
        <xdr:cNvPr id="100699" name="Picture 19"/>
        <xdr:cNvPicPr>
          <a:picLocks noChangeAspect="1" noChangeArrowheads="1"/>
        </xdr:cNvPicPr>
      </xdr:nvPicPr>
      <xdr:blipFill>
        <a:blip xmlns:r="http://schemas.openxmlformats.org/officeDocument/2006/relationships" r:embed="rId11" cstate="print"/>
        <a:srcRect/>
        <a:stretch>
          <a:fillRect/>
        </a:stretch>
      </xdr:blipFill>
      <xdr:spPr bwMode="auto">
        <a:xfrm>
          <a:off x="1381125" y="19602450"/>
          <a:ext cx="781050" cy="895350"/>
        </a:xfrm>
        <a:prstGeom prst="rect">
          <a:avLst/>
        </a:prstGeom>
        <a:noFill/>
        <a:ln w="1">
          <a:noFill/>
          <a:miter lim="800000"/>
          <a:headEnd/>
          <a:tailEnd/>
        </a:ln>
      </xdr:spPr>
    </xdr:pic>
    <xdr:clientData/>
  </xdr:twoCellAnchor>
  <xdr:twoCellAnchor editAs="oneCell">
    <xdr:from>
      <xdr:col>2</xdr:col>
      <xdr:colOff>0</xdr:colOff>
      <xdr:row>29</xdr:row>
      <xdr:rowOff>0</xdr:rowOff>
    </xdr:from>
    <xdr:to>
      <xdr:col>3</xdr:col>
      <xdr:colOff>0</xdr:colOff>
      <xdr:row>30</xdr:row>
      <xdr:rowOff>0</xdr:rowOff>
    </xdr:to>
    <xdr:pic>
      <xdr:nvPicPr>
        <xdr:cNvPr id="100700" name="Picture 20"/>
        <xdr:cNvPicPr>
          <a:picLocks noChangeAspect="1" noChangeArrowheads="1"/>
        </xdr:cNvPicPr>
      </xdr:nvPicPr>
      <xdr:blipFill>
        <a:blip xmlns:r="http://schemas.openxmlformats.org/officeDocument/2006/relationships" r:embed="rId12" cstate="print"/>
        <a:srcRect/>
        <a:stretch>
          <a:fillRect/>
        </a:stretch>
      </xdr:blipFill>
      <xdr:spPr bwMode="auto">
        <a:xfrm>
          <a:off x="1381125" y="20497800"/>
          <a:ext cx="781050" cy="895350"/>
        </a:xfrm>
        <a:prstGeom prst="rect">
          <a:avLst/>
        </a:prstGeom>
        <a:noFill/>
        <a:ln w="1">
          <a:noFill/>
          <a:miter lim="800000"/>
          <a:headEnd/>
          <a:tailEnd/>
        </a:ln>
      </xdr:spPr>
    </xdr:pic>
    <xdr:clientData/>
  </xdr:twoCellAnchor>
  <xdr:twoCellAnchor editAs="oneCell">
    <xdr:from>
      <xdr:col>2</xdr:col>
      <xdr:colOff>0</xdr:colOff>
      <xdr:row>23</xdr:row>
      <xdr:rowOff>0</xdr:rowOff>
    </xdr:from>
    <xdr:to>
      <xdr:col>3</xdr:col>
      <xdr:colOff>0</xdr:colOff>
      <xdr:row>24</xdr:row>
      <xdr:rowOff>0</xdr:rowOff>
    </xdr:to>
    <xdr:pic>
      <xdr:nvPicPr>
        <xdr:cNvPr id="100701" name="Picture 21"/>
        <xdr:cNvPicPr>
          <a:picLocks noChangeAspect="1" noChangeArrowheads="1"/>
        </xdr:cNvPicPr>
      </xdr:nvPicPr>
      <xdr:blipFill>
        <a:blip xmlns:r="http://schemas.openxmlformats.org/officeDocument/2006/relationships" r:embed="rId13" cstate="print"/>
        <a:srcRect/>
        <a:stretch>
          <a:fillRect/>
        </a:stretch>
      </xdr:blipFill>
      <xdr:spPr bwMode="auto">
        <a:xfrm>
          <a:off x="1381125" y="15125700"/>
          <a:ext cx="781050" cy="895350"/>
        </a:xfrm>
        <a:prstGeom prst="rect">
          <a:avLst/>
        </a:prstGeom>
        <a:noFill/>
        <a:ln w="1">
          <a:noFill/>
          <a:miter lim="800000"/>
          <a:headEnd/>
          <a:tailEnd/>
        </a:ln>
      </xdr:spPr>
    </xdr:pic>
    <xdr:clientData/>
  </xdr:twoCellAnchor>
  <xdr:twoCellAnchor editAs="oneCell">
    <xdr:from>
      <xdr:col>2</xdr:col>
      <xdr:colOff>0</xdr:colOff>
      <xdr:row>21</xdr:row>
      <xdr:rowOff>0</xdr:rowOff>
    </xdr:from>
    <xdr:to>
      <xdr:col>3</xdr:col>
      <xdr:colOff>0</xdr:colOff>
      <xdr:row>22</xdr:row>
      <xdr:rowOff>0</xdr:rowOff>
    </xdr:to>
    <xdr:pic>
      <xdr:nvPicPr>
        <xdr:cNvPr id="100702" name="Picture 22"/>
        <xdr:cNvPicPr>
          <a:picLocks noChangeAspect="1" noChangeArrowheads="1"/>
        </xdr:cNvPicPr>
      </xdr:nvPicPr>
      <xdr:blipFill>
        <a:blip xmlns:r="http://schemas.openxmlformats.org/officeDocument/2006/relationships" r:embed="rId14" cstate="print"/>
        <a:srcRect/>
        <a:stretch>
          <a:fillRect/>
        </a:stretch>
      </xdr:blipFill>
      <xdr:spPr bwMode="auto">
        <a:xfrm>
          <a:off x="1381125" y="13335000"/>
          <a:ext cx="781050" cy="895350"/>
        </a:xfrm>
        <a:prstGeom prst="rect">
          <a:avLst/>
        </a:prstGeom>
        <a:noFill/>
        <a:ln w="1">
          <a:noFill/>
          <a:miter lim="800000"/>
          <a:headEnd/>
          <a:tailEnd/>
        </a:ln>
      </xdr:spPr>
    </xdr:pic>
    <xdr:clientData/>
  </xdr:twoCellAnchor>
  <xdr:twoCellAnchor editAs="oneCell">
    <xdr:from>
      <xdr:col>2</xdr:col>
      <xdr:colOff>0</xdr:colOff>
      <xdr:row>19</xdr:row>
      <xdr:rowOff>0</xdr:rowOff>
    </xdr:from>
    <xdr:to>
      <xdr:col>3</xdr:col>
      <xdr:colOff>0</xdr:colOff>
      <xdr:row>20</xdr:row>
      <xdr:rowOff>0</xdr:rowOff>
    </xdr:to>
    <xdr:pic>
      <xdr:nvPicPr>
        <xdr:cNvPr id="100703" name="Picture 23"/>
        <xdr:cNvPicPr>
          <a:picLocks noChangeAspect="1" noChangeArrowheads="1"/>
        </xdr:cNvPicPr>
      </xdr:nvPicPr>
      <xdr:blipFill>
        <a:blip xmlns:r="http://schemas.openxmlformats.org/officeDocument/2006/relationships" r:embed="rId15" cstate="print"/>
        <a:srcRect/>
        <a:stretch>
          <a:fillRect/>
        </a:stretch>
      </xdr:blipFill>
      <xdr:spPr bwMode="auto">
        <a:xfrm>
          <a:off x="1381125" y="11544300"/>
          <a:ext cx="781050" cy="895350"/>
        </a:xfrm>
        <a:prstGeom prst="rect">
          <a:avLst/>
        </a:prstGeom>
        <a:noFill/>
        <a:ln w="1">
          <a:noFill/>
          <a:miter lim="800000"/>
          <a:headEnd/>
          <a:tailEnd/>
        </a:ln>
      </xdr:spPr>
    </xdr:pic>
    <xdr:clientData/>
  </xdr:twoCellAnchor>
  <xdr:twoCellAnchor editAs="oneCell">
    <xdr:from>
      <xdr:col>2</xdr:col>
      <xdr:colOff>0</xdr:colOff>
      <xdr:row>18</xdr:row>
      <xdr:rowOff>0</xdr:rowOff>
    </xdr:from>
    <xdr:to>
      <xdr:col>3</xdr:col>
      <xdr:colOff>0</xdr:colOff>
      <xdr:row>19</xdr:row>
      <xdr:rowOff>0</xdr:rowOff>
    </xdr:to>
    <xdr:pic>
      <xdr:nvPicPr>
        <xdr:cNvPr id="100704" name="Picture 24"/>
        <xdr:cNvPicPr>
          <a:picLocks noChangeAspect="1" noChangeArrowheads="1"/>
        </xdr:cNvPicPr>
      </xdr:nvPicPr>
      <xdr:blipFill>
        <a:blip xmlns:r="http://schemas.openxmlformats.org/officeDocument/2006/relationships" r:embed="rId16" cstate="print"/>
        <a:srcRect/>
        <a:stretch>
          <a:fillRect/>
        </a:stretch>
      </xdr:blipFill>
      <xdr:spPr bwMode="auto">
        <a:xfrm>
          <a:off x="1381125" y="10648950"/>
          <a:ext cx="781050" cy="895350"/>
        </a:xfrm>
        <a:prstGeom prst="rect">
          <a:avLst/>
        </a:prstGeom>
        <a:noFill/>
        <a:ln w="1">
          <a:noFill/>
          <a:miter lim="800000"/>
          <a:headEnd/>
          <a:tailEnd/>
        </a:ln>
      </xdr:spPr>
    </xdr:pic>
    <xdr:clientData/>
  </xdr:twoCellAnchor>
  <xdr:twoCellAnchor editAs="oneCell">
    <xdr:from>
      <xdr:col>2</xdr:col>
      <xdr:colOff>0</xdr:colOff>
      <xdr:row>20</xdr:row>
      <xdr:rowOff>0</xdr:rowOff>
    </xdr:from>
    <xdr:to>
      <xdr:col>3</xdr:col>
      <xdr:colOff>0</xdr:colOff>
      <xdr:row>21</xdr:row>
      <xdr:rowOff>0</xdr:rowOff>
    </xdr:to>
    <xdr:pic>
      <xdr:nvPicPr>
        <xdr:cNvPr id="100705" name="Picture 25"/>
        <xdr:cNvPicPr>
          <a:picLocks noChangeAspect="1" noChangeArrowheads="1"/>
        </xdr:cNvPicPr>
      </xdr:nvPicPr>
      <xdr:blipFill>
        <a:blip xmlns:r="http://schemas.openxmlformats.org/officeDocument/2006/relationships" r:embed="rId17" cstate="print"/>
        <a:srcRect/>
        <a:stretch>
          <a:fillRect/>
        </a:stretch>
      </xdr:blipFill>
      <xdr:spPr bwMode="auto">
        <a:xfrm>
          <a:off x="1381125" y="12439650"/>
          <a:ext cx="781050" cy="895350"/>
        </a:xfrm>
        <a:prstGeom prst="rect">
          <a:avLst/>
        </a:prstGeom>
        <a:noFill/>
        <a:ln w="1">
          <a:noFill/>
          <a:miter lim="800000"/>
          <a:headEnd/>
          <a:tailEnd/>
        </a:ln>
      </xdr:spPr>
    </xdr:pic>
    <xdr:clientData/>
  </xdr:twoCellAnchor>
  <xdr:twoCellAnchor editAs="oneCell">
    <xdr:from>
      <xdr:col>2</xdr:col>
      <xdr:colOff>0</xdr:colOff>
      <xdr:row>9</xdr:row>
      <xdr:rowOff>0</xdr:rowOff>
    </xdr:from>
    <xdr:to>
      <xdr:col>3</xdr:col>
      <xdr:colOff>0</xdr:colOff>
      <xdr:row>10</xdr:row>
      <xdr:rowOff>0</xdr:rowOff>
    </xdr:to>
    <xdr:pic>
      <xdr:nvPicPr>
        <xdr:cNvPr id="100706" name="Picture 27"/>
        <xdr:cNvPicPr>
          <a:picLocks noChangeAspect="1" noChangeArrowheads="1"/>
        </xdr:cNvPicPr>
      </xdr:nvPicPr>
      <xdr:blipFill>
        <a:blip xmlns:r="http://schemas.openxmlformats.org/officeDocument/2006/relationships" r:embed="rId18" cstate="print"/>
        <a:srcRect/>
        <a:stretch>
          <a:fillRect/>
        </a:stretch>
      </xdr:blipFill>
      <xdr:spPr bwMode="auto">
        <a:xfrm>
          <a:off x="1381125" y="3486150"/>
          <a:ext cx="781050" cy="895350"/>
        </a:xfrm>
        <a:prstGeom prst="rect">
          <a:avLst/>
        </a:prstGeom>
        <a:noFill/>
        <a:ln w="1">
          <a:noFill/>
          <a:miter lim="800000"/>
          <a:headEnd/>
          <a:tailEnd/>
        </a:ln>
      </xdr:spPr>
    </xdr:pic>
    <xdr:clientData/>
  </xdr:twoCellAnchor>
  <xdr:twoCellAnchor editAs="oneCell">
    <xdr:from>
      <xdr:col>2</xdr:col>
      <xdr:colOff>0</xdr:colOff>
      <xdr:row>32</xdr:row>
      <xdr:rowOff>0</xdr:rowOff>
    </xdr:from>
    <xdr:to>
      <xdr:col>3</xdr:col>
      <xdr:colOff>0</xdr:colOff>
      <xdr:row>33</xdr:row>
      <xdr:rowOff>0</xdr:rowOff>
    </xdr:to>
    <xdr:pic>
      <xdr:nvPicPr>
        <xdr:cNvPr id="100707" name="Picture 28"/>
        <xdr:cNvPicPr>
          <a:picLocks noChangeAspect="1" noChangeArrowheads="1"/>
        </xdr:cNvPicPr>
      </xdr:nvPicPr>
      <xdr:blipFill>
        <a:blip xmlns:r="http://schemas.openxmlformats.org/officeDocument/2006/relationships" r:embed="rId19" cstate="print"/>
        <a:srcRect/>
        <a:stretch>
          <a:fillRect/>
        </a:stretch>
      </xdr:blipFill>
      <xdr:spPr bwMode="auto">
        <a:xfrm>
          <a:off x="1381125" y="23183850"/>
          <a:ext cx="781050" cy="895350"/>
        </a:xfrm>
        <a:prstGeom prst="rect">
          <a:avLst/>
        </a:prstGeom>
        <a:noFill/>
        <a:ln w="1">
          <a:noFill/>
          <a:miter lim="800000"/>
          <a:headEnd/>
          <a:tailEnd/>
        </a:ln>
      </xdr:spPr>
    </xdr:pic>
    <xdr:clientData/>
  </xdr:twoCellAnchor>
  <xdr:twoCellAnchor editAs="oneCell">
    <xdr:from>
      <xdr:col>2</xdr:col>
      <xdr:colOff>0</xdr:colOff>
      <xdr:row>31</xdr:row>
      <xdr:rowOff>0</xdr:rowOff>
    </xdr:from>
    <xdr:to>
      <xdr:col>3</xdr:col>
      <xdr:colOff>0</xdr:colOff>
      <xdr:row>32</xdr:row>
      <xdr:rowOff>0</xdr:rowOff>
    </xdr:to>
    <xdr:pic>
      <xdr:nvPicPr>
        <xdr:cNvPr id="100708" name="Picture 29"/>
        <xdr:cNvPicPr>
          <a:picLocks noChangeAspect="1" noChangeArrowheads="1"/>
        </xdr:cNvPicPr>
      </xdr:nvPicPr>
      <xdr:blipFill>
        <a:blip xmlns:r="http://schemas.openxmlformats.org/officeDocument/2006/relationships" r:embed="rId20" cstate="print"/>
        <a:srcRect/>
        <a:stretch>
          <a:fillRect/>
        </a:stretch>
      </xdr:blipFill>
      <xdr:spPr bwMode="auto">
        <a:xfrm>
          <a:off x="1381125" y="22288500"/>
          <a:ext cx="781050" cy="895350"/>
        </a:xfrm>
        <a:prstGeom prst="rect">
          <a:avLst/>
        </a:prstGeom>
        <a:noFill/>
        <a:ln w="1">
          <a:noFill/>
          <a:miter lim="800000"/>
          <a:headEnd/>
          <a:tailEnd/>
        </a:ln>
      </xdr:spPr>
    </xdr:pic>
    <xdr:clientData/>
  </xdr:twoCellAnchor>
  <xdr:twoCellAnchor editAs="oneCell">
    <xdr:from>
      <xdr:col>2</xdr:col>
      <xdr:colOff>0</xdr:colOff>
      <xdr:row>6</xdr:row>
      <xdr:rowOff>0</xdr:rowOff>
    </xdr:from>
    <xdr:to>
      <xdr:col>3</xdr:col>
      <xdr:colOff>0</xdr:colOff>
      <xdr:row>7</xdr:row>
      <xdr:rowOff>0</xdr:rowOff>
    </xdr:to>
    <xdr:pic>
      <xdr:nvPicPr>
        <xdr:cNvPr id="100709" name="Picture 30"/>
        <xdr:cNvPicPr>
          <a:picLocks noChangeAspect="1" noChangeArrowheads="1"/>
        </xdr:cNvPicPr>
      </xdr:nvPicPr>
      <xdr:blipFill>
        <a:blip xmlns:r="http://schemas.openxmlformats.org/officeDocument/2006/relationships" r:embed="rId21" cstate="print"/>
        <a:srcRect/>
        <a:stretch>
          <a:fillRect/>
        </a:stretch>
      </xdr:blipFill>
      <xdr:spPr bwMode="auto">
        <a:xfrm>
          <a:off x="1381125" y="800100"/>
          <a:ext cx="781050" cy="895350"/>
        </a:xfrm>
        <a:prstGeom prst="rect">
          <a:avLst/>
        </a:prstGeom>
        <a:noFill/>
        <a:ln w="1">
          <a:noFill/>
          <a:miter lim="800000"/>
          <a:headEnd/>
          <a:tailEnd/>
        </a:ln>
      </xdr:spPr>
    </xdr:pic>
    <xdr:clientData/>
  </xdr:twoCellAnchor>
  <xdr:twoCellAnchor editAs="oneCell">
    <xdr:from>
      <xdr:col>2</xdr:col>
      <xdr:colOff>0</xdr:colOff>
      <xdr:row>25</xdr:row>
      <xdr:rowOff>0</xdr:rowOff>
    </xdr:from>
    <xdr:to>
      <xdr:col>3</xdr:col>
      <xdr:colOff>0</xdr:colOff>
      <xdr:row>26</xdr:row>
      <xdr:rowOff>0</xdr:rowOff>
    </xdr:to>
    <xdr:pic>
      <xdr:nvPicPr>
        <xdr:cNvPr id="100710" name="Picture 32"/>
        <xdr:cNvPicPr>
          <a:picLocks noChangeAspect="1" noChangeArrowheads="1"/>
        </xdr:cNvPicPr>
      </xdr:nvPicPr>
      <xdr:blipFill>
        <a:blip xmlns:r="http://schemas.openxmlformats.org/officeDocument/2006/relationships" r:embed="rId22" cstate="print"/>
        <a:srcRect/>
        <a:stretch>
          <a:fillRect/>
        </a:stretch>
      </xdr:blipFill>
      <xdr:spPr bwMode="auto">
        <a:xfrm>
          <a:off x="1381125" y="16916400"/>
          <a:ext cx="781050" cy="895350"/>
        </a:xfrm>
        <a:prstGeom prst="rect">
          <a:avLst/>
        </a:prstGeom>
        <a:noFill/>
        <a:ln w="1">
          <a:noFill/>
          <a:miter lim="800000"/>
          <a:headEnd/>
          <a:tailEnd/>
        </a:ln>
      </xdr:spPr>
    </xdr:pic>
    <xdr:clientData/>
  </xdr:twoCellAnchor>
  <xdr:twoCellAnchor editAs="oneCell">
    <xdr:from>
      <xdr:col>2</xdr:col>
      <xdr:colOff>0</xdr:colOff>
      <xdr:row>11</xdr:row>
      <xdr:rowOff>0</xdr:rowOff>
    </xdr:from>
    <xdr:to>
      <xdr:col>3</xdr:col>
      <xdr:colOff>0</xdr:colOff>
      <xdr:row>12</xdr:row>
      <xdr:rowOff>0</xdr:rowOff>
    </xdr:to>
    <xdr:pic>
      <xdr:nvPicPr>
        <xdr:cNvPr id="100711" name="Picture 33"/>
        <xdr:cNvPicPr>
          <a:picLocks noChangeAspect="1" noChangeArrowheads="1"/>
        </xdr:cNvPicPr>
      </xdr:nvPicPr>
      <xdr:blipFill>
        <a:blip xmlns:r="http://schemas.openxmlformats.org/officeDocument/2006/relationships" r:embed="rId23" cstate="print"/>
        <a:srcRect/>
        <a:stretch>
          <a:fillRect/>
        </a:stretch>
      </xdr:blipFill>
      <xdr:spPr bwMode="auto">
        <a:xfrm>
          <a:off x="1381125" y="5276850"/>
          <a:ext cx="781050" cy="895350"/>
        </a:xfrm>
        <a:prstGeom prst="rect">
          <a:avLst/>
        </a:prstGeom>
        <a:noFill/>
        <a:ln w="1">
          <a:noFill/>
          <a:miter lim="800000"/>
          <a:headEnd/>
          <a:tailEnd/>
        </a:ln>
      </xdr:spPr>
    </xdr:pic>
    <xdr:clientData/>
  </xdr:twoCellAnchor>
  <xdr:twoCellAnchor editAs="oneCell">
    <xdr:from>
      <xdr:col>2</xdr:col>
      <xdr:colOff>0</xdr:colOff>
      <xdr:row>8</xdr:row>
      <xdr:rowOff>0</xdr:rowOff>
    </xdr:from>
    <xdr:to>
      <xdr:col>3</xdr:col>
      <xdr:colOff>0</xdr:colOff>
      <xdr:row>9</xdr:row>
      <xdr:rowOff>0</xdr:rowOff>
    </xdr:to>
    <xdr:pic>
      <xdr:nvPicPr>
        <xdr:cNvPr id="100712" name="Picture 34"/>
        <xdr:cNvPicPr>
          <a:picLocks noChangeAspect="1" noChangeArrowheads="1"/>
        </xdr:cNvPicPr>
      </xdr:nvPicPr>
      <xdr:blipFill>
        <a:blip xmlns:r="http://schemas.openxmlformats.org/officeDocument/2006/relationships" r:embed="rId24" cstate="print"/>
        <a:srcRect/>
        <a:stretch>
          <a:fillRect/>
        </a:stretch>
      </xdr:blipFill>
      <xdr:spPr bwMode="auto">
        <a:xfrm>
          <a:off x="1381125" y="2590800"/>
          <a:ext cx="781050" cy="895350"/>
        </a:xfrm>
        <a:prstGeom prst="rect">
          <a:avLst/>
        </a:prstGeom>
        <a:noFill/>
        <a:ln w="1">
          <a:noFill/>
          <a:miter lim="800000"/>
          <a:headEnd/>
          <a:tailEnd/>
        </a:ln>
      </xdr:spPr>
    </xdr:pic>
    <xdr:clientData/>
  </xdr:twoCellAnchor>
  <xdr:twoCellAnchor editAs="oneCell">
    <xdr:from>
      <xdr:col>2</xdr:col>
      <xdr:colOff>0</xdr:colOff>
      <xdr:row>30</xdr:row>
      <xdr:rowOff>0</xdr:rowOff>
    </xdr:from>
    <xdr:to>
      <xdr:col>3</xdr:col>
      <xdr:colOff>0</xdr:colOff>
      <xdr:row>31</xdr:row>
      <xdr:rowOff>0</xdr:rowOff>
    </xdr:to>
    <xdr:pic>
      <xdr:nvPicPr>
        <xdr:cNvPr id="100713" name="Picture 35"/>
        <xdr:cNvPicPr>
          <a:picLocks noChangeAspect="1" noChangeArrowheads="1"/>
        </xdr:cNvPicPr>
      </xdr:nvPicPr>
      <xdr:blipFill>
        <a:blip xmlns:r="http://schemas.openxmlformats.org/officeDocument/2006/relationships" r:embed="rId25" cstate="print"/>
        <a:srcRect/>
        <a:stretch>
          <a:fillRect/>
        </a:stretch>
      </xdr:blipFill>
      <xdr:spPr bwMode="auto">
        <a:xfrm>
          <a:off x="1381125" y="21393150"/>
          <a:ext cx="781050" cy="895350"/>
        </a:xfrm>
        <a:prstGeom prst="rect">
          <a:avLst/>
        </a:prstGeom>
        <a:noFill/>
        <a:ln w="1">
          <a:noFill/>
          <a:miter lim="800000"/>
          <a:headEnd/>
          <a:tailEnd/>
        </a:ln>
      </xdr:spPr>
    </xdr:pic>
    <xdr:clientData/>
  </xdr:twoCellAnchor>
  <xdr:twoCellAnchor editAs="oneCell">
    <xdr:from>
      <xdr:col>2</xdr:col>
      <xdr:colOff>0</xdr:colOff>
      <xdr:row>27</xdr:row>
      <xdr:rowOff>0</xdr:rowOff>
    </xdr:from>
    <xdr:to>
      <xdr:col>3</xdr:col>
      <xdr:colOff>0</xdr:colOff>
      <xdr:row>28</xdr:row>
      <xdr:rowOff>0</xdr:rowOff>
    </xdr:to>
    <xdr:pic>
      <xdr:nvPicPr>
        <xdr:cNvPr id="100714" name="Picture 36"/>
        <xdr:cNvPicPr>
          <a:picLocks noChangeAspect="1" noChangeArrowheads="1"/>
        </xdr:cNvPicPr>
      </xdr:nvPicPr>
      <xdr:blipFill>
        <a:blip xmlns:r="http://schemas.openxmlformats.org/officeDocument/2006/relationships" r:embed="rId26" cstate="print"/>
        <a:srcRect/>
        <a:stretch>
          <a:fillRect/>
        </a:stretch>
      </xdr:blipFill>
      <xdr:spPr bwMode="auto">
        <a:xfrm>
          <a:off x="1381125" y="18707100"/>
          <a:ext cx="781050" cy="895350"/>
        </a:xfrm>
        <a:prstGeom prst="rect">
          <a:avLst/>
        </a:prstGeom>
        <a:noFill/>
        <a:ln w="1">
          <a:noFill/>
          <a:miter lim="800000"/>
          <a:headEnd/>
          <a:tailEnd/>
        </a:ln>
      </xdr:spPr>
    </xdr:pic>
    <xdr:clientData/>
  </xdr:twoCellAnchor>
  <xdr:twoCellAnchor editAs="oneCell">
    <xdr:from>
      <xdr:col>2</xdr:col>
      <xdr:colOff>0</xdr:colOff>
      <xdr:row>26</xdr:row>
      <xdr:rowOff>0</xdr:rowOff>
    </xdr:from>
    <xdr:to>
      <xdr:col>3</xdr:col>
      <xdr:colOff>0</xdr:colOff>
      <xdr:row>27</xdr:row>
      <xdr:rowOff>0</xdr:rowOff>
    </xdr:to>
    <xdr:pic>
      <xdr:nvPicPr>
        <xdr:cNvPr id="100715" name="Picture 37"/>
        <xdr:cNvPicPr>
          <a:picLocks noChangeAspect="1" noChangeArrowheads="1"/>
        </xdr:cNvPicPr>
      </xdr:nvPicPr>
      <xdr:blipFill>
        <a:blip xmlns:r="http://schemas.openxmlformats.org/officeDocument/2006/relationships" r:embed="rId27" cstate="print"/>
        <a:srcRect/>
        <a:stretch>
          <a:fillRect/>
        </a:stretch>
      </xdr:blipFill>
      <xdr:spPr bwMode="auto">
        <a:xfrm>
          <a:off x="1381125" y="17811750"/>
          <a:ext cx="781050" cy="895350"/>
        </a:xfrm>
        <a:prstGeom prst="rect">
          <a:avLst/>
        </a:prstGeom>
        <a:noFill/>
        <a:ln w="1">
          <a:noFill/>
          <a:miter lim="800000"/>
          <a:headEnd/>
          <a:tailEnd/>
        </a:ln>
      </xdr:spPr>
    </xdr:pic>
    <xdr:clientData/>
  </xdr:twoCellAnchor>
  <xdr:twoCellAnchor editAs="oneCell">
    <xdr:from>
      <xdr:col>2</xdr:col>
      <xdr:colOff>0</xdr:colOff>
      <xdr:row>15</xdr:row>
      <xdr:rowOff>0</xdr:rowOff>
    </xdr:from>
    <xdr:to>
      <xdr:col>3</xdr:col>
      <xdr:colOff>0</xdr:colOff>
      <xdr:row>16</xdr:row>
      <xdr:rowOff>0</xdr:rowOff>
    </xdr:to>
    <xdr:pic>
      <xdr:nvPicPr>
        <xdr:cNvPr id="100716" name="Picture 38"/>
        <xdr:cNvPicPr>
          <a:picLocks noChangeAspect="1" noChangeArrowheads="1"/>
        </xdr:cNvPicPr>
      </xdr:nvPicPr>
      <xdr:blipFill>
        <a:blip xmlns:r="http://schemas.openxmlformats.org/officeDocument/2006/relationships" r:embed="rId28" cstate="print"/>
        <a:srcRect/>
        <a:stretch>
          <a:fillRect/>
        </a:stretch>
      </xdr:blipFill>
      <xdr:spPr bwMode="auto">
        <a:xfrm>
          <a:off x="1381125" y="7962900"/>
          <a:ext cx="781050" cy="895350"/>
        </a:xfrm>
        <a:prstGeom prst="rect">
          <a:avLst/>
        </a:prstGeom>
        <a:noFill/>
        <a:ln w="1">
          <a:noFill/>
          <a:miter lim="800000"/>
          <a:headEnd/>
          <a:tailEnd/>
        </a:ln>
      </xdr:spPr>
    </xdr:pic>
    <xdr:clientData/>
  </xdr:twoCellAnchor>
</xdr:wsDr>
</file>

<file path=xl/drawings/drawing30.xml><?xml version="1.0" encoding="utf-8"?>
<xdr:wsDr xmlns:xdr="http://schemas.openxmlformats.org/drawingml/2006/spreadsheetDrawing" xmlns:a="http://schemas.openxmlformats.org/drawingml/2006/main">
  <xdr:twoCellAnchor>
    <xdr:from>
      <xdr:col>10</xdr:col>
      <xdr:colOff>523875</xdr:colOff>
      <xdr:row>5</xdr:row>
      <xdr:rowOff>28575</xdr:rowOff>
    </xdr:from>
    <xdr:to>
      <xdr:col>10</xdr:col>
      <xdr:colOff>523875</xdr:colOff>
      <xdr:row>9</xdr:row>
      <xdr:rowOff>152400</xdr:rowOff>
    </xdr:to>
    <xdr:sp macro="" textlink="">
      <xdr:nvSpPr>
        <xdr:cNvPr id="114849" name="Line 1"/>
        <xdr:cNvSpPr>
          <a:spLocks noChangeShapeType="1"/>
        </xdr:cNvSpPr>
      </xdr:nvSpPr>
      <xdr:spPr bwMode="auto">
        <a:xfrm>
          <a:off x="6486525" y="904875"/>
          <a:ext cx="0" cy="1114425"/>
        </a:xfrm>
        <a:prstGeom prst="line">
          <a:avLst/>
        </a:prstGeom>
        <a:noFill/>
        <a:ln w="19050">
          <a:solidFill>
            <a:srgbClr val="FF0000"/>
          </a:solidFill>
          <a:round/>
          <a:headEnd/>
          <a:tailEnd type="triangle" w="med" len="med"/>
        </a:ln>
      </xdr:spPr>
    </xdr:sp>
    <xdr:clientData/>
  </xdr:twoCellAnchor>
  <xdr:twoCellAnchor>
    <xdr:from>
      <xdr:col>11</xdr:col>
      <xdr:colOff>0</xdr:colOff>
      <xdr:row>13</xdr:row>
      <xdr:rowOff>152400</xdr:rowOff>
    </xdr:from>
    <xdr:to>
      <xdr:col>12</xdr:col>
      <xdr:colOff>9525</xdr:colOff>
      <xdr:row>13</xdr:row>
      <xdr:rowOff>152400</xdr:rowOff>
    </xdr:to>
    <xdr:sp macro="" textlink="">
      <xdr:nvSpPr>
        <xdr:cNvPr id="114850" name="Line 2"/>
        <xdr:cNvSpPr>
          <a:spLocks noChangeShapeType="1"/>
        </xdr:cNvSpPr>
      </xdr:nvSpPr>
      <xdr:spPr bwMode="auto">
        <a:xfrm>
          <a:off x="7010400" y="2847975"/>
          <a:ext cx="295275" cy="0"/>
        </a:xfrm>
        <a:prstGeom prst="line">
          <a:avLst/>
        </a:prstGeom>
        <a:noFill/>
        <a:ln w="9525">
          <a:solidFill>
            <a:srgbClr val="000000"/>
          </a:solidFill>
          <a:round/>
          <a:headEnd/>
          <a:tailEnd type="triangle" w="med" len="med"/>
        </a:ln>
      </xdr:spPr>
    </xdr:sp>
    <xdr:clientData/>
  </xdr:twoCellAnchor>
  <xdr:twoCellAnchor>
    <xdr:from>
      <xdr:col>3</xdr:col>
      <xdr:colOff>0</xdr:colOff>
      <xdr:row>8</xdr:row>
      <xdr:rowOff>161925</xdr:rowOff>
    </xdr:from>
    <xdr:to>
      <xdr:col>3</xdr:col>
      <xdr:colOff>266700</xdr:colOff>
      <xdr:row>8</xdr:row>
      <xdr:rowOff>171450</xdr:rowOff>
    </xdr:to>
    <xdr:sp macro="" textlink="">
      <xdr:nvSpPr>
        <xdr:cNvPr id="114851" name="Line 3"/>
        <xdr:cNvSpPr>
          <a:spLocks noChangeShapeType="1"/>
        </xdr:cNvSpPr>
      </xdr:nvSpPr>
      <xdr:spPr bwMode="auto">
        <a:xfrm flipV="1">
          <a:off x="1676400" y="1704975"/>
          <a:ext cx="266700" cy="9525"/>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14852" name="Line 4"/>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3</xdr:col>
      <xdr:colOff>19050</xdr:colOff>
      <xdr:row>8</xdr:row>
      <xdr:rowOff>228600</xdr:rowOff>
    </xdr:from>
    <xdr:to>
      <xdr:col>3</xdr:col>
      <xdr:colOff>238125</xdr:colOff>
      <xdr:row>10</xdr:row>
      <xdr:rowOff>152400</xdr:rowOff>
    </xdr:to>
    <xdr:sp macro="" textlink="">
      <xdr:nvSpPr>
        <xdr:cNvPr id="114853" name="Line 5"/>
        <xdr:cNvSpPr>
          <a:spLocks noChangeShapeType="1"/>
        </xdr:cNvSpPr>
      </xdr:nvSpPr>
      <xdr:spPr bwMode="auto">
        <a:xfrm flipV="1">
          <a:off x="1695450" y="1771650"/>
          <a:ext cx="219075" cy="419100"/>
        </a:xfrm>
        <a:prstGeom prst="line">
          <a:avLst/>
        </a:prstGeom>
        <a:noFill/>
        <a:ln w="9525">
          <a:solidFill>
            <a:srgbClr val="000000"/>
          </a:solidFill>
          <a:round/>
          <a:headEnd/>
          <a:tailEnd type="triangle" w="med" len="med"/>
        </a:ln>
      </xdr:spPr>
    </xdr:sp>
    <xdr:clientData/>
  </xdr:twoCellAnchor>
  <xdr:twoCellAnchor>
    <xdr:from>
      <xdr:col>9</xdr:col>
      <xdr:colOff>9525</xdr:colOff>
      <xdr:row>4</xdr:row>
      <xdr:rowOff>171450</xdr:rowOff>
    </xdr:from>
    <xdr:to>
      <xdr:col>9</xdr:col>
      <xdr:colOff>247650</xdr:colOff>
      <xdr:row>4</xdr:row>
      <xdr:rowOff>171450</xdr:rowOff>
    </xdr:to>
    <xdr:sp macro="" textlink="">
      <xdr:nvSpPr>
        <xdr:cNvPr id="114854" name="Line 6"/>
        <xdr:cNvSpPr>
          <a:spLocks noChangeShapeType="1"/>
        </xdr:cNvSpPr>
      </xdr:nvSpPr>
      <xdr:spPr bwMode="auto">
        <a:xfrm flipH="1" flipV="1">
          <a:off x="5686425" y="723900"/>
          <a:ext cx="238125" cy="0"/>
        </a:xfrm>
        <a:prstGeom prst="line">
          <a:avLst/>
        </a:prstGeom>
        <a:noFill/>
        <a:ln w="9525">
          <a:solidFill>
            <a:srgbClr val="000000"/>
          </a:solidFill>
          <a:round/>
          <a:headEnd/>
          <a:tailEnd type="triangle" w="med" len="med"/>
        </a:ln>
      </xdr:spPr>
    </xdr:sp>
    <xdr:clientData/>
  </xdr:twoCellAnchor>
  <xdr:twoCellAnchor>
    <xdr:from>
      <xdr:col>7</xdr:col>
      <xdr:colOff>0</xdr:colOff>
      <xdr:row>4</xdr:row>
      <xdr:rowOff>161925</xdr:rowOff>
    </xdr:from>
    <xdr:to>
      <xdr:col>7</xdr:col>
      <xdr:colOff>266700</xdr:colOff>
      <xdr:row>4</xdr:row>
      <xdr:rowOff>161925</xdr:rowOff>
    </xdr:to>
    <xdr:sp macro="" textlink="">
      <xdr:nvSpPr>
        <xdr:cNvPr id="114855" name="Line 7"/>
        <xdr:cNvSpPr>
          <a:spLocks noChangeShapeType="1"/>
        </xdr:cNvSpPr>
      </xdr:nvSpPr>
      <xdr:spPr bwMode="auto">
        <a:xfrm flipH="1">
          <a:off x="4343400" y="714375"/>
          <a:ext cx="266700" cy="0"/>
        </a:xfrm>
        <a:prstGeom prst="line">
          <a:avLst/>
        </a:prstGeom>
        <a:noFill/>
        <a:ln w="9525">
          <a:solidFill>
            <a:srgbClr val="000000"/>
          </a:solidFill>
          <a:round/>
          <a:headEnd/>
          <a:tailEnd type="triangle" w="med" len="med"/>
        </a:ln>
      </xdr:spPr>
    </xdr:sp>
    <xdr:clientData/>
  </xdr:twoCellAnchor>
  <xdr:twoCellAnchor>
    <xdr:from>
      <xdr:col>7</xdr:col>
      <xdr:colOff>28575</xdr:colOff>
      <xdr:row>8</xdr:row>
      <xdr:rowOff>161925</xdr:rowOff>
    </xdr:from>
    <xdr:to>
      <xdr:col>8</xdr:col>
      <xdr:colOff>19050</xdr:colOff>
      <xdr:row>8</xdr:row>
      <xdr:rowOff>161925</xdr:rowOff>
    </xdr:to>
    <xdr:sp macro="" textlink="">
      <xdr:nvSpPr>
        <xdr:cNvPr id="114856" name="Line 8"/>
        <xdr:cNvSpPr>
          <a:spLocks noChangeShapeType="1"/>
        </xdr:cNvSpPr>
      </xdr:nvSpPr>
      <xdr:spPr bwMode="auto">
        <a:xfrm>
          <a:off x="4371975" y="1704975"/>
          <a:ext cx="276225" cy="0"/>
        </a:xfrm>
        <a:prstGeom prst="line">
          <a:avLst/>
        </a:prstGeom>
        <a:noFill/>
        <a:ln w="9525">
          <a:solidFill>
            <a:srgbClr val="000000"/>
          </a:solidFill>
          <a:round/>
          <a:headEnd/>
          <a:tailEnd type="triangle" w="med" len="med"/>
        </a:ln>
      </xdr:spPr>
    </xdr:sp>
    <xdr:clientData/>
  </xdr:twoCellAnchor>
  <xdr:twoCellAnchor>
    <xdr:from>
      <xdr:col>8</xdr:col>
      <xdr:colOff>495300</xdr:colOff>
      <xdr:row>6</xdr:row>
      <xdr:rowOff>314325</xdr:rowOff>
    </xdr:from>
    <xdr:to>
      <xdr:col>8</xdr:col>
      <xdr:colOff>504825</xdr:colOff>
      <xdr:row>8</xdr:row>
      <xdr:rowOff>19050</xdr:rowOff>
    </xdr:to>
    <xdr:sp macro="" textlink="">
      <xdr:nvSpPr>
        <xdr:cNvPr id="114857" name="Line 9"/>
        <xdr:cNvSpPr>
          <a:spLocks noChangeShapeType="1"/>
        </xdr:cNvSpPr>
      </xdr:nvSpPr>
      <xdr:spPr bwMode="auto">
        <a:xfrm>
          <a:off x="5124450" y="1362075"/>
          <a:ext cx="9525" cy="200025"/>
        </a:xfrm>
        <a:prstGeom prst="line">
          <a:avLst/>
        </a:prstGeom>
        <a:noFill/>
        <a:ln w="9525">
          <a:solidFill>
            <a:srgbClr val="000000"/>
          </a:solidFill>
          <a:round/>
          <a:headEnd/>
          <a:tailEnd type="triangle" w="med" len="med"/>
        </a:ln>
      </xdr:spPr>
    </xdr:sp>
    <xdr:clientData/>
  </xdr:twoCellAnchor>
  <xdr:twoCellAnchor>
    <xdr:from>
      <xdr:col>4</xdr:col>
      <xdr:colOff>1028700</xdr:colOff>
      <xdr:row>8</xdr:row>
      <xdr:rowOff>152400</xdr:rowOff>
    </xdr:from>
    <xdr:to>
      <xdr:col>6</xdr:col>
      <xdr:colOff>9525</xdr:colOff>
      <xdr:row>8</xdr:row>
      <xdr:rowOff>161925</xdr:rowOff>
    </xdr:to>
    <xdr:sp macro="" textlink="">
      <xdr:nvSpPr>
        <xdr:cNvPr id="114858" name="Line 10"/>
        <xdr:cNvSpPr>
          <a:spLocks noChangeShapeType="1"/>
        </xdr:cNvSpPr>
      </xdr:nvSpPr>
      <xdr:spPr bwMode="auto">
        <a:xfrm flipH="1" flipV="1">
          <a:off x="2990850" y="1695450"/>
          <a:ext cx="314325" cy="9525"/>
        </a:xfrm>
        <a:prstGeom prst="line">
          <a:avLst/>
        </a:prstGeom>
        <a:noFill/>
        <a:ln w="9525">
          <a:solidFill>
            <a:srgbClr val="000000"/>
          </a:solidFill>
          <a:round/>
          <a:headEnd/>
          <a:tailEnd type="triangle" w="med" len="med"/>
        </a:ln>
      </xdr:spPr>
    </xdr:sp>
    <xdr:clientData/>
  </xdr:twoCellAnchor>
  <xdr:twoCellAnchor>
    <xdr:from>
      <xdr:col>7</xdr:col>
      <xdr:colOff>28575</xdr:colOff>
      <xdr:row>10</xdr:row>
      <xdr:rowOff>161925</xdr:rowOff>
    </xdr:from>
    <xdr:to>
      <xdr:col>7</xdr:col>
      <xdr:colOff>266700</xdr:colOff>
      <xdr:row>10</xdr:row>
      <xdr:rowOff>161925</xdr:rowOff>
    </xdr:to>
    <xdr:sp macro="" textlink="">
      <xdr:nvSpPr>
        <xdr:cNvPr id="114859" name="Line 11"/>
        <xdr:cNvSpPr>
          <a:spLocks noChangeShapeType="1"/>
        </xdr:cNvSpPr>
      </xdr:nvSpPr>
      <xdr:spPr bwMode="auto">
        <a:xfrm>
          <a:off x="4371975" y="2200275"/>
          <a:ext cx="238125" cy="0"/>
        </a:xfrm>
        <a:prstGeom prst="line">
          <a:avLst/>
        </a:prstGeom>
        <a:noFill/>
        <a:ln w="9525">
          <a:solidFill>
            <a:srgbClr val="000000"/>
          </a:solidFill>
          <a:round/>
          <a:headEnd/>
          <a:tailEnd type="triangle" w="med" len="med"/>
        </a:ln>
      </xdr:spPr>
    </xdr:sp>
    <xdr:clientData/>
  </xdr:twoCellAnchor>
  <xdr:twoCellAnchor>
    <xdr:from>
      <xdr:col>6</xdr:col>
      <xdr:colOff>495300</xdr:colOff>
      <xdr:row>8</xdr:row>
      <xdr:rowOff>304800</xdr:rowOff>
    </xdr:from>
    <xdr:to>
      <xdr:col>6</xdr:col>
      <xdr:colOff>495300</xdr:colOff>
      <xdr:row>9</xdr:row>
      <xdr:rowOff>161925</xdr:rowOff>
    </xdr:to>
    <xdr:sp macro="" textlink="">
      <xdr:nvSpPr>
        <xdr:cNvPr id="114860" name="Line 12"/>
        <xdr:cNvSpPr>
          <a:spLocks noChangeShapeType="1"/>
        </xdr:cNvSpPr>
      </xdr:nvSpPr>
      <xdr:spPr bwMode="auto">
        <a:xfrm flipV="1">
          <a:off x="3790950" y="1847850"/>
          <a:ext cx="0" cy="180975"/>
        </a:xfrm>
        <a:prstGeom prst="line">
          <a:avLst/>
        </a:prstGeom>
        <a:noFill/>
        <a:ln w="9525">
          <a:solidFill>
            <a:srgbClr val="000000"/>
          </a:solidFill>
          <a:round/>
          <a:headEnd/>
          <a:tailEnd type="triangle" w="med" len="med"/>
        </a:ln>
      </xdr:spPr>
    </xdr:sp>
    <xdr:clientData/>
  </xdr:twoCellAnchor>
  <xdr:twoCellAnchor>
    <xdr:from>
      <xdr:col>8</xdr:col>
      <xdr:colOff>1019175</xdr:colOff>
      <xdr:row>10</xdr:row>
      <xdr:rowOff>152400</xdr:rowOff>
    </xdr:from>
    <xdr:to>
      <xdr:col>9</xdr:col>
      <xdr:colOff>266700</xdr:colOff>
      <xdr:row>10</xdr:row>
      <xdr:rowOff>152400</xdr:rowOff>
    </xdr:to>
    <xdr:sp macro="" textlink="">
      <xdr:nvSpPr>
        <xdr:cNvPr id="114861" name="Line 13"/>
        <xdr:cNvSpPr>
          <a:spLocks noChangeShapeType="1"/>
        </xdr:cNvSpPr>
      </xdr:nvSpPr>
      <xdr:spPr bwMode="auto">
        <a:xfrm flipH="1">
          <a:off x="5648325" y="2190750"/>
          <a:ext cx="295275" cy="0"/>
        </a:xfrm>
        <a:prstGeom prst="line">
          <a:avLst/>
        </a:prstGeom>
        <a:noFill/>
        <a:ln w="9525">
          <a:solidFill>
            <a:srgbClr val="000000"/>
          </a:solidFill>
          <a:round/>
          <a:headEnd/>
          <a:tailEnd type="triangle" w="med" len="med"/>
        </a:ln>
      </xdr:spPr>
    </xdr:sp>
    <xdr:clientData/>
  </xdr:twoCellAnchor>
  <xdr:twoCellAnchor>
    <xdr:from>
      <xdr:col>4</xdr:col>
      <xdr:colOff>495300</xdr:colOff>
      <xdr:row>5</xdr:row>
      <xdr:rowOff>0</xdr:rowOff>
    </xdr:from>
    <xdr:to>
      <xdr:col>4</xdr:col>
      <xdr:colOff>495300</xdr:colOff>
      <xdr:row>7</xdr:row>
      <xdr:rowOff>152400</xdr:rowOff>
    </xdr:to>
    <xdr:sp macro="" textlink="">
      <xdr:nvSpPr>
        <xdr:cNvPr id="114862" name="Line 14"/>
        <xdr:cNvSpPr>
          <a:spLocks noChangeShapeType="1"/>
        </xdr:cNvSpPr>
      </xdr:nvSpPr>
      <xdr:spPr bwMode="auto">
        <a:xfrm flipV="1">
          <a:off x="2457450" y="876300"/>
          <a:ext cx="0" cy="647700"/>
        </a:xfrm>
        <a:prstGeom prst="line">
          <a:avLst/>
        </a:prstGeom>
        <a:noFill/>
        <a:ln w="9525">
          <a:solidFill>
            <a:srgbClr val="000000"/>
          </a:solidFill>
          <a:round/>
          <a:headEnd/>
          <a:tailEnd type="triangle" w="med" len="med"/>
        </a:ln>
      </xdr:spPr>
    </xdr:sp>
    <xdr:clientData/>
  </xdr:twoCellAnchor>
  <xdr:twoCellAnchor>
    <xdr:from>
      <xdr:col>5</xdr:col>
      <xdr:colOff>19050</xdr:colOff>
      <xdr:row>4</xdr:row>
      <xdr:rowOff>161925</xdr:rowOff>
    </xdr:from>
    <xdr:to>
      <xdr:col>6</xdr:col>
      <xdr:colOff>0</xdr:colOff>
      <xdr:row>4</xdr:row>
      <xdr:rowOff>161925</xdr:rowOff>
    </xdr:to>
    <xdr:sp macro="" textlink="">
      <xdr:nvSpPr>
        <xdr:cNvPr id="114863" name="Line 15"/>
        <xdr:cNvSpPr>
          <a:spLocks noChangeShapeType="1"/>
        </xdr:cNvSpPr>
      </xdr:nvSpPr>
      <xdr:spPr bwMode="auto">
        <a:xfrm flipH="1">
          <a:off x="3028950" y="714375"/>
          <a:ext cx="266700" cy="0"/>
        </a:xfrm>
        <a:prstGeom prst="line">
          <a:avLst/>
        </a:prstGeom>
        <a:noFill/>
        <a:ln w="9525">
          <a:solidFill>
            <a:srgbClr val="000000"/>
          </a:solidFill>
          <a:round/>
          <a:headEnd/>
          <a:tailEnd type="triangle" w="med" len="med"/>
        </a:ln>
      </xdr:spPr>
    </xdr:sp>
    <xdr:clientData/>
  </xdr:twoCellAnchor>
  <xdr:twoCellAnchor>
    <xdr:from>
      <xdr:col>7</xdr:col>
      <xdr:colOff>9525</xdr:colOff>
      <xdr:row>6</xdr:row>
      <xdr:rowOff>161925</xdr:rowOff>
    </xdr:from>
    <xdr:to>
      <xdr:col>8</xdr:col>
      <xdr:colOff>0</xdr:colOff>
      <xdr:row>6</xdr:row>
      <xdr:rowOff>161925</xdr:rowOff>
    </xdr:to>
    <xdr:sp macro="" textlink="">
      <xdr:nvSpPr>
        <xdr:cNvPr id="114864" name="Line 16"/>
        <xdr:cNvSpPr>
          <a:spLocks noChangeShapeType="1"/>
        </xdr:cNvSpPr>
      </xdr:nvSpPr>
      <xdr:spPr bwMode="auto">
        <a:xfrm flipH="1">
          <a:off x="4352925" y="1209675"/>
          <a:ext cx="276225" cy="0"/>
        </a:xfrm>
        <a:prstGeom prst="line">
          <a:avLst/>
        </a:prstGeom>
        <a:noFill/>
        <a:ln w="9525">
          <a:solidFill>
            <a:srgbClr val="000000"/>
          </a:solidFill>
          <a:round/>
          <a:headEnd/>
          <a:tailEnd type="triangle" w="med" len="med"/>
        </a:ln>
      </xdr:spPr>
    </xdr:sp>
    <xdr:clientData/>
  </xdr:twoCellAnchor>
  <xdr:twoCellAnchor>
    <xdr:from>
      <xdr:col>8</xdr:col>
      <xdr:colOff>1038225</xdr:colOff>
      <xdr:row>4</xdr:row>
      <xdr:rowOff>209550</xdr:rowOff>
    </xdr:from>
    <xdr:to>
      <xdr:col>9</xdr:col>
      <xdr:colOff>238125</xdr:colOff>
      <xdr:row>6</xdr:row>
      <xdr:rowOff>161925</xdr:rowOff>
    </xdr:to>
    <xdr:sp macro="" textlink="">
      <xdr:nvSpPr>
        <xdr:cNvPr id="114865" name="Line 17"/>
        <xdr:cNvSpPr>
          <a:spLocks noChangeShapeType="1"/>
        </xdr:cNvSpPr>
      </xdr:nvSpPr>
      <xdr:spPr bwMode="auto">
        <a:xfrm flipH="1">
          <a:off x="5667375" y="762000"/>
          <a:ext cx="247650" cy="447675"/>
        </a:xfrm>
        <a:prstGeom prst="line">
          <a:avLst/>
        </a:prstGeom>
        <a:noFill/>
        <a:ln w="9525">
          <a:solidFill>
            <a:srgbClr val="000000"/>
          </a:solidFill>
          <a:round/>
          <a:headEnd/>
          <a:tailEnd type="triangle" w="med" len="med"/>
        </a:ln>
      </xdr:spPr>
    </xdr:sp>
    <xdr:clientData/>
  </xdr:twoCellAnchor>
  <xdr:twoCellAnchor>
    <xdr:from>
      <xdr:col>10</xdr:col>
      <xdr:colOff>1038225</xdr:colOff>
      <xdr:row>10</xdr:row>
      <xdr:rowOff>180975</xdr:rowOff>
    </xdr:from>
    <xdr:to>
      <xdr:col>12</xdr:col>
      <xdr:colOff>0</xdr:colOff>
      <xdr:row>10</xdr:row>
      <xdr:rowOff>180975</xdr:rowOff>
    </xdr:to>
    <xdr:sp macro="" textlink="">
      <xdr:nvSpPr>
        <xdr:cNvPr id="114866" name="Line 18"/>
        <xdr:cNvSpPr>
          <a:spLocks noChangeShapeType="1"/>
        </xdr:cNvSpPr>
      </xdr:nvSpPr>
      <xdr:spPr bwMode="auto">
        <a:xfrm>
          <a:off x="7000875" y="2219325"/>
          <a:ext cx="295275" cy="0"/>
        </a:xfrm>
        <a:prstGeom prst="line">
          <a:avLst/>
        </a:prstGeom>
        <a:noFill/>
        <a:ln w="9525">
          <a:solidFill>
            <a:srgbClr val="000000"/>
          </a:solidFill>
          <a:round/>
          <a:headEnd/>
          <a:tailEnd type="triangle" w="med" len="med"/>
        </a:ln>
      </xdr:spPr>
    </xdr:sp>
    <xdr:clientData/>
  </xdr:twoCellAnchor>
  <xdr:twoCellAnchor>
    <xdr:from>
      <xdr:col>10</xdr:col>
      <xdr:colOff>514350</xdr:colOff>
      <xdr:row>11</xdr:row>
      <xdr:rowOff>9525</xdr:rowOff>
    </xdr:from>
    <xdr:to>
      <xdr:col>10</xdr:col>
      <xdr:colOff>514350</xdr:colOff>
      <xdr:row>13</xdr:row>
      <xdr:rowOff>0</xdr:rowOff>
    </xdr:to>
    <xdr:sp macro="" textlink="">
      <xdr:nvSpPr>
        <xdr:cNvPr id="114867" name="Line 19"/>
        <xdr:cNvSpPr>
          <a:spLocks noChangeShapeType="1"/>
        </xdr:cNvSpPr>
      </xdr:nvSpPr>
      <xdr:spPr bwMode="auto">
        <a:xfrm>
          <a:off x="6477000" y="2371725"/>
          <a:ext cx="0" cy="323850"/>
        </a:xfrm>
        <a:prstGeom prst="line">
          <a:avLst/>
        </a:prstGeom>
        <a:noFill/>
        <a:ln w="19050">
          <a:solidFill>
            <a:srgbClr val="FF0000"/>
          </a:solidFill>
          <a:round/>
          <a:headEnd/>
          <a:tailEnd type="triangle" w="med" len="med"/>
        </a:ln>
      </xdr:spPr>
    </xdr:sp>
    <xdr:clientData/>
  </xdr:twoCellAnchor>
  <xdr:twoCellAnchor>
    <xdr:from>
      <xdr:col>8</xdr:col>
      <xdr:colOff>533400</xdr:colOff>
      <xdr:row>11</xdr:row>
      <xdr:rowOff>9525</xdr:rowOff>
    </xdr:from>
    <xdr:to>
      <xdr:col>10</xdr:col>
      <xdr:colOff>476250</xdr:colOff>
      <xdr:row>12</xdr:row>
      <xdr:rowOff>133350</xdr:rowOff>
    </xdr:to>
    <xdr:sp macro="" textlink="">
      <xdr:nvSpPr>
        <xdr:cNvPr id="114868" name="Line 20"/>
        <xdr:cNvSpPr>
          <a:spLocks noChangeShapeType="1"/>
        </xdr:cNvSpPr>
      </xdr:nvSpPr>
      <xdr:spPr bwMode="auto">
        <a:xfrm flipH="1">
          <a:off x="5162550" y="2371725"/>
          <a:ext cx="1276350" cy="285750"/>
        </a:xfrm>
        <a:prstGeom prst="line">
          <a:avLst/>
        </a:prstGeom>
        <a:noFill/>
        <a:ln w="19050">
          <a:solidFill>
            <a:srgbClr val="FF0000"/>
          </a:solidFill>
          <a:round/>
          <a:headEnd/>
          <a:tailEnd type="triangle" w="med" len="med"/>
        </a:ln>
      </xdr:spPr>
    </xdr:sp>
    <xdr:clientData/>
  </xdr:twoCellAnchor>
  <xdr:twoCellAnchor>
    <xdr:from>
      <xdr:col>6</xdr:col>
      <xdr:colOff>1028700</xdr:colOff>
      <xdr:row>13</xdr:row>
      <xdr:rowOff>180975</xdr:rowOff>
    </xdr:from>
    <xdr:to>
      <xdr:col>7</xdr:col>
      <xdr:colOff>276225</xdr:colOff>
      <xdr:row>13</xdr:row>
      <xdr:rowOff>180975</xdr:rowOff>
    </xdr:to>
    <xdr:sp macro="" textlink="">
      <xdr:nvSpPr>
        <xdr:cNvPr id="114869" name="Line 21"/>
        <xdr:cNvSpPr>
          <a:spLocks noChangeShapeType="1"/>
        </xdr:cNvSpPr>
      </xdr:nvSpPr>
      <xdr:spPr bwMode="auto">
        <a:xfrm flipH="1">
          <a:off x="4324350" y="2876550"/>
          <a:ext cx="295275" cy="0"/>
        </a:xfrm>
        <a:prstGeom prst="line">
          <a:avLst/>
        </a:prstGeom>
        <a:noFill/>
        <a:ln w="9525">
          <a:solidFill>
            <a:srgbClr val="000000"/>
          </a:solidFill>
          <a:round/>
          <a:headEnd/>
          <a:tailEnd type="triangle" w="med" len="med"/>
        </a:ln>
      </xdr:spPr>
    </xdr:sp>
    <xdr:clientData/>
  </xdr:twoCellAnchor>
  <xdr:twoCellAnchor>
    <xdr:from>
      <xdr:col>4</xdr:col>
      <xdr:colOff>495300</xdr:colOff>
      <xdr:row>9</xdr:row>
      <xdr:rowOff>0</xdr:rowOff>
    </xdr:from>
    <xdr:to>
      <xdr:col>4</xdr:col>
      <xdr:colOff>495300</xdr:colOff>
      <xdr:row>9</xdr:row>
      <xdr:rowOff>152400</xdr:rowOff>
    </xdr:to>
    <xdr:sp macro="" textlink="">
      <xdr:nvSpPr>
        <xdr:cNvPr id="114870" name="Line 22"/>
        <xdr:cNvSpPr>
          <a:spLocks noChangeShapeType="1"/>
        </xdr:cNvSpPr>
      </xdr:nvSpPr>
      <xdr:spPr bwMode="auto">
        <a:xfrm flipV="1">
          <a:off x="2457450" y="1866900"/>
          <a:ext cx="0" cy="152400"/>
        </a:xfrm>
        <a:prstGeom prst="line">
          <a:avLst/>
        </a:prstGeom>
        <a:noFill/>
        <a:ln w="9525">
          <a:solidFill>
            <a:srgbClr val="000000"/>
          </a:solidFill>
          <a:round/>
          <a:headEnd/>
          <a:tailEnd type="triangle" w="med" len="med"/>
        </a:ln>
      </xdr:spPr>
    </xdr:sp>
    <xdr:clientData/>
  </xdr:twoCellAnchor>
  <xdr:twoCellAnchor>
    <xdr:from>
      <xdr:col>4</xdr:col>
      <xdr:colOff>495300</xdr:colOff>
      <xdr:row>11</xdr:row>
      <xdr:rowOff>0</xdr:rowOff>
    </xdr:from>
    <xdr:to>
      <xdr:col>4</xdr:col>
      <xdr:colOff>495300</xdr:colOff>
      <xdr:row>12</xdr:row>
      <xdr:rowOff>152400</xdr:rowOff>
    </xdr:to>
    <xdr:sp macro="" textlink="">
      <xdr:nvSpPr>
        <xdr:cNvPr id="114871" name="Line 23"/>
        <xdr:cNvSpPr>
          <a:spLocks noChangeShapeType="1"/>
        </xdr:cNvSpPr>
      </xdr:nvSpPr>
      <xdr:spPr bwMode="auto">
        <a:xfrm>
          <a:off x="2457450" y="2362200"/>
          <a:ext cx="0" cy="314325"/>
        </a:xfrm>
        <a:prstGeom prst="line">
          <a:avLst/>
        </a:prstGeom>
        <a:noFill/>
        <a:ln w="9525">
          <a:solidFill>
            <a:srgbClr val="000000"/>
          </a:solidFill>
          <a:round/>
          <a:headEnd/>
          <a:tailEnd type="triangle" w="med" len="med"/>
        </a:ln>
      </xdr:spPr>
    </xdr:sp>
    <xdr:clientData/>
  </xdr:twoCellAnchor>
  <xdr:twoCellAnchor>
    <xdr:from>
      <xdr:col>2</xdr:col>
      <xdr:colOff>485775</xdr:colOff>
      <xdr:row>6</xdr:row>
      <xdr:rowOff>314325</xdr:rowOff>
    </xdr:from>
    <xdr:to>
      <xdr:col>2</xdr:col>
      <xdr:colOff>495300</xdr:colOff>
      <xdr:row>7</xdr:row>
      <xdr:rowOff>161925</xdr:rowOff>
    </xdr:to>
    <xdr:sp macro="" textlink="">
      <xdr:nvSpPr>
        <xdr:cNvPr id="114872" name="Line 24"/>
        <xdr:cNvSpPr>
          <a:spLocks noChangeShapeType="1"/>
        </xdr:cNvSpPr>
      </xdr:nvSpPr>
      <xdr:spPr bwMode="auto">
        <a:xfrm flipV="1">
          <a:off x="1114425" y="1362075"/>
          <a:ext cx="9525" cy="171450"/>
        </a:xfrm>
        <a:prstGeom prst="line">
          <a:avLst/>
        </a:prstGeom>
        <a:noFill/>
        <a:ln w="9525">
          <a:solidFill>
            <a:srgbClr val="000000"/>
          </a:solidFill>
          <a:round/>
          <a:headEnd/>
          <a:tailEnd type="triangle" w="med" len="med"/>
        </a:ln>
      </xdr:spPr>
    </xdr:sp>
    <xdr:clientData/>
  </xdr:twoCellAnchor>
  <xdr:twoCellAnchor>
    <xdr:from>
      <xdr:col>7</xdr:col>
      <xdr:colOff>19050</xdr:colOff>
      <xdr:row>18</xdr:row>
      <xdr:rowOff>152400</xdr:rowOff>
    </xdr:from>
    <xdr:to>
      <xdr:col>8</xdr:col>
      <xdr:colOff>0</xdr:colOff>
      <xdr:row>18</xdr:row>
      <xdr:rowOff>152400</xdr:rowOff>
    </xdr:to>
    <xdr:sp macro="" textlink="">
      <xdr:nvSpPr>
        <xdr:cNvPr id="114873" name="Line 25"/>
        <xdr:cNvSpPr>
          <a:spLocks noChangeShapeType="1"/>
        </xdr:cNvSpPr>
      </xdr:nvSpPr>
      <xdr:spPr bwMode="auto">
        <a:xfrm flipH="1">
          <a:off x="4362450" y="4019550"/>
          <a:ext cx="266700" cy="0"/>
        </a:xfrm>
        <a:prstGeom prst="line">
          <a:avLst/>
        </a:prstGeom>
        <a:noFill/>
        <a:ln w="9525">
          <a:solidFill>
            <a:srgbClr val="000000"/>
          </a:solidFill>
          <a:round/>
          <a:headEnd/>
          <a:tailEnd type="triangle" w="med" len="med"/>
        </a:ln>
      </xdr:spPr>
    </xdr:sp>
    <xdr:clientData/>
  </xdr:twoCellAnchor>
  <xdr:twoCellAnchor>
    <xdr:from>
      <xdr:col>8</xdr:col>
      <xdr:colOff>485775</xdr:colOff>
      <xdr:row>14</xdr:row>
      <xdr:rowOff>9525</xdr:rowOff>
    </xdr:from>
    <xdr:to>
      <xdr:col>8</xdr:col>
      <xdr:colOff>485775</xdr:colOff>
      <xdr:row>17</xdr:row>
      <xdr:rowOff>133350</xdr:rowOff>
    </xdr:to>
    <xdr:sp macro="" textlink="">
      <xdr:nvSpPr>
        <xdr:cNvPr id="114874" name="Line 26"/>
        <xdr:cNvSpPr>
          <a:spLocks noChangeShapeType="1"/>
        </xdr:cNvSpPr>
      </xdr:nvSpPr>
      <xdr:spPr bwMode="auto">
        <a:xfrm>
          <a:off x="5114925" y="3028950"/>
          <a:ext cx="0" cy="800100"/>
        </a:xfrm>
        <a:prstGeom prst="line">
          <a:avLst/>
        </a:prstGeom>
        <a:noFill/>
        <a:ln w="19050">
          <a:solidFill>
            <a:srgbClr val="FF0000"/>
          </a:solidFill>
          <a:round/>
          <a:headEnd/>
          <a:tailEnd type="triangle" w="med" len="med"/>
        </a:ln>
      </xdr:spPr>
    </xdr:sp>
    <xdr:clientData/>
  </xdr:twoCellAnchor>
  <xdr:twoCellAnchor>
    <xdr:from>
      <xdr:col>10</xdr:col>
      <xdr:colOff>514350</xdr:colOff>
      <xdr:row>14</xdr:row>
      <xdr:rowOff>0</xdr:rowOff>
    </xdr:from>
    <xdr:to>
      <xdr:col>10</xdr:col>
      <xdr:colOff>514350</xdr:colOff>
      <xdr:row>15</xdr:row>
      <xdr:rowOff>161925</xdr:rowOff>
    </xdr:to>
    <xdr:sp macro="" textlink="">
      <xdr:nvSpPr>
        <xdr:cNvPr id="114875" name="Line 27"/>
        <xdr:cNvSpPr>
          <a:spLocks noChangeShapeType="1"/>
        </xdr:cNvSpPr>
      </xdr:nvSpPr>
      <xdr:spPr bwMode="auto">
        <a:xfrm>
          <a:off x="6477000" y="3019425"/>
          <a:ext cx="0" cy="323850"/>
        </a:xfrm>
        <a:prstGeom prst="line">
          <a:avLst/>
        </a:prstGeom>
        <a:noFill/>
        <a:ln w="19050">
          <a:solidFill>
            <a:srgbClr val="FF0000"/>
          </a:solidFill>
          <a:round/>
          <a:headEnd/>
          <a:tailEnd type="triangle" w="med" len="med"/>
        </a:ln>
      </xdr:spPr>
    </xdr:sp>
    <xdr:clientData/>
  </xdr:twoCellAnchor>
  <xdr:twoCellAnchor>
    <xdr:from>
      <xdr:col>8</xdr:col>
      <xdr:colOff>485775</xdr:colOff>
      <xdr:row>14</xdr:row>
      <xdr:rowOff>0</xdr:rowOff>
    </xdr:from>
    <xdr:to>
      <xdr:col>9</xdr:col>
      <xdr:colOff>257175</xdr:colOff>
      <xdr:row>16</xdr:row>
      <xdr:rowOff>190500</xdr:rowOff>
    </xdr:to>
    <xdr:sp macro="" textlink="">
      <xdr:nvSpPr>
        <xdr:cNvPr id="114876" name="Line 28"/>
        <xdr:cNvSpPr>
          <a:spLocks noChangeShapeType="1"/>
        </xdr:cNvSpPr>
      </xdr:nvSpPr>
      <xdr:spPr bwMode="auto">
        <a:xfrm>
          <a:off x="5114925" y="3019425"/>
          <a:ext cx="819150" cy="523875"/>
        </a:xfrm>
        <a:prstGeom prst="line">
          <a:avLst/>
        </a:prstGeom>
        <a:noFill/>
        <a:ln w="19050">
          <a:solidFill>
            <a:srgbClr val="FF0000"/>
          </a:solidFill>
          <a:round/>
          <a:headEnd/>
          <a:tailEnd type="triangle" w="med" len="med"/>
        </a:ln>
      </xdr:spPr>
    </xdr:sp>
    <xdr:clientData/>
  </xdr:twoCellAnchor>
  <xdr:twoCellAnchor>
    <xdr:from>
      <xdr:col>5</xdr:col>
      <xdr:colOff>28575</xdr:colOff>
      <xdr:row>16</xdr:row>
      <xdr:rowOff>190500</xdr:rowOff>
    </xdr:from>
    <xdr:to>
      <xdr:col>9</xdr:col>
      <xdr:colOff>266700</xdr:colOff>
      <xdr:row>16</xdr:row>
      <xdr:rowOff>190500</xdr:rowOff>
    </xdr:to>
    <xdr:sp macro="" textlink="">
      <xdr:nvSpPr>
        <xdr:cNvPr id="114877" name="Line 29"/>
        <xdr:cNvSpPr>
          <a:spLocks noChangeShapeType="1"/>
        </xdr:cNvSpPr>
      </xdr:nvSpPr>
      <xdr:spPr bwMode="auto">
        <a:xfrm flipH="1">
          <a:off x="3038475" y="3543300"/>
          <a:ext cx="2905125" cy="0"/>
        </a:xfrm>
        <a:prstGeom prst="line">
          <a:avLst/>
        </a:prstGeom>
        <a:noFill/>
        <a:ln w="9525">
          <a:solidFill>
            <a:srgbClr val="000000"/>
          </a:solidFill>
          <a:round/>
          <a:headEnd/>
          <a:tailEnd type="triangle" w="med" len="med"/>
        </a:ln>
      </xdr:spPr>
    </xdr:sp>
    <xdr:clientData/>
  </xdr:twoCellAnchor>
  <xdr:twoCellAnchor>
    <xdr:from>
      <xdr:col>4</xdr:col>
      <xdr:colOff>495300</xdr:colOff>
      <xdr:row>14</xdr:row>
      <xdr:rowOff>19050</xdr:rowOff>
    </xdr:from>
    <xdr:to>
      <xdr:col>4</xdr:col>
      <xdr:colOff>504825</xdr:colOff>
      <xdr:row>15</xdr:row>
      <xdr:rowOff>152400</xdr:rowOff>
    </xdr:to>
    <xdr:sp macro="" textlink="">
      <xdr:nvSpPr>
        <xdr:cNvPr id="114878" name="Line 30"/>
        <xdr:cNvSpPr>
          <a:spLocks noChangeShapeType="1"/>
        </xdr:cNvSpPr>
      </xdr:nvSpPr>
      <xdr:spPr bwMode="auto">
        <a:xfrm flipH="1">
          <a:off x="2457450" y="3038475"/>
          <a:ext cx="9525" cy="295275"/>
        </a:xfrm>
        <a:prstGeom prst="line">
          <a:avLst/>
        </a:prstGeom>
        <a:noFill/>
        <a:ln w="9525">
          <a:solidFill>
            <a:srgbClr val="000000"/>
          </a:solidFill>
          <a:round/>
          <a:headEnd/>
          <a:tailEnd type="triangle" w="med" len="med"/>
        </a:ln>
      </xdr:spPr>
    </xdr:sp>
    <xdr:clientData/>
  </xdr:twoCellAnchor>
  <xdr:twoCellAnchor>
    <xdr:from>
      <xdr:col>10</xdr:col>
      <xdr:colOff>523875</xdr:colOff>
      <xdr:row>14</xdr:row>
      <xdr:rowOff>9525</xdr:rowOff>
    </xdr:from>
    <xdr:to>
      <xdr:col>12</xdr:col>
      <xdr:colOff>476250</xdr:colOff>
      <xdr:row>17</xdr:row>
      <xdr:rowOff>133350</xdr:rowOff>
    </xdr:to>
    <xdr:sp macro="" textlink="">
      <xdr:nvSpPr>
        <xdr:cNvPr id="114879" name="Line 31"/>
        <xdr:cNvSpPr>
          <a:spLocks noChangeShapeType="1"/>
        </xdr:cNvSpPr>
      </xdr:nvSpPr>
      <xdr:spPr bwMode="auto">
        <a:xfrm>
          <a:off x="6486525" y="3028950"/>
          <a:ext cx="1285875" cy="800100"/>
        </a:xfrm>
        <a:prstGeom prst="line">
          <a:avLst/>
        </a:prstGeom>
        <a:noFill/>
        <a:ln w="19050">
          <a:solidFill>
            <a:srgbClr val="FF0000"/>
          </a:solidFill>
          <a:round/>
          <a:headEnd/>
          <a:tailEnd type="triangle" w="med" len="med"/>
        </a:ln>
      </xdr:spPr>
    </xdr:sp>
    <xdr:clientData/>
  </xdr:twoCellAnchor>
  <xdr:twoCellAnchor>
    <xdr:from>
      <xdr:col>12</xdr:col>
      <xdr:colOff>495300</xdr:colOff>
      <xdr:row>19</xdr:row>
      <xdr:rowOff>0</xdr:rowOff>
    </xdr:from>
    <xdr:to>
      <xdr:col>12</xdr:col>
      <xdr:colOff>495300</xdr:colOff>
      <xdr:row>19</xdr:row>
      <xdr:rowOff>161925</xdr:rowOff>
    </xdr:to>
    <xdr:sp macro="" textlink="">
      <xdr:nvSpPr>
        <xdr:cNvPr id="114880" name="Line 35"/>
        <xdr:cNvSpPr>
          <a:spLocks noChangeShapeType="1"/>
        </xdr:cNvSpPr>
      </xdr:nvSpPr>
      <xdr:spPr bwMode="auto">
        <a:xfrm>
          <a:off x="7791450" y="4191000"/>
          <a:ext cx="0" cy="161925"/>
        </a:xfrm>
        <a:prstGeom prst="line">
          <a:avLst/>
        </a:prstGeom>
        <a:noFill/>
        <a:ln w="9525">
          <a:solidFill>
            <a:srgbClr val="000000"/>
          </a:solidFill>
          <a:round/>
          <a:headEnd/>
          <a:tailEnd type="triangle" w="med" len="med"/>
        </a:ln>
      </xdr:spPr>
    </xdr:sp>
    <xdr:clientData/>
  </xdr:twoCellAnchor>
  <xdr:twoCellAnchor>
    <xdr:from>
      <xdr:col>10</xdr:col>
      <xdr:colOff>485775</xdr:colOff>
      <xdr:row>18</xdr:row>
      <xdr:rowOff>314325</xdr:rowOff>
    </xdr:from>
    <xdr:to>
      <xdr:col>10</xdr:col>
      <xdr:colOff>485775</xdr:colOff>
      <xdr:row>19</xdr:row>
      <xdr:rowOff>152400</xdr:rowOff>
    </xdr:to>
    <xdr:sp macro="" textlink="">
      <xdr:nvSpPr>
        <xdr:cNvPr id="114881" name="Line 36"/>
        <xdr:cNvSpPr>
          <a:spLocks noChangeShapeType="1"/>
        </xdr:cNvSpPr>
      </xdr:nvSpPr>
      <xdr:spPr bwMode="auto">
        <a:xfrm>
          <a:off x="6448425" y="4181475"/>
          <a:ext cx="0" cy="161925"/>
        </a:xfrm>
        <a:prstGeom prst="line">
          <a:avLst/>
        </a:prstGeom>
        <a:noFill/>
        <a:ln w="9525">
          <a:solidFill>
            <a:srgbClr val="000000"/>
          </a:solidFill>
          <a:round/>
          <a:headEnd/>
          <a:tailEnd type="triangle" w="med" len="med"/>
        </a:ln>
      </xdr:spPr>
    </xdr:sp>
    <xdr:clientData/>
  </xdr:twoCellAnchor>
  <xdr:twoCellAnchor>
    <xdr:from>
      <xdr:col>10</xdr:col>
      <xdr:colOff>1038225</xdr:colOff>
      <xdr:row>18</xdr:row>
      <xdr:rowOff>171450</xdr:rowOff>
    </xdr:from>
    <xdr:to>
      <xdr:col>11</xdr:col>
      <xdr:colOff>276225</xdr:colOff>
      <xdr:row>18</xdr:row>
      <xdr:rowOff>171450</xdr:rowOff>
    </xdr:to>
    <xdr:sp macro="" textlink="">
      <xdr:nvSpPr>
        <xdr:cNvPr id="114882" name="Line 37"/>
        <xdr:cNvSpPr>
          <a:spLocks noChangeShapeType="1"/>
        </xdr:cNvSpPr>
      </xdr:nvSpPr>
      <xdr:spPr bwMode="auto">
        <a:xfrm flipH="1">
          <a:off x="7000875" y="4038600"/>
          <a:ext cx="285750" cy="0"/>
        </a:xfrm>
        <a:prstGeom prst="line">
          <a:avLst/>
        </a:prstGeom>
        <a:noFill/>
        <a:ln w="19050">
          <a:solidFill>
            <a:srgbClr val="FF0000"/>
          </a:solidFill>
          <a:round/>
          <a:headEnd/>
          <a:tailEnd type="triangle" w="med" len="med"/>
        </a:ln>
      </xdr:spPr>
    </xdr:sp>
    <xdr:clientData/>
  </xdr:twoCellAnchor>
  <xdr:twoCellAnchor>
    <xdr:from>
      <xdr:col>9</xdr:col>
      <xdr:colOff>0</xdr:colOff>
      <xdr:row>18</xdr:row>
      <xdr:rowOff>161925</xdr:rowOff>
    </xdr:from>
    <xdr:to>
      <xdr:col>10</xdr:col>
      <xdr:colOff>0</xdr:colOff>
      <xdr:row>18</xdr:row>
      <xdr:rowOff>161925</xdr:rowOff>
    </xdr:to>
    <xdr:sp macro="" textlink="">
      <xdr:nvSpPr>
        <xdr:cNvPr id="114883" name="Line 38"/>
        <xdr:cNvSpPr>
          <a:spLocks noChangeShapeType="1"/>
        </xdr:cNvSpPr>
      </xdr:nvSpPr>
      <xdr:spPr bwMode="auto">
        <a:xfrm>
          <a:off x="5676900" y="4029075"/>
          <a:ext cx="285750" cy="0"/>
        </a:xfrm>
        <a:prstGeom prst="line">
          <a:avLst/>
        </a:prstGeom>
        <a:noFill/>
        <a:ln w="19050">
          <a:solidFill>
            <a:srgbClr val="FF0000"/>
          </a:solidFill>
          <a:round/>
          <a:headEnd/>
          <a:tailEnd type="triangle" w="med" len="med"/>
        </a:ln>
      </xdr:spPr>
    </xdr:sp>
    <xdr:clientData/>
  </xdr:twoCellAnchor>
</xdr:wsDr>
</file>

<file path=xl/drawings/drawing31.xml><?xml version="1.0" encoding="utf-8"?>
<xdr:wsDr xmlns:xdr="http://schemas.openxmlformats.org/drawingml/2006/spreadsheetDrawing" xmlns:a="http://schemas.openxmlformats.org/drawingml/2006/main">
  <xdr:twoCellAnchor>
    <xdr:from>
      <xdr:col>8</xdr:col>
      <xdr:colOff>504825</xdr:colOff>
      <xdr:row>5</xdr:row>
      <xdr:rowOff>28575</xdr:rowOff>
    </xdr:from>
    <xdr:to>
      <xdr:col>8</xdr:col>
      <xdr:colOff>514350</xdr:colOff>
      <xdr:row>11</xdr:row>
      <xdr:rowOff>152400</xdr:rowOff>
    </xdr:to>
    <xdr:sp macro="" textlink="">
      <xdr:nvSpPr>
        <xdr:cNvPr id="116833" name="Line 1"/>
        <xdr:cNvSpPr>
          <a:spLocks noChangeShapeType="1"/>
        </xdr:cNvSpPr>
      </xdr:nvSpPr>
      <xdr:spPr bwMode="auto">
        <a:xfrm flipH="1">
          <a:off x="5133975" y="904875"/>
          <a:ext cx="9525" cy="1609725"/>
        </a:xfrm>
        <a:prstGeom prst="line">
          <a:avLst/>
        </a:prstGeom>
        <a:noFill/>
        <a:ln w="19050">
          <a:solidFill>
            <a:srgbClr val="FF0000"/>
          </a:solidFill>
          <a:round/>
          <a:headEnd/>
          <a:tailEnd type="triangle" w="med" len="med"/>
        </a:ln>
      </xdr:spPr>
    </xdr:sp>
    <xdr:clientData/>
  </xdr:twoCellAnchor>
  <xdr:twoCellAnchor>
    <xdr:from>
      <xdr:col>8</xdr:col>
      <xdr:colOff>514350</xdr:colOff>
      <xdr:row>12</xdr:row>
      <xdr:rowOff>314325</xdr:rowOff>
    </xdr:from>
    <xdr:to>
      <xdr:col>8</xdr:col>
      <xdr:colOff>514350</xdr:colOff>
      <xdr:row>13</xdr:row>
      <xdr:rowOff>161925</xdr:rowOff>
    </xdr:to>
    <xdr:sp macro="" textlink="">
      <xdr:nvSpPr>
        <xdr:cNvPr id="116834" name="Line 2"/>
        <xdr:cNvSpPr>
          <a:spLocks noChangeShapeType="1"/>
        </xdr:cNvSpPr>
      </xdr:nvSpPr>
      <xdr:spPr bwMode="auto">
        <a:xfrm flipH="1">
          <a:off x="5143500" y="2847975"/>
          <a:ext cx="0" cy="171450"/>
        </a:xfrm>
        <a:prstGeom prst="line">
          <a:avLst/>
        </a:prstGeom>
        <a:noFill/>
        <a:ln w="19050">
          <a:solidFill>
            <a:srgbClr val="FF0000"/>
          </a:solidFill>
          <a:round/>
          <a:headEnd/>
          <a:tailEnd type="triangle" w="med" len="med"/>
        </a:ln>
      </xdr:spPr>
    </xdr:sp>
    <xdr:clientData/>
  </xdr:twoCellAnchor>
  <xdr:twoCellAnchor>
    <xdr:from>
      <xdr:col>9</xdr:col>
      <xdr:colOff>0</xdr:colOff>
      <xdr:row>14</xdr:row>
      <xdr:rowOff>152400</xdr:rowOff>
    </xdr:from>
    <xdr:to>
      <xdr:col>10</xdr:col>
      <xdr:colOff>9525</xdr:colOff>
      <xdr:row>14</xdr:row>
      <xdr:rowOff>152400</xdr:rowOff>
    </xdr:to>
    <xdr:sp macro="" textlink="">
      <xdr:nvSpPr>
        <xdr:cNvPr id="116835" name="Line 3"/>
        <xdr:cNvSpPr>
          <a:spLocks noChangeShapeType="1"/>
        </xdr:cNvSpPr>
      </xdr:nvSpPr>
      <xdr:spPr bwMode="auto">
        <a:xfrm>
          <a:off x="5676900" y="3181350"/>
          <a:ext cx="295275" cy="0"/>
        </a:xfrm>
        <a:prstGeom prst="line">
          <a:avLst/>
        </a:prstGeom>
        <a:noFill/>
        <a:ln w="9525">
          <a:solidFill>
            <a:srgbClr val="000000"/>
          </a:solidFill>
          <a:round/>
          <a:headEnd/>
          <a:tailEnd type="triangle" w="med" len="med"/>
        </a:ln>
      </xdr:spPr>
    </xdr:sp>
    <xdr:clientData/>
  </xdr:twoCellAnchor>
  <xdr:twoCellAnchor>
    <xdr:from>
      <xdr:col>5</xdr:col>
      <xdr:colOff>9525</xdr:colOff>
      <xdr:row>8</xdr:row>
      <xdr:rowOff>152400</xdr:rowOff>
    </xdr:from>
    <xdr:to>
      <xdr:col>5</xdr:col>
      <xdr:colOff>266700</xdr:colOff>
      <xdr:row>8</xdr:row>
      <xdr:rowOff>152400</xdr:rowOff>
    </xdr:to>
    <xdr:sp macro="" textlink="">
      <xdr:nvSpPr>
        <xdr:cNvPr id="116836" name="Line 4"/>
        <xdr:cNvSpPr>
          <a:spLocks noChangeShapeType="1"/>
        </xdr:cNvSpPr>
      </xdr:nvSpPr>
      <xdr:spPr bwMode="auto">
        <a:xfrm flipH="1" flipV="1">
          <a:off x="3019425" y="1695450"/>
          <a:ext cx="257175" cy="0"/>
        </a:xfrm>
        <a:prstGeom prst="line">
          <a:avLst/>
        </a:prstGeom>
        <a:noFill/>
        <a:ln w="9525">
          <a:solidFill>
            <a:srgbClr val="000000"/>
          </a:solidFill>
          <a:round/>
          <a:headEnd/>
          <a:tailEnd type="triangle" w="med" len="med"/>
        </a:ln>
      </xdr:spPr>
    </xdr:sp>
    <xdr:clientData/>
  </xdr:twoCellAnchor>
  <xdr:twoCellAnchor>
    <xdr:from>
      <xdr:col>2</xdr:col>
      <xdr:colOff>1038225</xdr:colOff>
      <xdr:row>6</xdr:row>
      <xdr:rowOff>190500</xdr:rowOff>
    </xdr:from>
    <xdr:to>
      <xdr:col>3</xdr:col>
      <xdr:colOff>257175</xdr:colOff>
      <xdr:row>8</xdr:row>
      <xdr:rowOff>161925</xdr:rowOff>
    </xdr:to>
    <xdr:sp macro="" textlink="">
      <xdr:nvSpPr>
        <xdr:cNvPr id="116837" name="Line 5"/>
        <xdr:cNvSpPr>
          <a:spLocks noChangeShapeType="1"/>
        </xdr:cNvSpPr>
      </xdr:nvSpPr>
      <xdr:spPr bwMode="auto">
        <a:xfrm>
          <a:off x="1666875" y="1238250"/>
          <a:ext cx="266700" cy="466725"/>
        </a:xfrm>
        <a:prstGeom prst="line">
          <a:avLst/>
        </a:prstGeom>
        <a:noFill/>
        <a:ln w="9525">
          <a:solidFill>
            <a:srgbClr val="000000"/>
          </a:solidFill>
          <a:round/>
          <a:headEnd/>
          <a:tailEnd type="triangle" w="med" len="med"/>
        </a:ln>
      </xdr:spPr>
    </xdr:sp>
    <xdr:clientData/>
  </xdr:twoCellAnchor>
  <xdr:twoCellAnchor>
    <xdr:from>
      <xdr:col>2</xdr:col>
      <xdr:colOff>495300</xdr:colOff>
      <xdr:row>8</xdr:row>
      <xdr:rowOff>161925</xdr:rowOff>
    </xdr:from>
    <xdr:to>
      <xdr:col>3</xdr:col>
      <xdr:colOff>266700</xdr:colOff>
      <xdr:row>13</xdr:row>
      <xdr:rowOff>142875</xdr:rowOff>
    </xdr:to>
    <xdr:sp macro="" textlink="">
      <xdr:nvSpPr>
        <xdr:cNvPr id="116838" name="Line 6"/>
        <xdr:cNvSpPr>
          <a:spLocks noChangeShapeType="1"/>
        </xdr:cNvSpPr>
      </xdr:nvSpPr>
      <xdr:spPr bwMode="auto">
        <a:xfrm flipV="1">
          <a:off x="1123950" y="1704975"/>
          <a:ext cx="819150" cy="1295400"/>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16839" name="Line 7"/>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8</xdr:col>
      <xdr:colOff>533400</xdr:colOff>
      <xdr:row>10</xdr:row>
      <xdr:rowOff>152400</xdr:rowOff>
    </xdr:from>
    <xdr:to>
      <xdr:col>9</xdr:col>
      <xdr:colOff>266700</xdr:colOff>
      <xdr:row>11</xdr:row>
      <xdr:rowOff>142875</xdr:rowOff>
    </xdr:to>
    <xdr:sp macro="" textlink="">
      <xdr:nvSpPr>
        <xdr:cNvPr id="116840" name="Line 8"/>
        <xdr:cNvSpPr>
          <a:spLocks noChangeShapeType="1"/>
        </xdr:cNvSpPr>
      </xdr:nvSpPr>
      <xdr:spPr bwMode="auto">
        <a:xfrm flipV="1">
          <a:off x="5162550" y="2190750"/>
          <a:ext cx="781050" cy="314325"/>
        </a:xfrm>
        <a:prstGeom prst="line">
          <a:avLst/>
        </a:prstGeom>
        <a:noFill/>
        <a:ln w="9525">
          <a:solidFill>
            <a:srgbClr val="000000"/>
          </a:solidFill>
          <a:round/>
          <a:headEnd/>
          <a:tailEnd type="triangle" w="med" len="med"/>
        </a:ln>
      </xdr:spPr>
    </xdr:sp>
    <xdr:clientData/>
  </xdr:twoCellAnchor>
  <xdr:twoCellAnchor>
    <xdr:from>
      <xdr:col>9</xdr:col>
      <xdr:colOff>9525</xdr:colOff>
      <xdr:row>16</xdr:row>
      <xdr:rowOff>152400</xdr:rowOff>
    </xdr:from>
    <xdr:to>
      <xdr:col>9</xdr:col>
      <xdr:colOff>276225</xdr:colOff>
      <xdr:row>16</xdr:row>
      <xdr:rowOff>152400</xdr:rowOff>
    </xdr:to>
    <xdr:sp macro="" textlink="">
      <xdr:nvSpPr>
        <xdr:cNvPr id="116841" name="Line 9"/>
        <xdr:cNvSpPr>
          <a:spLocks noChangeShapeType="1"/>
        </xdr:cNvSpPr>
      </xdr:nvSpPr>
      <xdr:spPr bwMode="auto">
        <a:xfrm>
          <a:off x="5686425" y="3676650"/>
          <a:ext cx="266700" cy="0"/>
        </a:xfrm>
        <a:prstGeom prst="line">
          <a:avLst/>
        </a:prstGeom>
        <a:noFill/>
        <a:ln w="9525">
          <a:solidFill>
            <a:srgbClr val="000000"/>
          </a:solidFill>
          <a:round/>
          <a:headEnd/>
          <a:tailEnd type="triangle" w="med" len="med"/>
        </a:ln>
      </xdr:spPr>
    </xdr:sp>
    <xdr:clientData/>
  </xdr:twoCellAnchor>
  <xdr:twoCellAnchor>
    <xdr:from>
      <xdr:col>6</xdr:col>
      <xdr:colOff>495300</xdr:colOff>
      <xdr:row>14</xdr:row>
      <xdr:rowOff>323850</xdr:rowOff>
    </xdr:from>
    <xdr:to>
      <xdr:col>6</xdr:col>
      <xdr:colOff>495300</xdr:colOff>
      <xdr:row>15</xdr:row>
      <xdr:rowOff>152400</xdr:rowOff>
    </xdr:to>
    <xdr:sp macro="" textlink="">
      <xdr:nvSpPr>
        <xdr:cNvPr id="116842" name="Line 10"/>
        <xdr:cNvSpPr>
          <a:spLocks noChangeShapeType="1"/>
        </xdr:cNvSpPr>
      </xdr:nvSpPr>
      <xdr:spPr bwMode="auto">
        <a:xfrm>
          <a:off x="3790950" y="3352800"/>
          <a:ext cx="0" cy="152400"/>
        </a:xfrm>
        <a:prstGeom prst="line">
          <a:avLst/>
        </a:prstGeom>
        <a:noFill/>
        <a:ln w="19050">
          <a:solidFill>
            <a:srgbClr val="FF0000"/>
          </a:solidFill>
          <a:round/>
          <a:headEnd/>
          <a:tailEnd type="triangle" w="med" len="med"/>
        </a:ln>
      </xdr:spPr>
    </xdr:sp>
    <xdr:clientData/>
  </xdr:twoCellAnchor>
  <xdr:twoCellAnchor>
    <xdr:from>
      <xdr:col>7</xdr:col>
      <xdr:colOff>0</xdr:colOff>
      <xdr:row>12</xdr:row>
      <xdr:rowOff>171450</xdr:rowOff>
    </xdr:from>
    <xdr:to>
      <xdr:col>8</xdr:col>
      <xdr:colOff>0</xdr:colOff>
      <xdr:row>12</xdr:row>
      <xdr:rowOff>171450</xdr:rowOff>
    </xdr:to>
    <xdr:sp macro="" textlink="">
      <xdr:nvSpPr>
        <xdr:cNvPr id="116843" name="Line 11"/>
        <xdr:cNvSpPr>
          <a:spLocks noChangeShapeType="1"/>
        </xdr:cNvSpPr>
      </xdr:nvSpPr>
      <xdr:spPr bwMode="auto">
        <a:xfrm flipH="1">
          <a:off x="4343400" y="2705100"/>
          <a:ext cx="285750" cy="0"/>
        </a:xfrm>
        <a:prstGeom prst="line">
          <a:avLst/>
        </a:prstGeom>
        <a:noFill/>
        <a:ln w="19050">
          <a:solidFill>
            <a:srgbClr val="FF0000"/>
          </a:solidFill>
          <a:round/>
          <a:headEnd/>
          <a:tailEnd type="triangle" w="med" len="med"/>
        </a:ln>
      </xdr:spPr>
    </xdr:sp>
    <xdr:clientData/>
  </xdr:twoCellAnchor>
  <xdr:twoCellAnchor>
    <xdr:from>
      <xdr:col>5</xdr:col>
      <xdr:colOff>9525</xdr:colOff>
      <xdr:row>12</xdr:row>
      <xdr:rowOff>161925</xdr:rowOff>
    </xdr:from>
    <xdr:to>
      <xdr:col>5</xdr:col>
      <xdr:colOff>276225</xdr:colOff>
      <xdr:row>12</xdr:row>
      <xdr:rowOff>161925</xdr:rowOff>
    </xdr:to>
    <xdr:sp macro="" textlink="">
      <xdr:nvSpPr>
        <xdr:cNvPr id="116844" name="Line 12"/>
        <xdr:cNvSpPr>
          <a:spLocks noChangeShapeType="1"/>
        </xdr:cNvSpPr>
      </xdr:nvSpPr>
      <xdr:spPr bwMode="auto">
        <a:xfrm flipH="1">
          <a:off x="3019425" y="2695575"/>
          <a:ext cx="266700" cy="0"/>
        </a:xfrm>
        <a:prstGeom prst="line">
          <a:avLst/>
        </a:prstGeom>
        <a:noFill/>
        <a:ln w="9525">
          <a:solidFill>
            <a:srgbClr val="000000"/>
          </a:solidFill>
          <a:round/>
          <a:headEnd/>
          <a:tailEnd type="triangle" w="med" len="med"/>
        </a:ln>
      </xdr:spPr>
    </xdr:sp>
    <xdr:clientData/>
  </xdr:twoCellAnchor>
  <xdr:twoCellAnchor>
    <xdr:from>
      <xdr:col>2</xdr:col>
      <xdr:colOff>495300</xdr:colOff>
      <xdr:row>6</xdr:row>
      <xdr:rowOff>314325</xdr:rowOff>
    </xdr:from>
    <xdr:to>
      <xdr:col>2</xdr:col>
      <xdr:colOff>495300</xdr:colOff>
      <xdr:row>8</xdr:row>
      <xdr:rowOff>0</xdr:rowOff>
    </xdr:to>
    <xdr:sp macro="" textlink="">
      <xdr:nvSpPr>
        <xdr:cNvPr id="116845" name="Line 13"/>
        <xdr:cNvSpPr>
          <a:spLocks noChangeShapeType="1"/>
        </xdr:cNvSpPr>
      </xdr:nvSpPr>
      <xdr:spPr bwMode="auto">
        <a:xfrm>
          <a:off x="1123950" y="1362075"/>
          <a:ext cx="0" cy="180975"/>
        </a:xfrm>
        <a:prstGeom prst="line">
          <a:avLst/>
        </a:prstGeom>
        <a:noFill/>
        <a:ln w="9525">
          <a:solidFill>
            <a:srgbClr val="000000"/>
          </a:solidFill>
          <a:round/>
          <a:headEnd/>
          <a:tailEnd type="triangle" w="med" len="med"/>
        </a:ln>
      </xdr:spPr>
    </xdr:sp>
    <xdr:clientData/>
  </xdr:twoCellAnchor>
  <xdr:twoCellAnchor>
    <xdr:from>
      <xdr:col>9</xdr:col>
      <xdr:colOff>28575</xdr:colOff>
      <xdr:row>4</xdr:row>
      <xdr:rowOff>152400</xdr:rowOff>
    </xdr:from>
    <xdr:to>
      <xdr:col>9</xdr:col>
      <xdr:colOff>247650</xdr:colOff>
      <xdr:row>6</xdr:row>
      <xdr:rowOff>142875</xdr:rowOff>
    </xdr:to>
    <xdr:sp macro="" textlink="">
      <xdr:nvSpPr>
        <xdr:cNvPr id="116846" name="Line 14"/>
        <xdr:cNvSpPr>
          <a:spLocks noChangeShapeType="1"/>
        </xdr:cNvSpPr>
      </xdr:nvSpPr>
      <xdr:spPr bwMode="auto">
        <a:xfrm>
          <a:off x="5705475" y="704850"/>
          <a:ext cx="219075" cy="485775"/>
        </a:xfrm>
        <a:prstGeom prst="line">
          <a:avLst/>
        </a:prstGeom>
        <a:noFill/>
        <a:ln w="9525">
          <a:solidFill>
            <a:srgbClr val="000000"/>
          </a:solidFill>
          <a:round/>
          <a:headEnd/>
          <a:tailEnd type="triangle" w="med" len="med"/>
        </a:ln>
      </xdr:spPr>
    </xdr:sp>
    <xdr:clientData/>
  </xdr:twoCellAnchor>
  <xdr:twoCellAnchor>
    <xdr:from>
      <xdr:col>9</xdr:col>
      <xdr:colOff>19050</xdr:colOff>
      <xdr:row>12</xdr:row>
      <xdr:rowOff>171450</xdr:rowOff>
    </xdr:from>
    <xdr:to>
      <xdr:col>10</xdr:col>
      <xdr:colOff>0</xdr:colOff>
      <xdr:row>12</xdr:row>
      <xdr:rowOff>171450</xdr:rowOff>
    </xdr:to>
    <xdr:sp macro="" textlink="">
      <xdr:nvSpPr>
        <xdr:cNvPr id="116847" name="Line 16"/>
        <xdr:cNvSpPr>
          <a:spLocks noChangeShapeType="1"/>
        </xdr:cNvSpPr>
      </xdr:nvSpPr>
      <xdr:spPr bwMode="auto">
        <a:xfrm>
          <a:off x="5695950" y="2705100"/>
          <a:ext cx="266700" cy="0"/>
        </a:xfrm>
        <a:prstGeom prst="line">
          <a:avLst/>
        </a:prstGeom>
        <a:noFill/>
        <a:ln w="9525">
          <a:solidFill>
            <a:srgbClr val="000000"/>
          </a:solidFill>
          <a:round/>
          <a:headEnd/>
          <a:tailEnd type="triangle" w="med" len="med"/>
        </a:ln>
      </xdr:spPr>
    </xdr:sp>
    <xdr:clientData/>
  </xdr:twoCellAnchor>
  <xdr:twoCellAnchor>
    <xdr:from>
      <xdr:col>10</xdr:col>
      <xdr:colOff>533400</xdr:colOff>
      <xdr:row>13</xdr:row>
      <xdr:rowOff>0</xdr:rowOff>
    </xdr:from>
    <xdr:to>
      <xdr:col>10</xdr:col>
      <xdr:colOff>533400</xdr:colOff>
      <xdr:row>14</xdr:row>
      <xdr:rowOff>0</xdr:rowOff>
    </xdr:to>
    <xdr:sp macro="" textlink="">
      <xdr:nvSpPr>
        <xdr:cNvPr id="116848" name="Line 17"/>
        <xdr:cNvSpPr>
          <a:spLocks noChangeShapeType="1"/>
        </xdr:cNvSpPr>
      </xdr:nvSpPr>
      <xdr:spPr bwMode="auto">
        <a:xfrm>
          <a:off x="6496050" y="2857500"/>
          <a:ext cx="0" cy="171450"/>
        </a:xfrm>
        <a:prstGeom prst="line">
          <a:avLst/>
        </a:prstGeom>
        <a:noFill/>
        <a:ln w="9525">
          <a:solidFill>
            <a:srgbClr val="000000"/>
          </a:solidFill>
          <a:round/>
          <a:headEnd/>
          <a:tailEnd type="triangle" w="med" len="med"/>
        </a:ln>
      </xdr:spPr>
    </xdr:sp>
    <xdr:clientData/>
  </xdr:twoCellAnchor>
  <xdr:twoCellAnchor>
    <xdr:from>
      <xdr:col>4</xdr:col>
      <xdr:colOff>495300</xdr:colOff>
      <xdr:row>8</xdr:row>
      <xdr:rowOff>304800</xdr:rowOff>
    </xdr:from>
    <xdr:to>
      <xdr:col>4</xdr:col>
      <xdr:colOff>495300</xdr:colOff>
      <xdr:row>9</xdr:row>
      <xdr:rowOff>152400</xdr:rowOff>
    </xdr:to>
    <xdr:sp macro="" textlink="">
      <xdr:nvSpPr>
        <xdr:cNvPr id="116849" name="Line 18"/>
        <xdr:cNvSpPr>
          <a:spLocks noChangeShapeType="1"/>
        </xdr:cNvSpPr>
      </xdr:nvSpPr>
      <xdr:spPr bwMode="auto">
        <a:xfrm flipV="1">
          <a:off x="2457450" y="1847850"/>
          <a:ext cx="0" cy="171450"/>
        </a:xfrm>
        <a:prstGeom prst="line">
          <a:avLst/>
        </a:prstGeom>
        <a:noFill/>
        <a:ln w="9525">
          <a:solidFill>
            <a:srgbClr val="000000"/>
          </a:solidFill>
          <a:round/>
          <a:headEnd/>
          <a:tailEnd type="triangle" w="med" len="med"/>
        </a:ln>
      </xdr:spPr>
    </xdr:sp>
    <xdr:clientData/>
  </xdr:twoCellAnchor>
  <xdr:twoCellAnchor>
    <xdr:from>
      <xdr:col>9</xdr:col>
      <xdr:colOff>38100</xdr:colOff>
      <xdr:row>4</xdr:row>
      <xdr:rowOff>133350</xdr:rowOff>
    </xdr:from>
    <xdr:to>
      <xdr:col>10</xdr:col>
      <xdr:colOff>0</xdr:colOff>
      <xdr:row>4</xdr:row>
      <xdr:rowOff>133350</xdr:rowOff>
    </xdr:to>
    <xdr:sp macro="" textlink="">
      <xdr:nvSpPr>
        <xdr:cNvPr id="116850" name="Line 20"/>
        <xdr:cNvSpPr>
          <a:spLocks noChangeShapeType="1"/>
        </xdr:cNvSpPr>
      </xdr:nvSpPr>
      <xdr:spPr bwMode="auto">
        <a:xfrm>
          <a:off x="5715000" y="685800"/>
          <a:ext cx="247650" cy="0"/>
        </a:xfrm>
        <a:prstGeom prst="line">
          <a:avLst/>
        </a:prstGeom>
        <a:noFill/>
        <a:ln w="9525">
          <a:solidFill>
            <a:srgbClr val="000000"/>
          </a:solidFill>
          <a:round/>
          <a:headEnd/>
          <a:tailEnd type="triangle" w="med" len="med"/>
        </a:ln>
      </xdr:spPr>
    </xdr:sp>
    <xdr:clientData/>
  </xdr:twoCellAnchor>
  <xdr:twoCellAnchor>
    <xdr:from>
      <xdr:col>7</xdr:col>
      <xdr:colOff>9525</xdr:colOff>
      <xdr:row>4</xdr:row>
      <xdr:rowOff>152400</xdr:rowOff>
    </xdr:from>
    <xdr:to>
      <xdr:col>7</xdr:col>
      <xdr:colOff>266700</xdr:colOff>
      <xdr:row>4</xdr:row>
      <xdr:rowOff>152400</xdr:rowOff>
    </xdr:to>
    <xdr:sp macro="" textlink="">
      <xdr:nvSpPr>
        <xdr:cNvPr id="116851" name="Line 21"/>
        <xdr:cNvSpPr>
          <a:spLocks noChangeShapeType="1"/>
        </xdr:cNvSpPr>
      </xdr:nvSpPr>
      <xdr:spPr bwMode="auto">
        <a:xfrm flipH="1">
          <a:off x="4352925" y="704850"/>
          <a:ext cx="257175" cy="0"/>
        </a:xfrm>
        <a:prstGeom prst="line">
          <a:avLst/>
        </a:prstGeom>
        <a:noFill/>
        <a:ln w="9525">
          <a:solidFill>
            <a:srgbClr val="000000"/>
          </a:solidFill>
          <a:round/>
          <a:headEnd/>
          <a:tailEnd type="triangle" w="med" len="med"/>
        </a:ln>
      </xdr:spPr>
    </xdr:sp>
    <xdr:clientData/>
  </xdr:twoCellAnchor>
  <xdr:twoCellAnchor>
    <xdr:from>
      <xdr:col>4</xdr:col>
      <xdr:colOff>1038225</xdr:colOff>
      <xdr:row>4</xdr:row>
      <xdr:rowOff>161925</xdr:rowOff>
    </xdr:from>
    <xdr:to>
      <xdr:col>6</xdr:col>
      <xdr:colOff>9525</xdr:colOff>
      <xdr:row>4</xdr:row>
      <xdr:rowOff>161925</xdr:rowOff>
    </xdr:to>
    <xdr:sp macro="" textlink="">
      <xdr:nvSpPr>
        <xdr:cNvPr id="116852" name="Line 22"/>
        <xdr:cNvSpPr>
          <a:spLocks noChangeShapeType="1"/>
        </xdr:cNvSpPr>
      </xdr:nvSpPr>
      <xdr:spPr bwMode="auto">
        <a:xfrm flipH="1">
          <a:off x="3000375" y="714375"/>
          <a:ext cx="304800" cy="0"/>
        </a:xfrm>
        <a:prstGeom prst="line">
          <a:avLst/>
        </a:prstGeom>
        <a:noFill/>
        <a:ln w="9525">
          <a:solidFill>
            <a:srgbClr val="000000"/>
          </a:solidFill>
          <a:round/>
          <a:headEnd/>
          <a:tailEnd type="triangle" w="med" len="med"/>
        </a:ln>
      </xdr:spPr>
    </xdr:sp>
    <xdr:clientData/>
  </xdr:twoCellAnchor>
  <xdr:twoCellAnchor>
    <xdr:from>
      <xdr:col>4</xdr:col>
      <xdr:colOff>485775</xdr:colOff>
      <xdr:row>5</xdr:row>
      <xdr:rowOff>9525</xdr:rowOff>
    </xdr:from>
    <xdr:to>
      <xdr:col>4</xdr:col>
      <xdr:colOff>485775</xdr:colOff>
      <xdr:row>5</xdr:row>
      <xdr:rowOff>152400</xdr:rowOff>
    </xdr:to>
    <xdr:sp macro="" textlink="">
      <xdr:nvSpPr>
        <xdr:cNvPr id="116853" name="Line 23"/>
        <xdr:cNvSpPr>
          <a:spLocks noChangeShapeType="1"/>
        </xdr:cNvSpPr>
      </xdr:nvSpPr>
      <xdr:spPr bwMode="auto">
        <a:xfrm>
          <a:off x="2447925" y="885825"/>
          <a:ext cx="0" cy="142875"/>
        </a:xfrm>
        <a:prstGeom prst="line">
          <a:avLst/>
        </a:prstGeom>
        <a:noFill/>
        <a:ln w="9525">
          <a:solidFill>
            <a:srgbClr val="000000"/>
          </a:solidFill>
          <a:round/>
          <a:headEnd/>
          <a:tailEnd type="triangle" w="med" len="med"/>
        </a:ln>
      </xdr:spPr>
    </xdr:sp>
    <xdr:clientData/>
  </xdr:twoCellAnchor>
  <xdr:twoCellAnchor>
    <xdr:from>
      <xdr:col>4</xdr:col>
      <xdr:colOff>495300</xdr:colOff>
      <xdr:row>7</xdr:row>
      <xdr:rowOff>0</xdr:rowOff>
    </xdr:from>
    <xdr:to>
      <xdr:col>4</xdr:col>
      <xdr:colOff>495300</xdr:colOff>
      <xdr:row>8</xdr:row>
      <xdr:rowOff>0</xdr:rowOff>
    </xdr:to>
    <xdr:sp macro="" textlink="">
      <xdr:nvSpPr>
        <xdr:cNvPr id="116854" name="Line 24"/>
        <xdr:cNvSpPr>
          <a:spLocks noChangeShapeType="1"/>
        </xdr:cNvSpPr>
      </xdr:nvSpPr>
      <xdr:spPr bwMode="auto">
        <a:xfrm flipV="1">
          <a:off x="2457450" y="1371600"/>
          <a:ext cx="0" cy="171450"/>
        </a:xfrm>
        <a:prstGeom prst="line">
          <a:avLst/>
        </a:prstGeom>
        <a:noFill/>
        <a:ln w="9525">
          <a:solidFill>
            <a:srgbClr val="000000"/>
          </a:solidFill>
          <a:round/>
          <a:headEnd/>
          <a:tailEnd type="triangle" w="med" len="med"/>
        </a:ln>
      </xdr:spPr>
    </xdr:sp>
    <xdr:clientData/>
  </xdr:twoCellAnchor>
  <xdr:twoCellAnchor>
    <xdr:from>
      <xdr:col>4</xdr:col>
      <xdr:colOff>504825</xdr:colOff>
      <xdr:row>11</xdr:row>
      <xdr:rowOff>9525</xdr:rowOff>
    </xdr:from>
    <xdr:to>
      <xdr:col>4</xdr:col>
      <xdr:colOff>514350</xdr:colOff>
      <xdr:row>11</xdr:row>
      <xdr:rowOff>152400</xdr:rowOff>
    </xdr:to>
    <xdr:sp macro="" textlink="">
      <xdr:nvSpPr>
        <xdr:cNvPr id="116855" name="Line 25"/>
        <xdr:cNvSpPr>
          <a:spLocks noChangeShapeType="1"/>
        </xdr:cNvSpPr>
      </xdr:nvSpPr>
      <xdr:spPr bwMode="auto">
        <a:xfrm flipH="1">
          <a:off x="2466975" y="2371725"/>
          <a:ext cx="9525" cy="142875"/>
        </a:xfrm>
        <a:prstGeom prst="line">
          <a:avLst/>
        </a:prstGeom>
        <a:noFill/>
        <a:ln w="9525">
          <a:solidFill>
            <a:srgbClr val="000000"/>
          </a:solidFill>
          <a:round/>
          <a:headEnd/>
          <a:tailEnd type="triangle" w="med" len="med"/>
        </a:ln>
      </xdr:spPr>
    </xdr:sp>
    <xdr:clientData/>
  </xdr:twoCellAnchor>
  <xdr:twoCellAnchor>
    <xdr:from>
      <xdr:col>6</xdr:col>
      <xdr:colOff>485775</xdr:colOff>
      <xdr:row>13</xdr:row>
      <xdr:rowOff>0</xdr:rowOff>
    </xdr:from>
    <xdr:to>
      <xdr:col>6</xdr:col>
      <xdr:colOff>485775</xdr:colOff>
      <xdr:row>13</xdr:row>
      <xdr:rowOff>152400</xdr:rowOff>
    </xdr:to>
    <xdr:sp macro="" textlink="">
      <xdr:nvSpPr>
        <xdr:cNvPr id="116856" name="Line 26"/>
        <xdr:cNvSpPr>
          <a:spLocks noChangeShapeType="1"/>
        </xdr:cNvSpPr>
      </xdr:nvSpPr>
      <xdr:spPr bwMode="auto">
        <a:xfrm>
          <a:off x="3781425" y="2857500"/>
          <a:ext cx="0" cy="152400"/>
        </a:xfrm>
        <a:prstGeom prst="line">
          <a:avLst/>
        </a:prstGeom>
        <a:noFill/>
        <a:ln w="19050">
          <a:solidFill>
            <a:srgbClr val="FF0000"/>
          </a:solidFill>
          <a:round/>
          <a:headEnd/>
          <a:tailEnd type="triangle" w="med" len="med"/>
        </a:ln>
      </xdr:spPr>
    </xdr:sp>
    <xdr:clientData/>
  </xdr:twoCellAnchor>
  <xdr:twoCellAnchor>
    <xdr:from>
      <xdr:col>3</xdr:col>
      <xdr:colOff>9525</xdr:colOff>
      <xdr:row>14</xdr:row>
      <xdr:rowOff>190500</xdr:rowOff>
    </xdr:from>
    <xdr:to>
      <xdr:col>4</xdr:col>
      <xdr:colOff>0</xdr:colOff>
      <xdr:row>14</xdr:row>
      <xdr:rowOff>190500</xdr:rowOff>
    </xdr:to>
    <xdr:sp macro="" textlink="">
      <xdr:nvSpPr>
        <xdr:cNvPr id="116857" name="Line 27"/>
        <xdr:cNvSpPr>
          <a:spLocks noChangeShapeType="1"/>
        </xdr:cNvSpPr>
      </xdr:nvSpPr>
      <xdr:spPr bwMode="auto">
        <a:xfrm>
          <a:off x="1685925" y="3219450"/>
          <a:ext cx="276225" cy="0"/>
        </a:xfrm>
        <a:prstGeom prst="line">
          <a:avLst/>
        </a:prstGeom>
        <a:noFill/>
        <a:ln w="9525">
          <a:solidFill>
            <a:srgbClr val="000000"/>
          </a:solidFill>
          <a:round/>
          <a:headEnd/>
          <a:tailEnd type="triangle" w="med" len="med"/>
        </a:ln>
      </xdr:spPr>
    </xdr:sp>
    <xdr:clientData/>
  </xdr:twoCellAnchor>
  <xdr:twoCellAnchor>
    <xdr:from>
      <xdr:col>5</xdr:col>
      <xdr:colOff>9525</xdr:colOff>
      <xdr:row>14</xdr:row>
      <xdr:rowOff>180975</xdr:rowOff>
    </xdr:from>
    <xdr:to>
      <xdr:col>6</xdr:col>
      <xdr:colOff>0</xdr:colOff>
      <xdr:row>14</xdr:row>
      <xdr:rowOff>180975</xdr:rowOff>
    </xdr:to>
    <xdr:sp macro="" textlink="">
      <xdr:nvSpPr>
        <xdr:cNvPr id="116858" name="Line 28"/>
        <xdr:cNvSpPr>
          <a:spLocks noChangeShapeType="1"/>
        </xdr:cNvSpPr>
      </xdr:nvSpPr>
      <xdr:spPr bwMode="auto">
        <a:xfrm flipH="1" flipV="1">
          <a:off x="3019425" y="3209925"/>
          <a:ext cx="276225" cy="0"/>
        </a:xfrm>
        <a:prstGeom prst="line">
          <a:avLst/>
        </a:prstGeom>
        <a:noFill/>
        <a:ln w="9525">
          <a:solidFill>
            <a:srgbClr val="000000"/>
          </a:solidFill>
          <a:round/>
          <a:headEnd/>
          <a:tailEnd type="triangle" w="med" len="med"/>
        </a:ln>
      </xdr:spPr>
    </xdr:sp>
    <xdr:clientData/>
  </xdr:twoCellAnchor>
  <xdr:twoCellAnchor>
    <xdr:from>
      <xdr:col>8</xdr:col>
      <xdr:colOff>504825</xdr:colOff>
      <xdr:row>15</xdr:row>
      <xdr:rowOff>0</xdr:rowOff>
    </xdr:from>
    <xdr:to>
      <xdr:col>8</xdr:col>
      <xdr:colOff>504825</xdr:colOff>
      <xdr:row>15</xdr:row>
      <xdr:rowOff>152400</xdr:rowOff>
    </xdr:to>
    <xdr:sp macro="" textlink="">
      <xdr:nvSpPr>
        <xdr:cNvPr id="116859" name="Line 29"/>
        <xdr:cNvSpPr>
          <a:spLocks noChangeShapeType="1"/>
        </xdr:cNvSpPr>
      </xdr:nvSpPr>
      <xdr:spPr bwMode="auto">
        <a:xfrm>
          <a:off x="5133975" y="3352800"/>
          <a:ext cx="0" cy="152400"/>
        </a:xfrm>
        <a:prstGeom prst="line">
          <a:avLst/>
        </a:prstGeom>
        <a:noFill/>
        <a:ln w="19050">
          <a:solidFill>
            <a:srgbClr val="FF0000"/>
          </a:solidFill>
          <a:round/>
          <a:headEnd/>
          <a:tailEnd type="triangle" w="med" len="med"/>
        </a:ln>
      </xdr:spPr>
    </xdr:sp>
    <xdr:clientData/>
  </xdr:twoCellAnchor>
  <xdr:twoCellAnchor>
    <xdr:from>
      <xdr:col>6</xdr:col>
      <xdr:colOff>514350</xdr:colOff>
      <xdr:row>17</xdr:row>
      <xdr:rowOff>0</xdr:rowOff>
    </xdr:from>
    <xdr:to>
      <xdr:col>6</xdr:col>
      <xdr:colOff>514350</xdr:colOff>
      <xdr:row>17</xdr:row>
      <xdr:rowOff>161925</xdr:rowOff>
    </xdr:to>
    <xdr:sp macro="" textlink="">
      <xdr:nvSpPr>
        <xdr:cNvPr id="116860" name="Line 30"/>
        <xdr:cNvSpPr>
          <a:spLocks noChangeShapeType="1"/>
        </xdr:cNvSpPr>
      </xdr:nvSpPr>
      <xdr:spPr bwMode="auto">
        <a:xfrm>
          <a:off x="3810000" y="3867150"/>
          <a:ext cx="0" cy="161925"/>
        </a:xfrm>
        <a:prstGeom prst="line">
          <a:avLst/>
        </a:prstGeom>
        <a:noFill/>
        <a:ln w="9525">
          <a:solidFill>
            <a:srgbClr val="000000"/>
          </a:solidFill>
          <a:round/>
          <a:headEnd/>
          <a:tailEnd type="triangle" w="med" len="med"/>
        </a:ln>
      </xdr:spPr>
    </xdr:sp>
    <xdr:clientData/>
  </xdr:twoCellAnchor>
  <xdr:twoCellAnchor>
    <xdr:from>
      <xdr:col>8</xdr:col>
      <xdr:colOff>523875</xdr:colOff>
      <xdr:row>16</xdr:row>
      <xdr:rowOff>333375</xdr:rowOff>
    </xdr:from>
    <xdr:to>
      <xdr:col>8</xdr:col>
      <xdr:colOff>523875</xdr:colOff>
      <xdr:row>18</xdr:row>
      <xdr:rowOff>0</xdr:rowOff>
    </xdr:to>
    <xdr:sp macro="" textlink="">
      <xdr:nvSpPr>
        <xdr:cNvPr id="116861" name="Line 31"/>
        <xdr:cNvSpPr>
          <a:spLocks noChangeShapeType="1"/>
        </xdr:cNvSpPr>
      </xdr:nvSpPr>
      <xdr:spPr bwMode="auto">
        <a:xfrm>
          <a:off x="5153025" y="3857625"/>
          <a:ext cx="0" cy="180975"/>
        </a:xfrm>
        <a:prstGeom prst="line">
          <a:avLst/>
        </a:prstGeom>
        <a:noFill/>
        <a:ln w="19050">
          <a:solidFill>
            <a:srgbClr val="FF0000"/>
          </a:solidFill>
          <a:round/>
          <a:headEnd/>
          <a:tailEnd type="triangle" w="med" len="med"/>
        </a:ln>
      </xdr:spPr>
    </xdr:sp>
    <xdr:clientData/>
  </xdr:twoCellAnchor>
  <xdr:twoCellAnchor>
    <xdr:from>
      <xdr:col>9</xdr:col>
      <xdr:colOff>0</xdr:colOff>
      <xdr:row>18</xdr:row>
      <xdr:rowOff>152400</xdr:rowOff>
    </xdr:from>
    <xdr:to>
      <xdr:col>10</xdr:col>
      <xdr:colOff>0</xdr:colOff>
      <xdr:row>18</xdr:row>
      <xdr:rowOff>152400</xdr:rowOff>
    </xdr:to>
    <xdr:sp macro="" textlink="">
      <xdr:nvSpPr>
        <xdr:cNvPr id="116862" name="Line 32"/>
        <xdr:cNvSpPr>
          <a:spLocks noChangeShapeType="1"/>
        </xdr:cNvSpPr>
      </xdr:nvSpPr>
      <xdr:spPr bwMode="auto">
        <a:xfrm>
          <a:off x="5676900" y="4191000"/>
          <a:ext cx="285750" cy="0"/>
        </a:xfrm>
        <a:prstGeom prst="line">
          <a:avLst/>
        </a:prstGeom>
        <a:noFill/>
        <a:ln w="9525">
          <a:solidFill>
            <a:srgbClr val="000000"/>
          </a:solidFill>
          <a:round/>
          <a:headEnd/>
          <a:tailEnd type="triangle" w="med" len="med"/>
        </a:ln>
      </xdr:spPr>
    </xdr:sp>
    <xdr:clientData/>
  </xdr:twoCellAnchor>
  <xdr:twoCellAnchor>
    <xdr:from>
      <xdr:col>2</xdr:col>
      <xdr:colOff>476250</xdr:colOff>
      <xdr:row>15</xdr:row>
      <xdr:rowOff>9525</xdr:rowOff>
    </xdr:from>
    <xdr:to>
      <xdr:col>2</xdr:col>
      <xdr:colOff>476250</xdr:colOff>
      <xdr:row>15</xdr:row>
      <xdr:rowOff>161925</xdr:rowOff>
    </xdr:to>
    <xdr:sp macro="" textlink="">
      <xdr:nvSpPr>
        <xdr:cNvPr id="116863" name="Line 33"/>
        <xdr:cNvSpPr>
          <a:spLocks noChangeShapeType="1"/>
        </xdr:cNvSpPr>
      </xdr:nvSpPr>
      <xdr:spPr bwMode="auto">
        <a:xfrm>
          <a:off x="1104900" y="3362325"/>
          <a:ext cx="0" cy="152400"/>
        </a:xfrm>
        <a:prstGeom prst="line">
          <a:avLst/>
        </a:prstGeom>
        <a:noFill/>
        <a:ln w="9525">
          <a:solidFill>
            <a:srgbClr val="000000"/>
          </a:solidFill>
          <a:round/>
          <a:headEnd/>
          <a:tailEnd type="triangle" w="med" len="med"/>
        </a:ln>
      </xdr:spPr>
    </xdr:sp>
    <xdr:clientData/>
  </xdr:twoCellAnchor>
  <xdr:twoCellAnchor>
    <xdr:from>
      <xdr:col>2</xdr:col>
      <xdr:colOff>476250</xdr:colOff>
      <xdr:row>16</xdr:row>
      <xdr:rowOff>314325</xdr:rowOff>
    </xdr:from>
    <xdr:to>
      <xdr:col>2</xdr:col>
      <xdr:colOff>476250</xdr:colOff>
      <xdr:row>17</xdr:row>
      <xdr:rowOff>161925</xdr:rowOff>
    </xdr:to>
    <xdr:sp macro="" textlink="">
      <xdr:nvSpPr>
        <xdr:cNvPr id="116864" name="Line 34"/>
        <xdr:cNvSpPr>
          <a:spLocks noChangeShapeType="1"/>
        </xdr:cNvSpPr>
      </xdr:nvSpPr>
      <xdr:spPr bwMode="auto">
        <a:xfrm>
          <a:off x="1104900" y="3838575"/>
          <a:ext cx="0" cy="190500"/>
        </a:xfrm>
        <a:prstGeom prst="line">
          <a:avLst/>
        </a:prstGeom>
        <a:noFill/>
        <a:ln w="9525">
          <a:solidFill>
            <a:srgbClr val="000000"/>
          </a:solidFill>
          <a:round/>
          <a:headEnd/>
          <a:tailEnd type="triangle" w="med" len="med"/>
        </a:ln>
      </xdr:spPr>
    </xdr:sp>
    <xdr:clientData/>
  </xdr:twoCellAnchor>
  <xdr:twoCellAnchor>
    <xdr:from>
      <xdr:col>6</xdr:col>
      <xdr:colOff>485775</xdr:colOff>
      <xdr:row>7</xdr:row>
      <xdr:rowOff>0</xdr:rowOff>
    </xdr:from>
    <xdr:to>
      <xdr:col>6</xdr:col>
      <xdr:colOff>485775</xdr:colOff>
      <xdr:row>7</xdr:row>
      <xdr:rowOff>133350</xdr:rowOff>
    </xdr:to>
    <xdr:sp macro="" textlink="">
      <xdr:nvSpPr>
        <xdr:cNvPr id="116865" name="Line 35"/>
        <xdr:cNvSpPr>
          <a:spLocks noChangeShapeType="1"/>
        </xdr:cNvSpPr>
      </xdr:nvSpPr>
      <xdr:spPr bwMode="auto">
        <a:xfrm>
          <a:off x="3781425" y="1371600"/>
          <a:ext cx="0" cy="133350"/>
        </a:xfrm>
        <a:prstGeom prst="line">
          <a:avLst/>
        </a:prstGeom>
        <a:noFill/>
        <a:ln w="9525">
          <a:solidFill>
            <a:srgbClr val="000000"/>
          </a:solidFill>
          <a:round/>
          <a:headEnd/>
          <a:tailEnd type="triangle" w="med" len="med"/>
        </a:ln>
      </xdr:spPr>
    </xdr:sp>
    <xdr:clientData/>
  </xdr:twoCellAnchor>
  <xdr:twoCellAnchor>
    <xdr:from>
      <xdr:col>5</xdr:col>
      <xdr:colOff>19050</xdr:colOff>
      <xdr:row>10</xdr:row>
      <xdr:rowOff>142875</xdr:rowOff>
    </xdr:from>
    <xdr:to>
      <xdr:col>6</xdr:col>
      <xdr:colOff>0</xdr:colOff>
      <xdr:row>10</xdr:row>
      <xdr:rowOff>142875</xdr:rowOff>
    </xdr:to>
    <xdr:sp macro="" textlink="">
      <xdr:nvSpPr>
        <xdr:cNvPr id="116866" name="Line 36"/>
        <xdr:cNvSpPr>
          <a:spLocks noChangeShapeType="1"/>
        </xdr:cNvSpPr>
      </xdr:nvSpPr>
      <xdr:spPr bwMode="auto">
        <a:xfrm>
          <a:off x="3028950" y="2181225"/>
          <a:ext cx="266700" cy="0"/>
        </a:xfrm>
        <a:prstGeom prst="line">
          <a:avLst/>
        </a:prstGeom>
        <a:noFill/>
        <a:ln w="9525">
          <a:solidFill>
            <a:srgbClr val="000000"/>
          </a:solidFill>
          <a:round/>
          <a:headEnd/>
          <a:tailEnd type="triangle" w="med" len="med"/>
        </a:ln>
      </xdr:spPr>
    </xdr:sp>
    <xdr:clientData/>
  </xdr:twoCellAnchor>
</xdr:wsDr>
</file>

<file path=xl/drawings/drawing32.xml><?xml version="1.0" encoding="utf-8"?>
<xdr:wsDr xmlns:xdr="http://schemas.openxmlformats.org/drawingml/2006/spreadsheetDrawing" xmlns:a="http://schemas.openxmlformats.org/drawingml/2006/main">
  <xdr:twoCellAnchor>
    <xdr:from>
      <xdr:col>10</xdr:col>
      <xdr:colOff>485775</xdr:colOff>
      <xdr:row>7</xdr:row>
      <xdr:rowOff>9525</xdr:rowOff>
    </xdr:from>
    <xdr:to>
      <xdr:col>10</xdr:col>
      <xdr:colOff>504825</xdr:colOff>
      <xdr:row>11</xdr:row>
      <xdr:rowOff>142875</xdr:rowOff>
    </xdr:to>
    <xdr:sp macro="" textlink="">
      <xdr:nvSpPr>
        <xdr:cNvPr id="108765" name="Line 1"/>
        <xdr:cNvSpPr>
          <a:spLocks noChangeShapeType="1"/>
        </xdr:cNvSpPr>
      </xdr:nvSpPr>
      <xdr:spPr bwMode="auto">
        <a:xfrm>
          <a:off x="6448425" y="1381125"/>
          <a:ext cx="19050" cy="1123950"/>
        </a:xfrm>
        <a:prstGeom prst="line">
          <a:avLst/>
        </a:prstGeom>
        <a:noFill/>
        <a:ln w="19050">
          <a:solidFill>
            <a:srgbClr val="FF0000"/>
          </a:solidFill>
          <a:round/>
          <a:headEnd/>
          <a:tailEnd type="triangle" w="med" len="med"/>
        </a:ln>
      </xdr:spPr>
    </xdr:sp>
    <xdr:clientData/>
  </xdr:twoCellAnchor>
  <xdr:twoCellAnchor>
    <xdr:from>
      <xdr:col>11</xdr:col>
      <xdr:colOff>9525</xdr:colOff>
      <xdr:row>10</xdr:row>
      <xdr:rowOff>133350</xdr:rowOff>
    </xdr:from>
    <xdr:to>
      <xdr:col>11</xdr:col>
      <xdr:colOff>247650</xdr:colOff>
      <xdr:row>12</xdr:row>
      <xdr:rowOff>171450</xdr:rowOff>
    </xdr:to>
    <xdr:sp macro="" textlink="">
      <xdr:nvSpPr>
        <xdr:cNvPr id="108766" name="Line 2"/>
        <xdr:cNvSpPr>
          <a:spLocks noChangeShapeType="1"/>
        </xdr:cNvSpPr>
      </xdr:nvSpPr>
      <xdr:spPr bwMode="auto">
        <a:xfrm flipV="1">
          <a:off x="7019925" y="2171700"/>
          <a:ext cx="238125" cy="53340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08767" name="Line 3"/>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476250</xdr:colOff>
      <xdr:row>5</xdr:row>
      <xdr:rowOff>0</xdr:rowOff>
    </xdr:from>
    <xdr:to>
      <xdr:col>4</xdr:col>
      <xdr:colOff>476250</xdr:colOff>
      <xdr:row>5</xdr:row>
      <xdr:rowOff>161925</xdr:rowOff>
    </xdr:to>
    <xdr:sp macro="" textlink="">
      <xdr:nvSpPr>
        <xdr:cNvPr id="108768" name="Line 4"/>
        <xdr:cNvSpPr>
          <a:spLocks noChangeShapeType="1"/>
        </xdr:cNvSpPr>
      </xdr:nvSpPr>
      <xdr:spPr bwMode="auto">
        <a:xfrm>
          <a:off x="2438400" y="876300"/>
          <a:ext cx="0" cy="161925"/>
        </a:xfrm>
        <a:prstGeom prst="line">
          <a:avLst/>
        </a:prstGeom>
        <a:noFill/>
        <a:ln w="9525">
          <a:solidFill>
            <a:srgbClr val="000000"/>
          </a:solidFill>
          <a:round/>
          <a:headEnd/>
          <a:tailEnd type="triangle" w="med" len="med"/>
        </a:ln>
      </xdr:spPr>
    </xdr:sp>
    <xdr:clientData/>
  </xdr:twoCellAnchor>
  <xdr:twoCellAnchor>
    <xdr:from>
      <xdr:col>3</xdr:col>
      <xdr:colOff>9525</xdr:colOff>
      <xdr:row>6</xdr:row>
      <xdr:rowOff>171450</xdr:rowOff>
    </xdr:from>
    <xdr:to>
      <xdr:col>3</xdr:col>
      <xdr:colOff>228600</xdr:colOff>
      <xdr:row>8</xdr:row>
      <xdr:rowOff>104775</xdr:rowOff>
    </xdr:to>
    <xdr:sp macro="" textlink="">
      <xdr:nvSpPr>
        <xdr:cNvPr id="108769" name="Line 5"/>
        <xdr:cNvSpPr>
          <a:spLocks noChangeShapeType="1"/>
        </xdr:cNvSpPr>
      </xdr:nvSpPr>
      <xdr:spPr bwMode="auto">
        <a:xfrm>
          <a:off x="1685925" y="1219200"/>
          <a:ext cx="219075" cy="428625"/>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08770" name="Line 6"/>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8</xdr:col>
      <xdr:colOff>542925</xdr:colOff>
      <xdr:row>12</xdr:row>
      <xdr:rowOff>152400</xdr:rowOff>
    </xdr:from>
    <xdr:to>
      <xdr:col>9</xdr:col>
      <xdr:colOff>247650</xdr:colOff>
      <xdr:row>13</xdr:row>
      <xdr:rowOff>114300</xdr:rowOff>
    </xdr:to>
    <xdr:sp macro="" textlink="">
      <xdr:nvSpPr>
        <xdr:cNvPr id="108771" name="Line 7"/>
        <xdr:cNvSpPr>
          <a:spLocks noChangeShapeType="1"/>
        </xdr:cNvSpPr>
      </xdr:nvSpPr>
      <xdr:spPr bwMode="auto">
        <a:xfrm flipH="1">
          <a:off x="5172075" y="2686050"/>
          <a:ext cx="752475" cy="285750"/>
        </a:xfrm>
        <a:prstGeom prst="line">
          <a:avLst/>
        </a:prstGeom>
        <a:noFill/>
        <a:ln w="19050">
          <a:solidFill>
            <a:srgbClr val="FF0000"/>
          </a:solidFill>
          <a:round/>
          <a:headEnd/>
          <a:tailEnd type="triangle" w="med" len="med"/>
        </a:ln>
      </xdr:spPr>
    </xdr:sp>
    <xdr:clientData/>
  </xdr:twoCellAnchor>
  <xdr:twoCellAnchor>
    <xdr:from>
      <xdr:col>11</xdr:col>
      <xdr:colOff>19050</xdr:colOff>
      <xdr:row>12</xdr:row>
      <xdr:rowOff>161925</xdr:rowOff>
    </xdr:from>
    <xdr:to>
      <xdr:col>11</xdr:col>
      <xdr:colOff>266700</xdr:colOff>
      <xdr:row>12</xdr:row>
      <xdr:rowOff>171450</xdr:rowOff>
    </xdr:to>
    <xdr:sp macro="" textlink="">
      <xdr:nvSpPr>
        <xdr:cNvPr id="108772" name="Line 8"/>
        <xdr:cNvSpPr>
          <a:spLocks noChangeShapeType="1"/>
        </xdr:cNvSpPr>
      </xdr:nvSpPr>
      <xdr:spPr bwMode="auto">
        <a:xfrm flipV="1">
          <a:off x="7029450" y="2695575"/>
          <a:ext cx="247650" cy="9525"/>
        </a:xfrm>
        <a:prstGeom prst="line">
          <a:avLst/>
        </a:prstGeom>
        <a:noFill/>
        <a:ln w="9525">
          <a:solidFill>
            <a:srgbClr val="000000"/>
          </a:solidFill>
          <a:round/>
          <a:headEnd/>
          <a:tailEnd type="triangle" w="med" len="med"/>
        </a:ln>
      </xdr:spPr>
    </xdr:sp>
    <xdr:clientData/>
  </xdr:twoCellAnchor>
  <xdr:twoCellAnchor>
    <xdr:from>
      <xdr:col>5</xdr:col>
      <xdr:colOff>0</xdr:colOff>
      <xdr:row>8</xdr:row>
      <xdr:rowOff>161925</xdr:rowOff>
    </xdr:from>
    <xdr:to>
      <xdr:col>5</xdr:col>
      <xdr:colOff>276225</xdr:colOff>
      <xdr:row>8</xdr:row>
      <xdr:rowOff>171450</xdr:rowOff>
    </xdr:to>
    <xdr:sp macro="" textlink="">
      <xdr:nvSpPr>
        <xdr:cNvPr id="108773" name="Line 9"/>
        <xdr:cNvSpPr>
          <a:spLocks noChangeShapeType="1"/>
        </xdr:cNvSpPr>
      </xdr:nvSpPr>
      <xdr:spPr bwMode="auto">
        <a:xfrm>
          <a:off x="3009900" y="1704975"/>
          <a:ext cx="276225" cy="9525"/>
        </a:xfrm>
        <a:prstGeom prst="line">
          <a:avLst/>
        </a:prstGeom>
        <a:noFill/>
        <a:ln w="9525">
          <a:solidFill>
            <a:srgbClr val="000000"/>
          </a:solidFill>
          <a:round/>
          <a:headEnd/>
          <a:tailEnd type="triangle" w="med" len="med"/>
        </a:ln>
      </xdr:spPr>
    </xdr:sp>
    <xdr:clientData/>
  </xdr:twoCellAnchor>
  <xdr:twoCellAnchor>
    <xdr:from>
      <xdr:col>3</xdr:col>
      <xdr:colOff>9525</xdr:colOff>
      <xdr:row>8</xdr:row>
      <xdr:rowOff>228600</xdr:rowOff>
    </xdr:from>
    <xdr:to>
      <xdr:col>3</xdr:col>
      <xdr:colOff>238125</xdr:colOff>
      <xdr:row>10</xdr:row>
      <xdr:rowOff>152400</xdr:rowOff>
    </xdr:to>
    <xdr:sp macro="" textlink="">
      <xdr:nvSpPr>
        <xdr:cNvPr id="108774" name="Line 10"/>
        <xdr:cNvSpPr>
          <a:spLocks noChangeShapeType="1"/>
        </xdr:cNvSpPr>
      </xdr:nvSpPr>
      <xdr:spPr bwMode="auto">
        <a:xfrm flipV="1">
          <a:off x="1685925" y="1771650"/>
          <a:ext cx="228600" cy="419100"/>
        </a:xfrm>
        <a:prstGeom prst="line">
          <a:avLst/>
        </a:prstGeom>
        <a:noFill/>
        <a:ln w="9525">
          <a:solidFill>
            <a:srgbClr val="000000"/>
          </a:solidFill>
          <a:round/>
          <a:headEnd/>
          <a:tailEnd type="triangle" w="med" len="med"/>
        </a:ln>
      </xdr:spPr>
    </xdr:sp>
    <xdr:clientData/>
  </xdr:twoCellAnchor>
  <xdr:twoCellAnchor>
    <xdr:from>
      <xdr:col>2</xdr:col>
      <xdr:colOff>495300</xdr:colOff>
      <xdr:row>7</xdr:row>
      <xdr:rowOff>0</xdr:rowOff>
    </xdr:from>
    <xdr:to>
      <xdr:col>2</xdr:col>
      <xdr:colOff>495300</xdr:colOff>
      <xdr:row>7</xdr:row>
      <xdr:rowOff>152400</xdr:rowOff>
    </xdr:to>
    <xdr:sp macro="" textlink="">
      <xdr:nvSpPr>
        <xdr:cNvPr id="108775" name="Line 11"/>
        <xdr:cNvSpPr>
          <a:spLocks noChangeShapeType="1"/>
        </xdr:cNvSpPr>
      </xdr:nvSpPr>
      <xdr:spPr bwMode="auto">
        <a:xfrm>
          <a:off x="1123950" y="1371600"/>
          <a:ext cx="0" cy="152400"/>
        </a:xfrm>
        <a:prstGeom prst="line">
          <a:avLst/>
        </a:prstGeom>
        <a:noFill/>
        <a:ln w="9525">
          <a:solidFill>
            <a:srgbClr val="000000"/>
          </a:solidFill>
          <a:round/>
          <a:headEnd/>
          <a:tailEnd type="triangle" w="med" len="med"/>
        </a:ln>
      </xdr:spPr>
    </xdr:sp>
    <xdr:clientData/>
  </xdr:twoCellAnchor>
  <xdr:twoCellAnchor>
    <xdr:from>
      <xdr:col>4</xdr:col>
      <xdr:colOff>504825</xdr:colOff>
      <xdr:row>11</xdr:row>
      <xdr:rowOff>9525</xdr:rowOff>
    </xdr:from>
    <xdr:to>
      <xdr:col>4</xdr:col>
      <xdr:colOff>504825</xdr:colOff>
      <xdr:row>12</xdr:row>
      <xdr:rowOff>9525</xdr:rowOff>
    </xdr:to>
    <xdr:sp macro="" textlink="">
      <xdr:nvSpPr>
        <xdr:cNvPr id="108776" name="Line 12"/>
        <xdr:cNvSpPr>
          <a:spLocks noChangeShapeType="1"/>
        </xdr:cNvSpPr>
      </xdr:nvSpPr>
      <xdr:spPr bwMode="auto">
        <a:xfrm>
          <a:off x="2466975" y="2371725"/>
          <a:ext cx="0" cy="171450"/>
        </a:xfrm>
        <a:prstGeom prst="line">
          <a:avLst/>
        </a:prstGeom>
        <a:noFill/>
        <a:ln w="19050">
          <a:solidFill>
            <a:srgbClr val="FF0000"/>
          </a:solidFill>
          <a:round/>
          <a:headEnd/>
          <a:tailEnd type="triangle" w="med" len="med"/>
        </a:ln>
      </xdr:spPr>
    </xdr:sp>
    <xdr:clientData/>
  </xdr:twoCellAnchor>
  <xdr:twoCellAnchor>
    <xdr:from>
      <xdr:col>5</xdr:col>
      <xdr:colOff>19050</xdr:colOff>
      <xdr:row>12</xdr:row>
      <xdr:rowOff>152400</xdr:rowOff>
    </xdr:from>
    <xdr:to>
      <xdr:col>9</xdr:col>
      <xdr:colOff>266700</xdr:colOff>
      <xdr:row>12</xdr:row>
      <xdr:rowOff>152400</xdr:rowOff>
    </xdr:to>
    <xdr:sp macro="" textlink="">
      <xdr:nvSpPr>
        <xdr:cNvPr id="108777" name="Line 13"/>
        <xdr:cNvSpPr>
          <a:spLocks noChangeShapeType="1"/>
        </xdr:cNvSpPr>
      </xdr:nvSpPr>
      <xdr:spPr bwMode="auto">
        <a:xfrm flipH="1" flipV="1">
          <a:off x="3028950" y="2686050"/>
          <a:ext cx="2914650" cy="0"/>
        </a:xfrm>
        <a:prstGeom prst="line">
          <a:avLst/>
        </a:prstGeom>
        <a:noFill/>
        <a:ln w="19050">
          <a:solidFill>
            <a:srgbClr val="FF0000"/>
          </a:solidFill>
          <a:round/>
          <a:headEnd/>
          <a:tailEnd type="triangle" w="med" len="med"/>
        </a:ln>
      </xdr:spPr>
    </xdr:sp>
    <xdr:clientData/>
  </xdr:twoCellAnchor>
  <xdr:twoCellAnchor>
    <xdr:from>
      <xdr:col>9</xdr:col>
      <xdr:colOff>9525</xdr:colOff>
      <xdr:row>6</xdr:row>
      <xdr:rowOff>142875</xdr:rowOff>
    </xdr:from>
    <xdr:to>
      <xdr:col>9</xdr:col>
      <xdr:colOff>247650</xdr:colOff>
      <xdr:row>6</xdr:row>
      <xdr:rowOff>152400</xdr:rowOff>
    </xdr:to>
    <xdr:sp macro="" textlink="">
      <xdr:nvSpPr>
        <xdr:cNvPr id="108778" name="Line 14"/>
        <xdr:cNvSpPr>
          <a:spLocks noChangeShapeType="1"/>
        </xdr:cNvSpPr>
      </xdr:nvSpPr>
      <xdr:spPr bwMode="auto">
        <a:xfrm flipH="1">
          <a:off x="5686425" y="1190625"/>
          <a:ext cx="238125" cy="9525"/>
        </a:xfrm>
        <a:prstGeom prst="line">
          <a:avLst/>
        </a:prstGeom>
        <a:noFill/>
        <a:ln w="9525">
          <a:solidFill>
            <a:srgbClr val="000000"/>
          </a:solidFill>
          <a:round/>
          <a:headEnd/>
          <a:tailEnd type="triangle" w="med" len="med"/>
        </a:ln>
      </xdr:spPr>
    </xdr:sp>
    <xdr:clientData/>
  </xdr:twoCellAnchor>
  <xdr:twoCellAnchor>
    <xdr:from>
      <xdr:col>6</xdr:col>
      <xdr:colOff>1038225</xdr:colOff>
      <xdr:row>6</xdr:row>
      <xdr:rowOff>171450</xdr:rowOff>
    </xdr:from>
    <xdr:to>
      <xdr:col>7</xdr:col>
      <xdr:colOff>276225</xdr:colOff>
      <xdr:row>6</xdr:row>
      <xdr:rowOff>171450</xdr:rowOff>
    </xdr:to>
    <xdr:sp macro="" textlink="">
      <xdr:nvSpPr>
        <xdr:cNvPr id="108779" name="Line 15"/>
        <xdr:cNvSpPr>
          <a:spLocks noChangeShapeType="1"/>
        </xdr:cNvSpPr>
      </xdr:nvSpPr>
      <xdr:spPr bwMode="auto">
        <a:xfrm flipH="1">
          <a:off x="4333875" y="1219200"/>
          <a:ext cx="285750" cy="0"/>
        </a:xfrm>
        <a:prstGeom prst="line">
          <a:avLst/>
        </a:prstGeom>
        <a:noFill/>
        <a:ln w="9525">
          <a:solidFill>
            <a:srgbClr val="000000"/>
          </a:solidFill>
          <a:round/>
          <a:headEnd/>
          <a:tailEnd type="triangle" w="med" len="med"/>
        </a:ln>
      </xdr:spPr>
    </xdr:sp>
    <xdr:clientData/>
  </xdr:twoCellAnchor>
  <xdr:twoCellAnchor>
    <xdr:from>
      <xdr:col>6</xdr:col>
      <xdr:colOff>514350</xdr:colOff>
      <xdr:row>7</xdr:row>
      <xdr:rowOff>0</xdr:rowOff>
    </xdr:from>
    <xdr:to>
      <xdr:col>6</xdr:col>
      <xdr:colOff>514350</xdr:colOff>
      <xdr:row>7</xdr:row>
      <xdr:rowOff>161925</xdr:rowOff>
    </xdr:to>
    <xdr:sp macro="" textlink="">
      <xdr:nvSpPr>
        <xdr:cNvPr id="108780" name="Line 16"/>
        <xdr:cNvSpPr>
          <a:spLocks noChangeShapeType="1"/>
        </xdr:cNvSpPr>
      </xdr:nvSpPr>
      <xdr:spPr bwMode="auto">
        <a:xfrm>
          <a:off x="3810000" y="1371600"/>
          <a:ext cx="0" cy="161925"/>
        </a:xfrm>
        <a:prstGeom prst="line">
          <a:avLst/>
        </a:prstGeom>
        <a:noFill/>
        <a:ln w="9525">
          <a:solidFill>
            <a:srgbClr val="000000"/>
          </a:solidFill>
          <a:round/>
          <a:headEnd/>
          <a:tailEnd type="triangle" w="med" len="med"/>
        </a:ln>
      </xdr:spPr>
    </xdr:sp>
    <xdr:clientData/>
  </xdr:twoCellAnchor>
  <xdr:twoCellAnchor>
    <xdr:from>
      <xdr:col>9</xdr:col>
      <xdr:colOff>0</xdr:colOff>
      <xdr:row>14</xdr:row>
      <xdr:rowOff>161925</xdr:rowOff>
    </xdr:from>
    <xdr:to>
      <xdr:col>10</xdr:col>
      <xdr:colOff>0</xdr:colOff>
      <xdr:row>14</xdr:row>
      <xdr:rowOff>161925</xdr:rowOff>
    </xdr:to>
    <xdr:sp macro="" textlink="">
      <xdr:nvSpPr>
        <xdr:cNvPr id="108781" name="Line 17"/>
        <xdr:cNvSpPr>
          <a:spLocks noChangeShapeType="1"/>
        </xdr:cNvSpPr>
      </xdr:nvSpPr>
      <xdr:spPr bwMode="auto">
        <a:xfrm>
          <a:off x="5676900" y="3190875"/>
          <a:ext cx="285750" cy="0"/>
        </a:xfrm>
        <a:prstGeom prst="line">
          <a:avLst/>
        </a:prstGeom>
        <a:noFill/>
        <a:ln w="9525">
          <a:solidFill>
            <a:srgbClr val="000000"/>
          </a:solidFill>
          <a:round/>
          <a:headEnd/>
          <a:tailEnd type="triangle" w="med" len="med"/>
        </a:ln>
      </xdr:spPr>
    </xdr:sp>
    <xdr:clientData/>
  </xdr:twoCellAnchor>
  <xdr:twoCellAnchor>
    <xdr:from>
      <xdr:col>7</xdr:col>
      <xdr:colOff>0</xdr:colOff>
      <xdr:row>20</xdr:row>
      <xdr:rowOff>142875</xdr:rowOff>
    </xdr:from>
    <xdr:to>
      <xdr:col>8</xdr:col>
      <xdr:colOff>0</xdr:colOff>
      <xdr:row>20</xdr:row>
      <xdr:rowOff>142875</xdr:rowOff>
    </xdr:to>
    <xdr:sp macro="" textlink="">
      <xdr:nvSpPr>
        <xdr:cNvPr id="108782" name="Line 18"/>
        <xdr:cNvSpPr>
          <a:spLocks noChangeShapeType="1"/>
        </xdr:cNvSpPr>
      </xdr:nvSpPr>
      <xdr:spPr bwMode="auto">
        <a:xfrm>
          <a:off x="4343400" y="4676775"/>
          <a:ext cx="285750" cy="0"/>
        </a:xfrm>
        <a:prstGeom prst="line">
          <a:avLst/>
        </a:prstGeom>
        <a:noFill/>
        <a:ln w="9525">
          <a:solidFill>
            <a:srgbClr val="000000"/>
          </a:solidFill>
          <a:round/>
          <a:headEnd/>
          <a:tailEnd type="triangle" w="med" len="med"/>
        </a:ln>
      </xdr:spPr>
    </xdr:sp>
    <xdr:clientData/>
  </xdr:twoCellAnchor>
  <xdr:twoCellAnchor>
    <xdr:from>
      <xdr:col>2</xdr:col>
      <xdr:colOff>485775</xdr:colOff>
      <xdr:row>10</xdr:row>
      <xdr:rowOff>152400</xdr:rowOff>
    </xdr:from>
    <xdr:to>
      <xdr:col>4</xdr:col>
      <xdr:colOff>0</xdr:colOff>
      <xdr:row>17</xdr:row>
      <xdr:rowOff>152400</xdr:rowOff>
    </xdr:to>
    <xdr:sp macro="" textlink="">
      <xdr:nvSpPr>
        <xdr:cNvPr id="108783" name="Line 19"/>
        <xdr:cNvSpPr>
          <a:spLocks noChangeShapeType="1"/>
        </xdr:cNvSpPr>
      </xdr:nvSpPr>
      <xdr:spPr bwMode="auto">
        <a:xfrm flipH="1">
          <a:off x="1114425" y="2190750"/>
          <a:ext cx="847725" cy="1828800"/>
        </a:xfrm>
        <a:prstGeom prst="line">
          <a:avLst/>
        </a:prstGeom>
        <a:noFill/>
        <a:ln w="9525">
          <a:solidFill>
            <a:srgbClr val="000000"/>
          </a:solidFill>
          <a:round/>
          <a:headEnd/>
          <a:tailEnd type="triangle" w="med" len="med"/>
        </a:ln>
      </xdr:spPr>
    </xdr:sp>
    <xdr:clientData/>
  </xdr:twoCellAnchor>
  <xdr:twoCellAnchor>
    <xdr:from>
      <xdr:col>4</xdr:col>
      <xdr:colOff>514350</xdr:colOff>
      <xdr:row>8</xdr:row>
      <xdr:rowOff>314325</xdr:rowOff>
    </xdr:from>
    <xdr:to>
      <xdr:col>4</xdr:col>
      <xdr:colOff>514350</xdr:colOff>
      <xdr:row>10</xdr:row>
      <xdr:rowOff>0</xdr:rowOff>
    </xdr:to>
    <xdr:sp macro="" textlink="">
      <xdr:nvSpPr>
        <xdr:cNvPr id="108784" name="Line 20"/>
        <xdr:cNvSpPr>
          <a:spLocks noChangeShapeType="1"/>
        </xdr:cNvSpPr>
      </xdr:nvSpPr>
      <xdr:spPr bwMode="auto">
        <a:xfrm flipV="1">
          <a:off x="2476500" y="1857375"/>
          <a:ext cx="0" cy="180975"/>
        </a:xfrm>
        <a:prstGeom prst="line">
          <a:avLst/>
        </a:prstGeom>
        <a:noFill/>
        <a:ln w="9525">
          <a:solidFill>
            <a:srgbClr val="000000"/>
          </a:solidFill>
          <a:round/>
          <a:headEnd/>
          <a:tailEnd type="triangle" w="med" len="med"/>
        </a:ln>
      </xdr:spPr>
    </xdr:sp>
    <xdr:clientData/>
  </xdr:twoCellAnchor>
  <xdr:twoCellAnchor>
    <xdr:from>
      <xdr:col>4</xdr:col>
      <xdr:colOff>504825</xdr:colOff>
      <xdr:row>12</xdr:row>
      <xdr:rowOff>314325</xdr:rowOff>
    </xdr:from>
    <xdr:to>
      <xdr:col>4</xdr:col>
      <xdr:colOff>504825</xdr:colOff>
      <xdr:row>13</xdr:row>
      <xdr:rowOff>152400</xdr:rowOff>
    </xdr:to>
    <xdr:sp macro="" textlink="">
      <xdr:nvSpPr>
        <xdr:cNvPr id="108785" name="Line 21"/>
        <xdr:cNvSpPr>
          <a:spLocks noChangeShapeType="1"/>
        </xdr:cNvSpPr>
      </xdr:nvSpPr>
      <xdr:spPr bwMode="auto">
        <a:xfrm>
          <a:off x="2466975" y="2847975"/>
          <a:ext cx="0" cy="161925"/>
        </a:xfrm>
        <a:prstGeom prst="line">
          <a:avLst/>
        </a:prstGeom>
        <a:noFill/>
        <a:ln w="9525">
          <a:solidFill>
            <a:srgbClr val="000000"/>
          </a:solidFill>
          <a:round/>
          <a:headEnd/>
          <a:tailEnd type="triangle" w="med" len="med"/>
        </a:ln>
      </xdr:spPr>
    </xdr:sp>
    <xdr:clientData/>
  </xdr:twoCellAnchor>
  <xdr:twoCellAnchor>
    <xdr:from>
      <xdr:col>3</xdr:col>
      <xdr:colOff>0</xdr:colOff>
      <xdr:row>18</xdr:row>
      <xdr:rowOff>171450</xdr:rowOff>
    </xdr:from>
    <xdr:to>
      <xdr:col>3</xdr:col>
      <xdr:colOff>266700</xdr:colOff>
      <xdr:row>18</xdr:row>
      <xdr:rowOff>171450</xdr:rowOff>
    </xdr:to>
    <xdr:sp macro="" textlink="">
      <xdr:nvSpPr>
        <xdr:cNvPr id="108786" name="Line 22"/>
        <xdr:cNvSpPr>
          <a:spLocks noChangeShapeType="1"/>
        </xdr:cNvSpPr>
      </xdr:nvSpPr>
      <xdr:spPr bwMode="auto">
        <a:xfrm>
          <a:off x="1676400" y="4210050"/>
          <a:ext cx="266700" cy="0"/>
        </a:xfrm>
        <a:prstGeom prst="line">
          <a:avLst/>
        </a:prstGeom>
        <a:noFill/>
        <a:ln w="9525">
          <a:solidFill>
            <a:srgbClr val="000000"/>
          </a:solidFill>
          <a:round/>
          <a:headEnd/>
          <a:tailEnd type="triangle" w="med" len="med"/>
        </a:ln>
      </xdr:spPr>
    </xdr:sp>
    <xdr:clientData/>
  </xdr:twoCellAnchor>
  <xdr:twoCellAnchor>
    <xdr:from>
      <xdr:col>5</xdr:col>
      <xdr:colOff>28575</xdr:colOff>
      <xdr:row>10</xdr:row>
      <xdr:rowOff>171450</xdr:rowOff>
    </xdr:from>
    <xdr:to>
      <xdr:col>7</xdr:col>
      <xdr:colOff>257175</xdr:colOff>
      <xdr:row>10</xdr:row>
      <xdr:rowOff>171450</xdr:rowOff>
    </xdr:to>
    <xdr:sp macro="" textlink="">
      <xdr:nvSpPr>
        <xdr:cNvPr id="108787" name="Line 23"/>
        <xdr:cNvSpPr>
          <a:spLocks noChangeShapeType="1"/>
        </xdr:cNvSpPr>
      </xdr:nvSpPr>
      <xdr:spPr bwMode="auto">
        <a:xfrm>
          <a:off x="3038475" y="2209800"/>
          <a:ext cx="1562100" cy="0"/>
        </a:xfrm>
        <a:prstGeom prst="line">
          <a:avLst/>
        </a:prstGeom>
        <a:noFill/>
        <a:ln w="9525">
          <a:solidFill>
            <a:srgbClr val="000000"/>
          </a:solidFill>
          <a:round/>
          <a:headEnd/>
          <a:tailEnd type="triangle" w="med" len="med"/>
        </a:ln>
      </xdr:spPr>
    </xdr:sp>
    <xdr:clientData/>
  </xdr:twoCellAnchor>
  <xdr:twoCellAnchor>
    <xdr:from>
      <xdr:col>5</xdr:col>
      <xdr:colOff>0</xdr:colOff>
      <xdr:row>10</xdr:row>
      <xdr:rowOff>200025</xdr:rowOff>
    </xdr:from>
    <xdr:to>
      <xdr:col>8</xdr:col>
      <xdr:colOff>466725</xdr:colOff>
      <xdr:row>13</xdr:row>
      <xdr:rowOff>104775</xdr:rowOff>
    </xdr:to>
    <xdr:sp macro="" textlink="">
      <xdr:nvSpPr>
        <xdr:cNvPr id="108788" name="Line 24"/>
        <xdr:cNvSpPr>
          <a:spLocks noChangeShapeType="1"/>
        </xdr:cNvSpPr>
      </xdr:nvSpPr>
      <xdr:spPr bwMode="auto">
        <a:xfrm>
          <a:off x="3009900" y="2238375"/>
          <a:ext cx="2085975" cy="723900"/>
        </a:xfrm>
        <a:prstGeom prst="line">
          <a:avLst/>
        </a:prstGeom>
        <a:noFill/>
        <a:ln w="19050">
          <a:solidFill>
            <a:srgbClr val="FF0000"/>
          </a:solidFill>
          <a:round/>
          <a:headEnd/>
          <a:tailEnd type="triangle" w="med" len="med"/>
        </a:ln>
      </xdr:spPr>
    </xdr:sp>
    <xdr:clientData/>
  </xdr:twoCellAnchor>
  <xdr:twoCellAnchor>
    <xdr:from>
      <xdr:col>5</xdr:col>
      <xdr:colOff>0</xdr:colOff>
      <xdr:row>16</xdr:row>
      <xdr:rowOff>180975</xdr:rowOff>
    </xdr:from>
    <xdr:to>
      <xdr:col>5</xdr:col>
      <xdr:colOff>276225</xdr:colOff>
      <xdr:row>16</xdr:row>
      <xdr:rowOff>180975</xdr:rowOff>
    </xdr:to>
    <xdr:sp macro="" textlink="">
      <xdr:nvSpPr>
        <xdr:cNvPr id="108789" name="Line 25"/>
        <xdr:cNvSpPr>
          <a:spLocks noChangeShapeType="1"/>
        </xdr:cNvSpPr>
      </xdr:nvSpPr>
      <xdr:spPr bwMode="auto">
        <a:xfrm flipH="1">
          <a:off x="3009900" y="3705225"/>
          <a:ext cx="276225" cy="0"/>
        </a:xfrm>
        <a:prstGeom prst="line">
          <a:avLst/>
        </a:prstGeom>
        <a:noFill/>
        <a:ln w="9525">
          <a:solidFill>
            <a:srgbClr val="000000"/>
          </a:solidFill>
          <a:round/>
          <a:headEnd/>
          <a:tailEnd type="triangle" w="med" len="med"/>
        </a:ln>
      </xdr:spPr>
    </xdr:sp>
    <xdr:clientData/>
  </xdr:twoCellAnchor>
  <xdr:twoCellAnchor>
    <xdr:from>
      <xdr:col>5</xdr:col>
      <xdr:colOff>19050</xdr:colOff>
      <xdr:row>12</xdr:row>
      <xdr:rowOff>161925</xdr:rowOff>
    </xdr:from>
    <xdr:to>
      <xdr:col>6</xdr:col>
      <xdr:colOff>523875</xdr:colOff>
      <xdr:row>15</xdr:row>
      <xdr:rowOff>142875</xdr:rowOff>
    </xdr:to>
    <xdr:sp macro="" textlink="">
      <xdr:nvSpPr>
        <xdr:cNvPr id="108790" name="Line 26"/>
        <xdr:cNvSpPr>
          <a:spLocks noChangeShapeType="1"/>
        </xdr:cNvSpPr>
      </xdr:nvSpPr>
      <xdr:spPr bwMode="auto">
        <a:xfrm>
          <a:off x="3028950" y="2695575"/>
          <a:ext cx="790575" cy="800100"/>
        </a:xfrm>
        <a:prstGeom prst="line">
          <a:avLst/>
        </a:prstGeom>
        <a:noFill/>
        <a:ln w="19050">
          <a:solidFill>
            <a:srgbClr val="FF0000"/>
          </a:solidFill>
          <a:round/>
          <a:headEnd/>
          <a:tailEnd type="triangle" w="med" len="med"/>
        </a:ln>
      </xdr:spPr>
    </xdr:sp>
    <xdr:clientData/>
  </xdr:twoCellAnchor>
  <xdr:twoCellAnchor>
    <xdr:from>
      <xdr:col>8</xdr:col>
      <xdr:colOff>485775</xdr:colOff>
      <xdr:row>15</xdr:row>
      <xdr:rowOff>0</xdr:rowOff>
    </xdr:from>
    <xdr:to>
      <xdr:col>8</xdr:col>
      <xdr:colOff>485775</xdr:colOff>
      <xdr:row>17</xdr:row>
      <xdr:rowOff>123825</xdr:rowOff>
    </xdr:to>
    <xdr:sp macro="" textlink="">
      <xdr:nvSpPr>
        <xdr:cNvPr id="108791" name="Line 27"/>
        <xdr:cNvSpPr>
          <a:spLocks noChangeShapeType="1"/>
        </xdr:cNvSpPr>
      </xdr:nvSpPr>
      <xdr:spPr bwMode="auto">
        <a:xfrm flipH="1">
          <a:off x="5114925" y="3352800"/>
          <a:ext cx="0" cy="638175"/>
        </a:xfrm>
        <a:prstGeom prst="line">
          <a:avLst/>
        </a:prstGeom>
        <a:noFill/>
        <a:ln w="19050">
          <a:solidFill>
            <a:srgbClr val="FF0000"/>
          </a:solidFill>
          <a:round/>
          <a:headEnd/>
          <a:tailEnd type="triangle" w="med" len="med"/>
        </a:ln>
      </xdr:spPr>
    </xdr:sp>
    <xdr:clientData/>
  </xdr:twoCellAnchor>
  <xdr:twoCellAnchor>
    <xdr:from>
      <xdr:col>9</xdr:col>
      <xdr:colOff>0</xdr:colOff>
      <xdr:row>18</xdr:row>
      <xdr:rowOff>152400</xdr:rowOff>
    </xdr:from>
    <xdr:to>
      <xdr:col>10</xdr:col>
      <xdr:colOff>0</xdr:colOff>
      <xdr:row>18</xdr:row>
      <xdr:rowOff>152400</xdr:rowOff>
    </xdr:to>
    <xdr:sp macro="" textlink="">
      <xdr:nvSpPr>
        <xdr:cNvPr id="108792" name="Line 28"/>
        <xdr:cNvSpPr>
          <a:spLocks noChangeShapeType="1"/>
        </xdr:cNvSpPr>
      </xdr:nvSpPr>
      <xdr:spPr bwMode="auto">
        <a:xfrm flipV="1">
          <a:off x="5676900" y="4191000"/>
          <a:ext cx="285750" cy="0"/>
        </a:xfrm>
        <a:prstGeom prst="line">
          <a:avLst/>
        </a:prstGeom>
        <a:noFill/>
        <a:ln w="9525">
          <a:solidFill>
            <a:srgbClr val="000000"/>
          </a:solidFill>
          <a:round/>
          <a:headEnd/>
          <a:tailEnd type="triangle" w="med" len="med"/>
        </a:ln>
      </xdr:spPr>
    </xdr:sp>
    <xdr:clientData/>
  </xdr:twoCellAnchor>
  <xdr:twoCellAnchor>
    <xdr:from>
      <xdr:col>10</xdr:col>
      <xdr:colOff>514350</xdr:colOff>
      <xdr:row>15</xdr:row>
      <xdr:rowOff>9525</xdr:rowOff>
    </xdr:from>
    <xdr:to>
      <xdr:col>10</xdr:col>
      <xdr:colOff>514350</xdr:colOff>
      <xdr:row>17</xdr:row>
      <xdr:rowOff>123825</xdr:rowOff>
    </xdr:to>
    <xdr:sp macro="" textlink="">
      <xdr:nvSpPr>
        <xdr:cNvPr id="108793" name="Line 29"/>
        <xdr:cNvSpPr>
          <a:spLocks noChangeShapeType="1"/>
        </xdr:cNvSpPr>
      </xdr:nvSpPr>
      <xdr:spPr bwMode="auto">
        <a:xfrm>
          <a:off x="6477000" y="3362325"/>
          <a:ext cx="0" cy="628650"/>
        </a:xfrm>
        <a:prstGeom prst="line">
          <a:avLst/>
        </a:prstGeom>
        <a:noFill/>
        <a:ln w="9525">
          <a:solidFill>
            <a:srgbClr val="000000"/>
          </a:solidFill>
          <a:round/>
          <a:headEnd/>
          <a:tailEnd type="triangle" w="med" len="med"/>
        </a:ln>
      </xdr:spPr>
    </xdr:sp>
    <xdr:clientData/>
  </xdr:twoCellAnchor>
  <xdr:twoCellAnchor>
    <xdr:from>
      <xdr:col>6</xdr:col>
      <xdr:colOff>514350</xdr:colOff>
      <xdr:row>17</xdr:row>
      <xdr:rowOff>0</xdr:rowOff>
    </xdr:from>
    <xdr:to>
      <xdr:col>6</xdr:col>
      <xdr:colOff>514350</xdr:colOff>
      <xdr:row>17</xdr:row>
      <xdr:rowOff>142875</xdr:rowOff>
    </xdr:to>
    <xdr:sp macro="" textlink="">
      <xdr:nvSpPr>
        <xdr:cNvPr id="108794" name="Line 30"/>
        <xdr:cNvSpPr>
          <a:spLocks noChangeShapeType="1"/>
        </xdr:cNvSpPr>
      </xdr:nvSpPr>
      <xdr:spPr bwMode="auto">
        <a:xfrm>
          <a:off x="3810000" y="3867150"/>
          <a:ext cx="0" cy="142875"/>
        </a:xfrm>
        <a:prstGeom prst="line">
          <a:avLst/>
        </a:prstGeom>
        <a:noFill/>
        <a:ln w="19050">
          <a:solidFill>
            <a:srgbClr val="FF0000"/>
          </a:solidFill>
          <a:round/>
          <a:headEnd/>
          <a:tailEnd type="triangle" w="med" len="med"/>
        </a:ln>
      </xdr:spPr>
    </xdr:sp>
    <xdr:clientData/>
  </xdr:twoCellAnchor>
  <xdr:twoCellAnchor>
    <xdr:from>
      <xdr:col>7</xdr:col>
      <xdr:colOff>19050</xdr:colOff>
      <xdr:row>18</xdr:row>
      <xdr:rowOff>171450</xdr:rowOff>
    </xdr:from>
    <xdr:to>
      <xdr:col>7</xdr:col>
      <xdr:colOff>266700</xdr:colOff>
      <xdr:row>18</xdr:row>
      <xdr:rowOff>171450</xdr:rowOff>
    </xdr:to>
    <xdr:sp macro="" textlink="">
      <xdr:nvSpPr>
        <xdr:cNvPr id="108795" name="Line 31"/>
        <xdr:cNvSpPr>
          <a:spLocks noChangeShapeType="1"/>
        </xdr:cNvSpPr>
      </xdr:nvSpPr>
      <xdr:spPr bwMode="auto">
        <a:xfrm flipH="1">
          <a:off x="4362450" y="4210050"/>
          <a:ext cx="247650" cy="0"/>
        </a:xfrm>
        <a:prstGeom prst="line">
          <a:avLst/>
        </a:prstGeom>
        <a:noFill/>
        <a:ln w="19050">
          <a:solidFill>
            <a:srgbClr val="FF0000"/>
          </a:solidFill>
          <a:round/>
          <a:headEnd/>
          <a:tailEnd type="triangle" w="med" len="med"/>
        </a:ln>
      </xdr:spPr>
    </xdr:sp>
    <xdr:clientData/>
  </xdr:twoCellAnchor>
  <xdr:twoCellAnchor>
    <xdr:from>
      <xdr:col>3</xdr:col>
      <xdr:colOff>0</xdr:colOff>
      <xdr:row>22</xdr:row>
      <xdr:rowOff>180975</xdr:rowOff>
    </xdr:from>
    <xdr:to>
      <xdr:col>3</xdr:col>
      <xdr:colOff>266700</xdr:colOff>
      <xdr:row>22</xdr:row>
      <xdr:rowOff>180975</xdr:rowOff>
    </xdr:to>
    <xdr:sp macro="" textlink="">
      <xdr:nvSpPr>
        <xdr:cNvPr id="108796" name="Line 32"/>
        <xdr:cNvSpPr>
          <a:spLocks noChangeShapeType="1"/>
        </xdr:cNvSpPr>
      </xdr:nvSpPr>
      <xdr:spPr bwMode="auto">
        <a:xfrm>
          <a:off x="1676400" y="5210175"/>
          <a:ext cx="266700" cy="0"/>
        </a:xfrm>
        <a:prstGeom prst="line">
          <a:avLst/>
        </a:prstGeom>
        <a:noFill/>
        <a:ln w="9525">
          <a:solidFill>
            <a:srgbClr val="000000"/>
          </a:solidFill>
          <a:round/>
          <a:headEnd/>
          <a:tailEnd type="triangle" w="med" len="med"/>
        </a:ln>
      </xdr:spPr>
    </xdr:sp>
    <xdr:clientData/>
  </xdr:twoCellAnchor>
  <xdr:twoCellAnchor>
    <xdr:from>
      <xdr:col>2</xdr:col>
      <xdr:colOff>466725</xdr:colOff>
      <xdr:row>21</xdr:row>
      <xdr:rowOff>0</xdr:rowOff>
    </xdr:from>
    <xdr:to>
      <xdr:col>2</xdr:col>
      <xdr:colOff>466725</xdr:colOff>
      <xdr:row>21</xdr:row>
      <xdr:rowOff>152400</xdr:rowOff>
    </xdr:to>
    <xdr:sp macro="" textlink="">
      <xdr:nvSpPr>
        <xdr:cNvPr id="108797" name="Line 33"/>
        <xdr:cNvSpPr>
          <a:spLocks noChangeShapeType="1"/>
        </xdr:cNvSpPr>
      </xdr:nvSpPr>
      <xdr:spPr bwMode="auto">
        <a:xfrm>
          <a:off x="1095375" y="4857750"/>
          <a:ext cx="0" cy="152400"/>
        </a:xfrm>
        <a:prstGeom prst="line">
          <a:avLst/>
        </a:prstGeom>
        <a:noFill/>
        <a:ln w="9525">
          <a:solidFill>
            <a:srgbClr val="000000"/>
          </a:solidFill>
          <a:round/>
          <a:headEnd/>
          <a:tailEnd type="triangle" w="med" len="med"/>
        </a:ln>
      </xdr:spPr>
    </xdr:sp>
    <xdr:clientData/>
  </xdr:twoCellAnchor>
  <xdr:twoCellAnchor>
    <xdr:from>
      <xdr:col>2</xdr:col>
      <xdr:colOff>466725</xdr:colOff>
      <xdr:row>19</xdr:row>
      <xdr:rowOff>9525</xdr:rowOff>
    </xdr:from>
    <xdr:to>
      <xdr:col>2</xdr:col>
      <xdr:colOff>466725</xdr:colOff>
      <xdr:row>19</xdr:row>
      <xdr:rowOff>152400</xdr:rowOff>
    </xdr:to>
    <xdr:sp macro="" textlink="">
      <xdr:nvSpPr>
        <xdr:cNvPr id="108798" name="Line 34"/>
        <xdr:cNvSpPr>
          <a:spLocks noChangeShapeType="1"/>
        </xdr:cNvSpPr>
      </xdr:nvSpPr>
      <xdr:spPr bwMode="auto">
        <a:xfrm flipH="1">
          <a:off x="1095375" y="4371975"/>
          <a:ext cx="0" cy="142875"/>
        </a:xfrm>
        <a:prstGeom prst="line">
          <a:avLst/>
        </a:prstGeom>
        <a:noFill/>
        <a:ln w="9525">
          <a:solidFill>
            <a:srgbClr val="000000"/>
          </a:solidFill>
          <a:round/>
          <a:headEnd/>
          <a:tailEnd type="triangle" w="med" len="med"/>
        </a:ln>
      </xdr:spPr>
    </xdr:sp>
    <xdr:clientData/>
  </xdr:twoCellAnchor>
  <xdr:twoCellAnchor>
    <xdr:from>
      <xdr:col>6</xdr:col>
      <xdr:colOff>495300</xdr:colOff>
      <xdr:row>18</xdr:row>
      <xdr:rowOff>314325</xdr:rowOff>
    </xdr:from>
    <xdr:to>
      <xdr:col>6</xdr:col>
      <xdr:colOff>495300</xdr:colOff>
      <xdr:row>19</xdr:row>
      <xdr:rowOff>161925</xdr:rowOff>
    </xdr:to>
    <xdr:sp macro="" textlink="">
      <xdr:nvSpPr>
        <xdr:cNvPr id="108799" name="Line 35"/>
        <xdr:cNvSpPr>
          <a:spLocks noChangeShapeType="1"/>
        </xdr:cNvSpPr>
      </xdr:nvSpPr>
      <xdr:spPr bwMode="auto">
        <a:xfrm>
          <a:off x="3790950" y="4352925"/>
          <a:ext cx="0" cy="171450"/>
        </a:xfrm>
        <a:prstGeom prst="line">
          <a:avLst/>
        </a:prstGeom>
        <a:noFill/>
        <a:ln w="19050">
          <a:solidFill>
            <a:srgbClr val="FF0000"/>
          </a:solidFill>
          <a:round/>
          <a:headEnd/>
          <a:tailEnd type="triangle" w="med" len="med"/>
        </a:ln>
      </xdr:spPr>
    </xdr:sp>
    <xdr:clientData/>
  </xdr:twoCellAnchor>
  <xdr:twoCellAnchor>
    <xdr:from>
      <xdr:col>5</xdr:col>
      <xdr:colOff>0</xdr:colOff>
      <xdr:row>18</xdr:row>
      <xdr:rowOff>180975</xdr:rowOff>
    </xdr:from>
    <xdr:to>
      <xdr:col>5</xdr:col>
      <xdr:colOff>276225</xdr:colOff>
      <xdr:row>18</xdr:row>
      <xdr:rowOff>180975</xdr:rowOff>
    </xdr:to>
    <xdr:sp macro="" textlink="">
      <xdr:nvSpPr>
        <xdr:cNvPr id="108800" name="Line 36"/>
        <xdr:cNvSpPr>
          <a:spLocks noChangeShapeType="1"/>
        </xdr:cNvSpPr>
      </xdr:nvSpPr>
      <xdr:spPr bwMode="auto">
        <a:xfrm flipH="1">
          <a:off x="3009900" y="4219575"/>
          <a:ext cx="276225" cy="0"/>
        </a:xfrm>
        <a:prstGeom prst="line">
          <a:avLst/>
        </a:prstGeom>
        <a:noFill/>
        <a:ln w="9525">
          <a:solidFill>
            <a:srgbClr val="000000"/>
          </a:solidFill>
          <a:round/>
          <a:headEnd/>
          <a:tailEnd type="triangle" w="med" len="med"/>
        </a:ln>
      </xdr:spPr>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7</xdr:col>
      <xdr:colOff>38100</xdr:colOff>
      <xdr:row>6</xdr:row>
      <xdr:rowOff>9525</xdr:rowOff>
    </xdr:from>
    <xdr:to>
      <xdr:col>7</xdr:col>
      <xdr:colOff>1009650</xdr:colOff>
      <xdr:row>11</xdr:row>
      <xdr:rowOff>38100</xdr:rowOff>
    </xdr:to>
    <xdr:pic>
      <xdr:nvPicPr>
        <xdr:cNvPr id="4" name="Рисунок 3" descr="Склеп.gif"/>
        <xdr:cNvPicPr>
          <a:picLocks noChangeAspect="1"/>
        </xdr:cNvPicPr>
      </xdr:nvPicPr>
      <xdr:blipFill>
        <a:blip xmlns:r="http://schemas.openxmlformats.org/officeDocument/2006/relationships" r:embed="rId1" cstate="print"/>
        <a:stretch>
          <a:fillRect/>
        </a:stretch>
      </xdr:blipFill>
      <xdr:spPr>
        <a:xfrm>
          <a:off x="6515100" y="1352550"/>
          <a:ext cx="971550" cy="857250"/>
        </a:xfrm>
        <a:prstGeom prst="rect">
          <a:avLst/>
        </a:prstGeom>
      </xdr:spPr>
    </xdr:pic>
    <xdr:clientData/>
  </xdr:twoCellAnchor>
  <xdr:twoCellAnchor editAs="oneCell">
    <xdr:from>
      <xdr:col>7</xdr:col>
      <xdr:colOff>57150</xdr:colOff>
      <xdr:row>35</xdr:row>
      <xdr:rowOff>9525</xdr:rowOff>
    </xdr:from>
    <xdr:to>
      <xdr:col>7</xdr:col>
      <xdr:colOff>990600</xdr:colOff>
      <xdr:row>39</xdr:row>
      <xdr:rowOff>76200</xdr:rowOff>
    </xdr:to>
    <xdr:pic>
      <xdr:nvPicPr>
        <xdr:cNvPr id="5" name="Рисунок 4" descr="Склеп.gif"/>
        <xdr:cNvPicPr>
          <a:picLocks noChangeAspect="1"/>
        </xdr:cNvPicPr>
      </xdr:nvPicPr>
      <xdr:blipFill>
        <a:blip xmlns:r="http://schemas.openxmlformats.org/officeDocument/2006/relationships" r:embed="rId2" cstate="print"/>
        <a:stretch>
          <a:fillRect/>
        </a:stretch>
      </xdr:blipFill>
      <xdr:spPr>
        <a:xfrm>
          <a:off x="6534150" y="7648575"/>
          <a:ext cx="933450" cy="723900"/>
        </a:xfrm>
        <a:prstGeom prst="rect">
          <a:avLst/>
        </a:prstGeom>
      </xdr:spPr>
    </xdr:pic>
    <xdr:clientData/>
  </xdr:twoCellAnchor>
  <xdr:twoCellAnchor editAs="oneCell">
    <xdr:from>
      <xdr:col>7</xdr:col>
      <xdr:colOff>133350</xdr:colOff>
      <xdr:row>54</xdr:row>
      <xdr:rowOff>9525</xdr:rowOff>
    </xdr:from>
    <xdr:to>
      <xdr:col>7</xdr:col>
      <xdr:colOff>923925</xdr:colOff>
      <xdr:row>59</xdr:row>
      <xdr:rowOff>333375</xdr:rowOff>
    </xdr:to>
    <xdr:pic>
      <xdr:nvPicPr>
        <xdr:cNvPr id="7" name="Рисунок 6" descr="Склеп.gif"/>
        <xdr:cNvPicPr>
          <a:picLocks noChangeAspect="1"/>
        </xdr:cNvPicPr>
      </xdr:nvPicPr>
      <xdr:blipFill>
        <a:blip xmlns:r="http://schemas.openxmlformats.org/officeDocument/2006/relationships" r:embed="rId3" cstate="print"/>
        <a:stretch>
          <a:fillRect/>
        </a:stretch>
      </xdr:blipFill>
      <xdr:spPr>
        <a:xfrm>
          <a:off x="6610350" y="12420600"/>
          <a:ext cx="790575" cy="1152525"/>
        </a:xfrm>
        <a:prstGeom prst="rect">
          <a:avLst/>
        </a:prstGeom>
      </xdr:spPr>
    </xdr:pic>
    <xdr:clientData/>
  </xdr:twoCellAnchor>
  <xdr:twoCellAnchor editAs="oneCell">
    <xdr:from>
      <xdr:col>7</xdr:col>
      <xdr:colOff>295275</xdr:colOff>
      <xdr:row>65</xdr:row>
      <xdr:rowOff>9525</xdr:rowOff>
    </xdr:from>
    <xdr:to>
      <xdr:col>7</xdr:col>
      <xdr:colOff>723900</xdr:colOff>
      <xdr:row>68</xdr:row>
      <xdr:rowOff>142875</xdr:rowOff>
    </xdr:to>
    <xdr:pic>
      <xdr:nvPicPr>
        <xdr:cNvPr id="8" name="Рисунок 7" descr="Склеп.gif"/>
        <xdr:cNvPicPr>
          <a:picLocks noChangeAspect="1"/>
        </xdr:cNvPicPr>
      </xdr:nvPicPr>
      <xdr:blipFill>
        <a:blip xmlns:r="http://schemas.openxmlformats.org/officeDocument/2006/relationships" r:embed="rId4" cstate="print"/>
        <a:stretch>
          <a:fillRect/>
        </a:stretch>
      </xdr:blipFill>
      <xdr:spPr>
        <a:xfrm>
          <a:off x="6772275" y="14506575"/>
          <a:ext cx="428625" cy="628650"/>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xdr:from>
      <xdr:col>1</xdr:col>
      <xdr:colOff>47625</xdr:colOff>
      <xdr:row>2</xdr:row>
      <xdr:rowOff>0</xdr:rowOff>
    </xdr:from>
    <xdr:to>
      <xdr:col>1</xdr:col>
      <xdr:colOff>542925</xdr:colOff>
      <xdr:row>3</xdr:row>
      <xdr:rowOff>114300</xdr:rowOff>
    </xdr:to>
    <xdr:pic>
      <xdr:nvPicPr>
        <xdr:cNvPr id="34888" name="Picture 1"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00025" y="219075"/>
          <a:ext cx="495300" cy="276225"/>
        </a:xfrm>
        <a:prstGeom prst="rect">
          <a:avLst/>
        </a:prstGeom>
        <a:noFill/>
        <a:ln w="9525">
          <a:noFill/>
          <a:miter lim="800000"/>
          <a:headEnd/>
          <a:tailEnd/>
        </a:ln>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9525</xdr:colOff>
      <xdr:row>8</xdr:row>
      <xdr:rowOff>9525</xdr:rowOff>
    </xdr:from>
    <xdr:to>
      <xdr:col>2</xdr:col>
      <xdr:colOff>962025</xdr:colOff>
      <xdr:row>18</xdr:row>
      <xdr:rowOff>0</xdr:rowOff>
    </xdr:to>
    <xdr:pic>
      <xdr:nvPicPr>
        <xdr:cNvPr id="3801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257175" y="2124075"/>
          <a:ext cx="2152650" cy="1600200"/>
        </a:xfrm>
        <a:prstGeom prst="rect">
          <a:avLst/>
        </a:prstGeom>
        <a:noFill/>
        <a:ln w="9525">
          <a:noFill/>
          <a:miter lim="800000"/>
          <a:headEnd/>
          <a:tailEnd/>
        </a:ln>
      </xdr:spPr>
    </xdr:pic>
    <xdr:clientData/>
  </xdr:twoCellAnchor>
  <xdr:twoCellAnchor editAs="oneCell">
    <xdr:from>
      <xdr:col>3</xdr:col>
      <xdr:colOff>9525</xdr:colOff>
      <xdr:row>8</xdr:row>
      <xdr:rowOff>9525</xdr:rowOff>
    </xdr:from>
    <xdr:to>
      <xdr:col>4</xdr:col>
      <xdr:colOff>419100</xdr:colOff>
      <xdr:row>18</xdr:row>
      <xdr:rowOff>0</xdr:rowOff>
    </xdr:to>
    <xdr:pic>
      <xdr:nvPicPr>
        <xdr:cNvPr id="3801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2524125" y="2124075"/>
          <a:ext cx="1562100" cy="1600200"/>
        </a:xfrm>
        <a:prstGeom prst="rect">
          <a:avLst/>
        </a:prstGeom>
        <a:noFill/>
        <a:ln w="9525">
          <a:noFill/>
          <a:miter lim="800000"/>
          <a:headEnd/>
          <a:tailEnd/>
        </a:ln>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8</xdr:col>
      <xdr:colOff>9525</xdr:colOff>
      <xdr:row>26</xdr:row>
      <xdr:rowOff>85724</xdr:rowOff>
    </xdr:from>
    <xdr:to>
      <xdr:col>12</xdr:col>
      <xdr:colOff>519</xdr:colOff>
      <xdr:row>30</xdr:row>
      <xdr:rowOff>76199</xdr:rowOff>
    </xdr:to>
    <xdr:pic>
      <xdr:nvPicPr>
        <xdr:cNvPr id="2" name="Рисунок 1" descr="Штраф.png"/>
        <xdr:cNvPicPr>
          <a:picLocks noChangeAspect="1"/>
        </xdr:cNvPicPr>
      </xdr:nvPicPr>
      <xdr:blipFill>
        <a:blip xmlns:r="http://schemas.openxmlformats.org/officeDocument/2006/relationships" r:embed="rId1" cstate="print"/>
        <a:stretch>
          <a:fillRect/>
        </a:stretch>
      </xdr:blipFill>
      <xdr:spPr>
        <a:xfrm>
          <a:off x="4695825" y="5143499"/>
          <a:ext cx="2686569" cy="962025"/>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xdr:from>
      <xdr:col>1</xdr:col>
      <xdr:colOff>47625</xdr:colOff>
      <xdr:row>2</xdr:row>
      <xdr:rowOff>0</xdr:rowOff>
    </xdr:from>
    <xdr:to>
      <xdr:col>1</xdr:col>
      <xdr:colOff>542925</xdr:colOff>
      <xdr:row>3</xdr:row>
      <xdr:rowOff>152400</xdr:rowOff>
    </xdr:to>
    <xdr:pic>
      <xdr:nvPicPr>
        <xdr:cNvPr id="38985" name="Picture 10"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00025" y="219075"/>
          <a:ext cx="495300" cy="314325"/>
        </a:xfrm>
        <a:prstGeom prst="rect">
          <a:avLst/>
        </a:prstGeom>
        <a:noFill/>
        <a:ln w="9525">
          <a:noFill/>
          <a:miter lim="800000"/>
          <a:headEnd/>
          <a:tailEnd/>
        </a:ln>
      </xdr:spPr>
    </xdr:pic>
    <xdr:clientData/>
  </xdr:twoCellAnchor>
</xdr:wsDr>
</file>

<file path=xl/drawings/drawing38.xml><?xml version="1.0" encoding="utf-8"?>
<xdr:wsDr xmlns:xdr="http://schemas.openxmlformats.org/drawingml/2006/spreadsheetDrawing" xmlns:a="http://schemas.openxmlformats.org/drawingml/2006/main">
  <xdr:twoCellAnchor>
    <xdr:from>
      <xdr:col>1</xdr:col>
      <xdr:colOff>66675</xdr:colOff>
      <xdr:row>2</xdr:row>
      <xdr:rowOff>9525</xdr:rowOff>
    </xdr:from>
    <xdr:to>
      <xdr:col>1</xdr:col>
      <xdr:colOff>561975</xdr:colOff>
      <xdr:row>3</xdr:row>
      <xdr:rowOff>152400</xdr:rowOff>
    </xdr:to>
    <xdr:pic>
      <xdr:nvPicPr>
        <xdr:cNvPr id="40009" name="Picture 10"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28600"/>
          <a:ext cx="495300" cy="304800"/>
        </a:xfrm>
        <a:prstGeom prst="rect">
          <a:avLst/>
        </a:prstGeom>
        <a:noFill/>
        <a:ln w="9525">
          <a:noFill/>
          <a:miter lim="800000"/>
          <a:headEnd/>
          <a:tailEnd/>
        </a:ln>
      </xdr:spPr>
    </xdr:pic>
    <xdr:clientData/>
  </xdr:twoCellAnchor>
</xdr:wsDr>
</file>

<file path=xl/drawings/drawing39.xml><?xml version="1.0" encoding="utf-8"?>
<xdr:wsDr xmlns:xdr="http://schemas.openxmlformats.org/drawingml/2006/spreadsheetDrawing" xmlns:a="http://schemas.openxmlformats.org/drawingml/2006/main">
  <xdr:twoCellAnchor>
    <xdr:from>
      <xdr:col>1</xdr:col>
      <xdr:colOff>57150</xdr:colOff>
      <xdr:row>2</xdr:row>
      <xdr:rowOff>9525</xdr:rowOff>
    </xdr:from>
    <xdr:to>
      <xdr:col>1</xdr:col>
      <xdr:colOff>542925</xdr:colOff>
      <xdr:row>3</xdr:row>
      <xdr:rowOff>152400</xdr:rowOff>
    </xdr:to>
    <xdr:pic>
      <xdr:nvPicPr>
        <xdr:cNvPr id="41031" name="Picture 8"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09550" y="228600"/>
          <a:ext cx="485775" cy="304800"/>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904875</xdr:colOff>
      <xdr:row>209</xdr:row>
      <xdr:rowOff>0</xdr:rowOff>
    </xdr:from>
    <xdr:to>
      <xdr:col>1</xdr:col>
      <xdr:colOff>2171700</xdr:colOff>
      <xdr:row>210</xdr:row>
      <xdr:rowOff>0</xdr:rowOff>
    </xdr:to>
    <xdr:pic>
      <xdr:nvPicPr>
        <xdr:cNvPr id="98604" name="Picture 1" descr="index"/>
        <xdr:cNvPicPr>
          <a:picLocks noChangeAspect="1" noChangeArrowheads="1"/>
        </xdr:cNvPicPr>
      </xdr:nvPicPr>
      <xdr:blipFill>
        <a:blip xmlns:r="http://schemas.openxmlformats.org/officeDocument/2006/relationships" r:embed="rId1" cstate="print"/>
        <a:srcRect/>
        <a:stretch>
          <a:fillRect/>
        </a:stretch>
      </xdr:blipFill>
      <xdr:spPr bwMode="auto">
        <a:xfrm>
          <a:off x="1047750" y="51234975"/>
          <a:ext cx="1266825" cy="914400"/>
        </a:xfrm>
        <a:prstGeom prst="rect">
          <a:avLst/>
        </a:prstGeom>
        <a:noFill/>
        <a:ln w="9525">
          <a:noFill/>
          <a:miter lim="800000"/>
          <a:headEnd/>
          <a:tailEnd/>
        </a:ln>
      </xdr:spPr>
    </xdr:pic>
    <xdr:clientData/>
  </xdr:twoCellAnchor>
  <xdr:twoCellAnchor editAs="oneCell">
    <xdr:from>
      <xdr:col>1</xdr:col>
      <xdr:colOff>904875</xdr:colOff>
      <xdr:row>210</xdr:row>
      <xdr:rowOff>0</xdr:rowOff>
    </xdr:from>
    <xdr:to>
      <xdr:col>1</xdr:col>
      <xdr:colOff>2171700</xdr:colOff>
      <xdr:row>211</xdr:row>
      <xdr:rowOff>9525</xdr:rowOff>
    </xdr:to>
    <xdr:pic>
      <xdr:nvPicPr>
        <xdr:cNvPr id="98605" name="Picture 2" descr="index"/>
        <xdr:cNvPicPr>
          <a:picLocks noChangeAspect="1" noChangeArrowheads="1"/>
        </xdr:cNvPicPr>
      </xdr:nvPicPr>
      <xdr:blipFill>
        <a:blip xmlns:r="http://schemas.openxmlformats.org/officeDocument/2006/relationships" r:embed="rId2" cstate="print"/>
        <a:srcRect/>
        <a:stretch>
          <a:fillRect/>
        </a:stretch>
      </xdr:blipFill>
      <xdr:spPr bwMode="auto">
        <a:xfrm>
          <a:off x="1047750" y="43938825"/>
          <a:ext cx="1266825" cy="904875"/>
        </a:xfrm>
        <a:prstGeom prst="rect">
          <a:avLst/>
        </a:prstGeom>
        <a:noFill/>
        <a:ln w="9525">
          <a:noFill/>
          <a:miter lim="800000"/>
          <a:headEnd/>
          <a:tailEnd/>
        </a:ln>
      </xdr:spPr>
    </xdr:pic>
    <xdr:clientData/>
  </xdr:twoCellAnchor>
  <xdr:twoCellAnchor editAs="oneCell">
    <xdr:from>
      <xdr:col>1</xdr:col>
      <xdr:colOff>914400</xdr:colOff>
      <xdr:row>212</xdr:row>
      <xdr:rowOff>0</xdr:rowOff>
    </xdr:from>
    <xdr:to>
      <xdr:col>1</xdr:col>
      <xdr:colOff>2162175</xdr:colOff>
      <xdr:row>213</xdr:row>
      <xdr:rowOff>19050</xdr:rowOff>
    </xdr:to>
    <xdr:pic>
      <xdr:nvPicPr>
        <xdr:cNvPr id="98606" name="Picture 3" descr="index"/>
        <xdr:cNvPicPr>
          <a:picLocks noChangeAspect="1" noChangeArrowheads="1"/>
        </xdr:cNvPicPr>
      </xdr:nvPicPr>
      <xdr:blipFill>
        <a:blip xmlns:r="http://schemas.openxmlformats.org/officeDocument/2006/relationships" r:embed="rId3" cstate="print"/>
        <a:srcRect/>
        <a:stretch>
          <a:fillRect/>
        </a:stretch>
      </xdr:blipFill>
      <xdr:spPr bwMode="auto">
        <a:xfrm>
          <a:off x="1057275" y="53597175"/>
          <a:ext cx="1247775" cy="847725"/>
        </a:xfrm>
        <a:prstGeom prst="rect">
          <a:avLst/>
        </a:prstGeom>
        <a:noFill/>
        <a:ln w="9525">
          <a:noFill/>
          <a:miter lim="800000"/>
          <a:headEnd/>
          <a:tailEnd/>
        </a:ln>
      </xdr:spPr>
    </xdr:pic>
    <xdr:clientData/>
  </xdr:twoCellAnchor>
  <xdr:twoCellAnchor editAs="oneCell">
    <xdr:from>
      <xdr:col>1</xdr:col>
      <xdr:colOff>914400</xdr:colOff>
      <xdr:row>213</xdr:row>
      <xdr:rowOff>0</xdr:rowOff>
    </xdr:from>
    <xdr:to>
      <xdr:col>1</xdr:col>
      <xdr:colOff>2162175</xdr:colOff>
      <xdr:row>214</xdr:row>
      <xdr:rowOff>0</xdr:rowOff>
    </xdr:to>
    <xdr:pic>
      <xdr:nvPicPr>
        <xdr:cNvPr id="98607" name="Picture 4" descr="index"/>
        <xdr:cNvPicPr>
          <a:picLocks noChangeAspect="1" noChangeArrowheads="1"/>
        </xdr:cNvPicPr>
      </xdr:nvPicPr>
      <xdr:blipFill>
        <a:blip xmlns:r="http://schemas.openxmlformats.org/officeDocument/2006/relationships" r:embed="rId4" cstate="print"/>
        <a:srcRect/>
        <a:stretch>
          <a:fillRect/>
        </a:stretch>
      </xdr:blipFill>
      <xdr:spPr bwMode="auto">
        <a:xfrm>
          <a:off x="1057275" y="45881925"/>
          <a:ext cx="1247775" cy="866775"/>
        </a:xfrm>
        <a:prstGeom prst="rect">
          <a:avLst/>
        </a:prstGeom>
        <a:noFill/>
        <a:ln w="9525">
          <a:noFill/>
          <a:miter lim="800000"/>
          <a:headEnd/>
          <a:tailEnd/>
        </a:ln>
      </xdr:spPr>
    </xdr:pic>
    <xdr:clientData/>
  </xdr:twoCellAnchor>
  <xdr:twoCellAnchor editAs="oneCell">
    <xdr:from>
      <xdr:col>1</xdr:col>
      <xdr:colOff>914400</xdr:colOff>
      <xdr:row>214</xdr:row>
      <xdr:rowOff>0</xdr:rowOff>
    </xdr:from>
    <xdr:to>
      <xdr:col>1</xdr:col>
      <xdr:colOff>2162175</xdr:colOff>
      <xdr:row>215</xdr:row>
      <xdr:rowOff>19050</xdr:rowOff>
    </xdr:to>
    <xdr:pic>
      <xdr:nvPicPr>
        <xdr:cNvPr id="98608" name="Picture 5" descr="index"/>
        <xdr:cNvPicPr>
          <a:picLocks noChangeAspect="1" noChangeArrowheads="1"/>
        </xdr:cNvPicPr>
      </xdr:nvPicPr>
      <xdr:blipFill>
        <a:blip xmlns:r="http://schemas.openxmlformats.org/officeDocument/2006/relationships" r:embed="rId5" cstate="print"/>
        <a:srcRect/>
        <a:stretch>
          <a:fillRect/>
        </a:stretch>
      </xdr:blipFill>
      <xdr:spPr bwMode="auto">
        <a:xfrm>
          <a:off x="1057275" y="46748700"/>
          <a:ext cx="1247775" cy="952500"/>
        </a:xfrm>
        <a:prstGeom prst="rect">
          <a:avLst/>
        </a:prstGeom>
        <a:noFill/>
        <a:ln w="9525">
          <a:noFill/>
          <a:miter lim="800000"/>
          <a:headEnd/>
          <a:tailEnd/>
        </a:ln>
      </xdr:spPr>
    </xdr:pic>
    <xdr:clientData/>
  </xdr:twoCellAnchor>
  <xdr:twoCellAnchor editAs="oneCell">
    <xdr:from>
      <xdr:col>1</xdr:col>
      <xdr:colOff>781050</xdr:colOff>
      <xdr:row>219</xdr:row>
      <xdr:rowOff>9525</xdr:rowOff>
    </xdr:from>
    <xdr:to>
      <xdr:col>1</xdr:col>
      <xdr:colOff>2171700</xdr:colOff>
      <xdr:row>220</xdr:row>
      <xdr:rowOff>0</xdr:rowOff>
    </xdr:to>
    <xdr:pic>
      <xdr:nvPicPr>
        <xdr:cNvPr id="98609" name="Picture 6" descr="index"/>
        <xdr:cNvPicPr>
          <a:picLocks noChangeAspect="1" noChangeArrowheads="1"/>
        </xdr:cNvPicPr>
      </xdr:nvPicPr>
      <xdr:blipFill>
        <a:blip xmlns:r="http://schemas.openxmlformats.org/officeDocument/2006/relationships" r:embed="rId6" cstate="print"/>
        <a:srcRect/>
        <a:stretch>
          <a:fillRect/>
        </a:stretch>
      </xdr:blipFill>
      <xdr:spPr bwMode="auto">
        <a:xfrm>
          <a:off x="923925" y="57207150"/>
          <a:ext cx="1390650" cy="971550"/>
        </a:xfrm>
        <a:prstGeom prst="rect">
          <a:avLst/>
        </a:prstGeom>
        <a:noFill/>
        <a:ln w="9525">
          <a:noFill/>
          <a:miter lim="800000"/>
          <a:headEnd/>
          <a:tailEnd/>
        </a:ln>
      </xdr:spPr>
    </xdr:pic>
    <xdr:clientData/>
  </xdr:twoCellAnchor>
  <xdr:twoCellAnchor editAs="oneCell">
    <xdr:from>
      <xdr:col>1</xdr:col>
      <xdr:colOff>781050</xdr:colOff>
      <xdr:row>220</xdr:row>
      <xdr:rowOff>0</xdr:rowOff>
    </xdr:from>
    <xdr:to>
      <xdr:col>1</xdr:col>
      <xdr:colOff>2181225</xdr:colOff>
      <xdr:row>221</xdr:row>
      <xdr:rowOff>0</xdr:rowOff>
    </xdr:to>
    <xdr:pic>
      <xdr:nvPicPr>
        <xdr:cNvPr id="98610" name="Picture 7" descr="index"/>
        <xdr:cNvPicPr>
          <a:picLocks noChangeAspect="1" noChangeArrowheads="1"/>
        </xdr:cNvPicPr>
      </xdr:nvPicPr>
      <xdr:blipFill>
        <a:blip xmlns:r="http://schemas.openxmlformats.org/officeDocument/2006/relationships" r:embed="rId7" cstate="print"/>
        <a:srcRect/>
        <a:stretch>
          <a:fillRect/>
        </a:stretch>
      </xdr:blipFill>
      <xdr:spPr bwMode="auto">
        <a:xfrm>
          <a:off x="923925" y="49177575"/>
          <a:ext cx="1400175" cy="933450"/>
        </a:xfrm>
        <a:prstGeom prst="rect">
          <a:avLst/>
        </a:prstGeom>
        <a:noFill/>
        <a:ln w="9525">
          <a:noFill/>
          <a:miter lim="800000"/>
          <a:headEnd/>
          <a:tailEnd/>
        </a:ln>
      </xdr:spPr>
    </xdr:pic>
    <xdr:clientData/>
  </xdr:twoCellAnchor>
  <xdr:twoCellAnchor editAs="oneCell">
    <xdr:from>
      <xdr:col>1</xdr:col>
      <xdr:colOff>781050</xdr:colOff>
      <xdr:row>221</xdr:row>
      <xdr:rowOff>0</xdr:rowOff>
    </xdr:from>
    <xdr:to>
      <xdr:col>1</xdr:col>
      <xdr:colOff>2181225</xdr:colOff>
      <xdr:row>222</xdr:row>
      <xdr:rowOff>9525</xdr:rowOff>
    </xdr:to>
    <xdr:pic>
      <xdr:nvPicPr>
        <xdr:cNvPr id="98611" name="Picture 8" descr="index"/>
        <xdr:cNvPicPr>
          <a:picLocks noChangeAspect="1" noChangeArrowheads="1"/>
        </xdr:cNvPicPr>
      </xdr:nvPicPr>
      <xdr:blipFill>
        <a:blip xmlns:r="http://schemas.openxmlformats.org/officeDocument/2006/relationships" r:embed="rId8" cstate="print"/>
        <a:srcRect/>
        <a:stretch>
          <a:fillRect/>
        </a:stretch>
      </xdr:blipFill>
      <xdr:spPr bwMode="auto">
        <a:xfrm>
          <a:off x="923925" y="50111025"/>
          <a:ext cx="1400175" cy="942975"/>
        </a:xfrm>
        <a:prstGeom prst="rect">
          <a:avLst/>
        </a:prstGeom>
        <a:noFill/>
        <a:ln w="9525">
          <a:noFill/>
          <a:miter lim="800000"/>
          <a:headEnd/>
          <a:tailEnd/>
        </a:ln>
      </xdr:spPr>
    </xdr:pic>
    <xdr:clientData/>
  </xdr:twoCellAnchor>
  <xdr:twoCellAnchor editAs="oneCell">
    <xdr:from>
      <xdr:col>1</xdr:col>
      <xdr:colOff>781049</xdr:colOff>
      <xdr:row>222</xdr:row>
      <xdr:rowOff>9525</xdr:rowOff>
    </xdr:from>
    <xdr:to>
      <xdr:col>1</xdr:col>
      <xdr:colOff>2181224</xdr:colOff>
      <xdr:row>223</xdr:row>
      <xdr:rowOff>19050</xdr:rowOff>
    </xdr:to>
    <xdr:pic>
      <xdr:nvPicPr>
        <xdr:cNvPr id="98612" name="Picture 9" descr="index"/>
        <xdr:cNvPicPr>
          <a:picLocks noChangeAspect="1" noChangeArrowheads="1"/>
        </xdr:cNvPicPr>
      </xdr:nvPicPr>
      <xdr:blipFill>
        <a:blip xmlns:r="http://schemas.openxmlformats.org/officeDocument/2006/relationships" r:embed="rId9" cstate="print"/>
        <a:srcRect/>
        <a:stretch>
          <a:fillRect/>
        </a:stretch>
      </xdr:blipFill>
      <xdr:spPr bwMode="auto">
        <a:xfrm>
          <a:off x="923924" y="51054000"/>
          <a:ext cx="1400175" cy="933450"/>
        </a:xfrm>
        <a:prstGeom prst="rect">
          <a:avLst/>
        </a:prstGeom>
        <a:noFill/>
        <a:ln w="9525">
          <a:noFill/>
          <a:miter lim="800000"/>
          <a:headEnd/>
          <a:tailEnd/>
        </a:ln>
      </xdr:spPr>
    </xdr:pic>
    <xdr:clientData/>
  </xdr:twoCellAnchor>
  <xdr:twoCellAnchor editAs="oneCell">
    <xdr:from>
      <xdr:col>1</xdr:col>
      <xdr:colOff>809625</xdr:colOff>
      <xdr:row>224</xdr:row>
      <xdr:rowOff>0</xdr:rowOff>
    </xdr:from>
    <xdr:to>
      <xdr:col>1</xdr:col>
      <xdr:colOff>2162175</xdr:colOff>
      <xdr:row>225</xdr:row>
      <xdr:rowOff>9525</xdr:rowOff>
    </xdr:to>
    <xdr:pic>
      <xdr:nvPicPr>
        <xdr:cNvPr id="98613" name="Picture 10" descr="index"/>
        <xdr:cNvPicPr>
          <a:picLocks noChangeAspect="1" noChangeArrowheads="1"/>
        </xdr:cNvPicPr>
      </xdr:nvPicPr>
      <xdr:blipFill>
        <a:blip xmlns:r="http://schemas.openxmlformats.org/officeDocument/2006/relationships" r:embed="rId10" cstate="print"/>
        <a:srcRect/>
        <a:stretch>
          <a:fillRect/>
        </a:stretch>
      </xdr:blipFill>
      <xdr:spPr bwMode="auto">
        <a:xfrm>
          <a:off x="952500" y="61664850"/>
          <a:ext cx="1352550" cy="885825"/>
        </a:xfrm>
        <a:prstGeom prst="rect">
          <a:avLst/>
        </a:prstGeom>
        <a:noFill/>
        <a:ln w="9525">
          <a:noFill/>
          <a:miter lim="800000"/>
          <a:headEnd/>
          <a:tailEnd/>
        </a:ln>
      </xdr:spPr>
    </xdr:pic>
    <xdr:clientData/>
  </xdr:twoCellAnchor>
  <xdr:twoCellAnchor editAs="oneCell">
    <xdr:from>
      <xdr:col>1</xdr:col>
      <xdr:colOff>809625</xdr:colOff>
      <xdr:row>225</xdr:row>
      <xdr:rowOff>0</xdr:rowOff>
    </xdr:from>
    <xdr:to>
      <xdr:col>1</xdr:col>
      <xdr:colOff>2162174</xdr:colOff>
      <xdr:row>226</xdr:row>
      <xdr:rowOff>19050</xdr:rowOff>
    </xdr:to>
    <xdr:pic>
      <xdr:nvPicPr>
        <xdr:cNvPr id="98614" name="Picture 11" descr="index"/>
        <xdr:cNvPicPr>
          <a:picLocks noChangeAspect="1" noChangeArrowheads="1"/>
        </xdr:cNvPicPr>
      </xdr:nvPicPr>
      <xdr:blipFill>
        <a:blip xmlns:r="http://schemas.openxmlformats.org/officeDocument/2006/relationships" r:embed="rId11" cstate="print"/>
        <a:srcRect/>
        <a:stretch>
          <a:fillRect/>
        </a:stretch>
      </xdr:blipFill>
      <xdr:spPr bwMode="auto">
        <a:xfrm>
          <a:off x="952500" y="53006625"/>
          <a:ext cx="1352549" cy="914400"/>
        </a:xfrm>
        <a:prstGeom prst="rect">
          <a:avLst/>
        </a:prstGeom>
        <a:noFill/>
        <a:ln w="9525">
          <a:noFill/>
          <a:miter lim="800000"/>
          <a:headEnd/>
          <a:tailEnd/>
        </a:ln>
      </xdr:spPr>
    </xdr:pic>
    <xdr:clientData/>
  </xdr:twoCellAnchor>
  <xdr:twoCellAnchor editAs="oneCell">
    <xdr:from>
      <xdr:col>1</xdr:col>
      <xdr:colOff>809625</xdr:colOff>
      <xdr:row>226</xdr:row>
      <xdr:rowOff>9525</xdr:rowOff>
    </xdr:from>
    <xdr:to>
      <xdr:col>1</xdr:col>
      <xdr:colOff>2162174</xdr:colOff>
      <xdr:row>227</xdr:row>
      <xdr:rowOff>0</xdr:rowOff>
    </xdr:to>
    <xdr:pic>
      <xdr:nvPicPr>
        <xdr:cNvPr id="98615" name="Picture 12" descr="index"/>
        <xdr:cNvPicPr>
          <a:picLocks noChangeAspect="1" noChangeArrowheads="1"/>
        </xdr:cNvPicPr>
      </xdr:nvPicPr>
      <xdr:blipFill>
        <a:blip xmlns:r="http://schemas.openxmlformats.org/officeDocument/2006/relationships" r:embed="rId12" cstate="print"/>
        <a:srcRect/>
        <a:stretch>
          <a:fillRect/>
        </a:stretch>
      </xdr:blipFill>
      <xdr:spPr bwMode="auto">
        <a:xfrm>
          <a:off x="952500" y="53911500"/>
          <a:ext cx="1352549" cy="962025"/>
        </a:xfrm>
        <a:prstGeom prst="rect">
          <a:avLst/>
        </a:prstGeom>
        <a:noFill/>
        <a:ln w="9525">
          <a:noFill/>
          <a:miter lim="800000"/>
          <a:headEnd/>
          <a:tailEnd/>
        </a:ln>
      </xdr:spPr>
    </xdr:pic>
    <xdr:clientData/>
  </xdr:twoCellAnchor>
  <xdr:twoCellAnchor editAs="oneCell">
    <xdr:from>
      <xdr:col>1</xdr:col>
      <xdr:colOff>838200</xdr:colOff>
      <xdr:row>229</xdr:row>
      <xdr:rowOff>28575</xdr:rowOff>
    </xdr:from>
    <xdr:to>
      <xdr:col>1</xdr:col>
      <xdr:colOff>2085975</xdr:colOff>
      <xdr:row>229</xdr:row>
      <xdr:rowOff>1476375</xdr:rowOff>
    </xdr:to>
    <xdr:pic>
      <xdr:nvPicPr>
        <xdr:cNvPr id="98616" name="Picture 13" descr="index"/>
        <xdr:cNvPicPr>
          <a:picLocks noChangeAspect="1" noChangeArrowheads="1"/>
        </xdr:cNvPicPr>
      </xdr:nvPicPr>
      <xdr:blipFill>
        <a:blip xmlns:r="http://schemas.openxmlformats.org/officeDocument/2006/relationships" r:embed="rId13" cstate="print"/>
        <a:srcRect/>
        <a:stretch>
          <a:fillRect/>
        </a:stretch>
      </xdr:blipFill>
      <xdr:spPr bwMode="auto">
        <a:xfrm>
          <a:off x="981075" y="65074800"/>
          <a:ext cx="1247775" cy="1447800"/>
        </a:xfrm>
        <a:prstGeom prst="rect">
          <a:avLst/>
        </a:prstGeom>
        <a:noFill/>
        <a:ln w="9525">
          <a:noFill/>
          <a:miter lim="800000"/>
          <a:headEnd/>
          <a:tailEnd/>
        </a:ln>
      </xdr:spPr>
    </xdr:pic>
    <xdr:clientData/>
  </xdr:twoCellAnchor>
  <xdr:twoCellAnchor editAs="oneCell">
    <xdr:from>
      <xdr:col>1</xdr:col>
      <xdr:colOff>1085850</xdr:colOff>
      <xdr:row>233</xdr:row>
      <xdr:rowOff>19050</xdr:rowOff>
    </xdr:from>
    <xdr:to>
      <xdr:col>1</xdr:col>
      <xdr:colOff>2133600</xdr:colOff>
      <xdr:row>234</xdr:row>
      <xdr:rowOff>0</xdr:rowOff>
    </xdr:to>
    <xdr:pic>
      <xdr:nvPicPr>
        <xdr:cNvPr id="98617" name="Picture 14" descr="index"/>
        <xdr:cNvPicPr>
          <a:picLocks noChangeAspect="1" noChangeArrowheads="1"/>
        </xdr:cNvPicPr>
      </xdr:nvPicPr>
      <xdr:blipFill>
        <a:blip xmlns:r="http://schemas.openxmlformats.org/officeDocument/2006/relationships" r:embed="rId14" cstate="print"/>
        <a:srcRect/>
        <a:stretch>
          <a:fillRect/>
        </a:stretch>
      </xdr:blipFill>
      <xdr:spPr bwMode="auto">
        <a:xfrm>
          <a:off x="1228725" y="57254775"/>
          <a:ext cx="1047750" cy="638175"/>
        </a:xfrm>
        <a:prstGeom prst="rect">
          <a:avLst/>
        </a:prstGeom>
        <a:noFill/>
        <a:ln w="9525">
          <a:noFill/>
          <a:miter lim="800000"/>
          <a:headEnd/>
          <a:tailEnd/>
        </a:ln>
      </xdr:spPr>
    </xdr:pic>
    <xdr:clientData/>
  </xdr:twoCellAnchor>
  <xdr:twoCellAnchor editAs="oneCell">
    <xdr:from>
      <xdr:col>1</xdr:col>
      <xdr:colOff>1085850</xdr:colOff>
      <xdr:row>234</xdr:row>
      <xdr:rowOff>0</xdr:rowOff>
    </xdr:from>
    <xdr:to>
      <xdr:col>1</xdr:col>
      <xdr:colOff>2133600</xdr:colOff>
      <xdr:row>235</xdr:row>
      <xdr:rowOff>9525</xdr:rowOff>
    </xdr:to>
    <xdr:pic>
      <xdr:nvPicPr>
        <xdr:cNvPr id="98618" name="Picture 15" descr="index"/>
        <xdr:cNvPicPr>
          <a:picLocks noChangeAspect="1" noChangeArrowheads="1"/>
        </xdr:cNvPicPr>
      </xdr:nvPicPr>
      <xdr:blipFill>
        <a:blip xmlns:r="http://schemas.openxmlformats.org/officeDocument/2006/relationships" r:embed="rId15" cstate="print"/>
        <a:srcRect/>
        <a:stretch>
          <a:fillRect/>
        </a:stretch>
      </xdr:blipFill>
      <xdr:spPr bwMode="auto">
        <a:xfrm>
          <a:off x="1228725" y="68294250"/>
          <a:ext cx="1047750" cy="1181100"/>
        </a:xfrm>
        <a:prstGeom prst="rect">
          <a:avLst/>
        </a:prstGeom>
        <a:noFill/>
        <a:ln w="9525">
          <a:noFill/>
          <a:miter lim="800000"/>
          <a:headEnd/>
          <a:tailEnd/>
        </a:ln>
      </xdr:spPr>
    </xdr:pic>
    <xdr:clientData/>
  </xdr:twoCellAnchor>
  <xdr:twoCellAnchor editAs="oneCell">
    <xdr:from>
      <xdr:col>1</xdr:col>
      <xdr:colOff>628651</xdr:colOff>
      <xdr:row>238</xdr:row>
      <xdr:rowOff>9525</xdr:rowOff>
    </xdr:from>
    <xdr:to>
      <xdr:col>1</xdr:col>
      <xdr:colOff>2057401</xdr:colOff>
      <xdr:row>239</xdr:row>
      <xdr:rowOff>0</xdr:rowOff>
    </xdr:to>
    <xdr:pic>
      <xdr:nvPicPr>
        <xdr:cNvPr id="98619" name="Picture 16" descr="index"/>
        <xdr:cNvPicPr>
          <a:picLocks noChangeAspect="1" noChangeArrowheads="1"/>
        </xdr:cNvPicPr>
      </xdr:nvPicPr>
      <xdr:blipFill>
        <a:blip xmlns:r="http://schemas.openxmlformats.org/officeDocument/2006/relationships" r:embed="rId16" cstate="print"/>
        <a:srcRect/>
        <a:stretch>
          <a:fillRect/>
        </a:stretch>
      </xdr:blipFill>
      <xdr:spPr bwMode="auto">
        <a:xfrm>
          <a:off x="771526" y="59493150"/>
          <a:ext cx="1428750" cy="895350"/>
        </a:xfrm>
        <a:prstGeom prst="rect">
          <a:avLst/>
        </a:prstGeom>
        <a:noFill/>
        <a:ln w="9525">
          <a:noFill/>
          <a:miter lim="800000"/>
          <a:headEnd/>
          <a:tailEnd/>
        </a:ln>
      </xdr:spPr>
    </xdr:pic>
    <xdr:clientData/>
  </xdr:twoCellAnchor>
  <xdr:twoCellAnchor editAs="oneCell">
    <xdr:from>
      <xdr:col>1</xdr:col>
      <xdr:colOff>628650</xdr:colOff>
      <xdr:row>240</xdr:row>
      <xdr:rowOff>0</xdr:rowOff>
    </xdr:from>
    <xdr:to>
      <xdr:col>1</xdr:col>
      <xdr:colOff>2057400</xdr:colOff>
      <xdr:row>241</xdr:row>
      <xdr:rowOff>0</xdr:rowOff>
    </xdr:to>
    <xdr:pic>
      <xdr:nvPicPr>
        <xdr:cNvPr id="98621" name="Picture 18" descr="index"/>
        <xdr:cNvPicPr>
          <a:picLocks noChangeAspect="1" noChangeArrowheads="1"/>
        </xdr:cNvPicPr>
      </xdr:nvPicPr>
      <xdr:blipFill>
        <a:blip xmlns:r="http://schemas.openxmlformats.org/officeDocument/2006/relationships" r:embed="rId17" cstate="print"/>
        <a:srcRect/>
        <a:stretch>
          <a:fillRect/>
        </a:stretch>
      </xdr:blipFill>
      <xdr:spPr bwMode="auto">
        <a:xfrm>
          <a:off x="771525" y="61274325"/>
          <a:ext cx="1428750" cy="923925"/>
        </a:xfrm>
        <a:prstGeom prst="rect">
          <a:avLst/>
        </a:prstGeom>
        <a:noFill/>
        <a:ln w="9525">
          <a:noFill/>
          <a:miter lim="800000"/>
          <a:headEnd/>
          <a:tailEnd/>
        </a:ln>
      </xdr:spPr>
    </xdr:pic>
    <xdr:clientData/>
  </xdr:twoCellAnchor>
  <xdr:twoCellAnchor editAs="oneCell">
    <xdr:from>
      <xdr:col>1</xdr:col>
      <xdr:colOff>638175</xdr:colOff>
      <xdr:row>242</xdr:row>
      <xdr:rowOff>0</xdr:rowOff>
    </xdr:from>
    <xdr:to>
      <xdr:col>1</xdr:col>
      <xdr:colOff>2057400</xdr:colOff>
      <xdr:row>243</xdr:row>
      <xdr:rowOff>9525</xdr:rowOff>
    </xdr:to>
    <xdr:pic>
      <xdr:nvPicPr>
        <xdr:cNvPr id="98622" name="Picture 19" descr="index"/>
        <xdr:cNvPicPr>
          <a:picLocks noChangeAspect="1" noChangeArrowheads="1"/>
        </xdr:cNvPicPr>
      </xdr:nvPicPr>
      <xdr:blipFill>
        <a:blip xmlns:r="http://schemas.openxmlformats.org/officeDocument/2006/relationships" r:embed="rId18" cstate="print"/>
        <a:srcRect/>
        <a:stretch>
          <a:fillRect/>
        </a:stretch>
      </xdr:blipFill>
      <xdr:spPr bwMode="auto">
        <a:xfrm>
          <a:off x="781050" y="62360175"/>
          <a:ext cx="1419225" cy="847725"/>
        </a:xfrm>
        <a:prstGeom prst="rect">
          <a:avLst/>
        </a:prstGeom>
        <a:noFill/>
        <a:ln w="9525">
          <a:noFill/>
          <a:miter lim="800000"/>
          <a:headEnd/>
          <a:tailEnd/>
        </a:ln>
      </xdr:spPr>
    </xdr:pic>
    <xdr:clientData/>
  </xdr:twoCellAnchor>
  <xdr:twoCellAnchor editAs="oneCell">
    <xdr:from>
      <xdr:col>1</xdr:col>
      <xdr:colOff>638175</xdr:colOff>
      <xdr:row>243</xdr:row>
      <xdr:rowOff>0</xdr:rowOff>
    </xdr:from>
    <xdr:to>
      <xdr:col>1</xdr:col>
      <xdr:colOff>2057400</xdr:colOff>
      <xdr:row>244</xdr:row>
      <xdr:rowOff>19050</xdr:rowOff>
    </xdr:to>
    <xdr:pic>
      <xdr:nvPicPr>
        <xdr:cNvPr id="98623" name="Picture 20" descr="index"/>
        <xdr:cNvPicPr>
          <a:picLocks noChangeAspect="1" noChangeArrowheads="1"/>
        </xdr:cNvPicPr>
      </xdr:nvPicPr>
      <xdr:blipFill>
        <a:blip xmlns:r="http://schemas.openxmlformats.org/officeDocument/2006/relationships" r:embed="rId19" cstate="print"/>
        <a:srcRect/>
        <a:stretch>
          <a:fillRect/>
        </a:stretch>
      </xdr:blipFill>
      <xdr:spPr bwMode="auto">
        <a:xfrm>
          <a:off x="781050" y="74780775"/>
          <a:ext cx="1419225" cy="1057275"/>
        </a:xfrm>
        <a:prstGeom prst="rect">
          <a:avLst/>
        </a:prstGeom>
        <a:noFill/>
        <a:ln w="9525">
          <a:noFill/>
          <a:miter lim="800000"/>
          <a:headEnd/>
          <a:tailEnd/>
        </a:ln>
      </xdr:spPr>
    </xdr:pic>
    <xdr:clientData/>
  </xdr:twoCellAnchor>
  <xdr:twoCellAnchor editAs="oneCell">
    <xdr:from>
      <xdr:col>1</xdr:col>
      <xdr:colOff>638176</xdr:colOff>
      <xdr:row>244</xdr:row>
      <xdr:rowOff>9525</xdr:rowOff>
    </xdr:from>
    <xdr:to>
      <xdr:col>1</xdr:col>
      <xdr:colOff>2057400</xdr:colOff>
      <xdr:row>245</xdr:row>
      <xdr:rowOff>9525</xdr:rowOff>
    </xdr:to>
    <xdr:pic>
      <xdr:nvPicPr>
        <xdr:cNvPr id="98624" name="Picture 21" descr="index"/>
        <xdr:cNvPicPr>
          <a:picLocks noChangeAspect="1" noChangeArrowheads="1"/>
        </xdr:cNvPicPr>
      </xdr:nvPicPr>
      <xdr:blipFill>
        <a:blip xmlns:r="http://schemas.openxmlformats.org/officeDocument/2006/relationships" r:embed="rId20" cstate="print"/>
        <a:srcRect/>
        <a:stretch>
          <a:fillRect/>
        </a:stretch>
      </xdr:blipFill>
      <xdr:spPr bwMode="auto">
        <a:xfrm>
          <a:off x="781051" y="64246125"/>
          <a:ext cx="1419224" cy="1123950"/>
        </a:xfrm>
        <a:prstGeom prst="rect">
          <a:avLst/>
        </a:prstGeom>
        <a:noFill/>
        <a:ln w="9525">
          <a:noFill/>
          <a:miter lim="800000"/>
          <a:headEnd/>
          <a:tailEnd/>
        </a:ln>
      </xdr:spPr>
    </xdr:pic>
    <xdr:clientData/>
  </xdr:twoCellAnchor>
  <xdr:twoCellAnchor editAs="oneCell">
    <xdr:from>
      <xdr:col>1</xdr:col>
      <xdr:colOff>628650</xdr:colOff>
      <xdr:row>239</xdr:row>
      <xdr:rowOff>0</xdr:rowOff>
    </xdr:from>
    <xdr:to>
      <xdr:col>1</xdr:col>
      <xdr:colOff>2057400</xdr:colOff>
      <xdr:row>240</xdr:row>
      <xdr:rowOff>9525</xdr:rowOff>
    </xdr:to>
    <xdr:pic>
      <xdr:nvPicPr>
        <xdr:cNvPr id="23" name="Picture 17" descr="index"/>
        <xdr:cNvPicPr>
          <a:picLocks noChangeAspect="1" noChangeArrowheads="1"/>
        </xdr:cNvPicPr>
      </xdr:nvPicPr>
      <xdr:blipFill>
        <a:blip xmlns:r="http://schemas.openxmlformats.org/officeDocument/2006/relationships" r:embed="rId21" cstate="print"/>
        <a:srcRect/>
        <a:stretch>
          <a:fillRect/>
        </a:stretch>
      </xdr:blipFill>
      <xdr:spPr bwMode="auto">
        <a:xfrm>
          <a:off x="771525" y="60388500"/>
          <a:ext cx="1428750" cy="895350"/>
        </a:xfrm>
        <a:prstGeom prst="rect">
          <a:avLst/>
        </a:prstGeom>
        <a:noFill/>
        <a:ln w="9525">
          <a:noFill/>
          <a:miter lim="800000"/>
          <a:headEnd/>
          <a:tailEnd/>
        </a:ln>
      </xdr:spPr>
    </xdr:pic>
    <xdr:clientData/>
  </xdr:twoCellAnchor>
</xdr:wsDr>
</file>

<file path=xl/drawings/drawing40.xml><?xml version="1.0" encoding="utf-8"?>
<xdr:wsDr xmlns:xdr="http://schemas.openxmlformats.org/drawingml/2006/spreadsheetDrawing" xmlns:a="http://schemas.openxmlformats.org/drawingml/2006/main">
  <xdr:twoCellAnchor>
    <xdr:from>
      <xdr:col>1</xdr:col>
      <xdr:colOff>57150</xdr:colOff>
      <xdr:row>2</xdr:row>
      <xdr:rowOff>0</xdr:rowOff>
    </xdr:from>
    <xdr:to>
      <xdr:col>1</xdr:col>
      <xdr:colOff>542925</xdr:colOff>
      <xdr:row>3</xdr:row>
      <xdr:rowOff>142875</xdr:rowOff>
    </xdr:to>
    <xdr:pic>
      <xdr:nvPicPr>
        <xdr:cNvPr id="42053" name="Picture 4"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09550" y="219075"/>
          <a:ext cx="485775" cy="304800"/>
        </a:xfrm>
        <a:prstGeom prst="rect">
          <a:avLst/>
        </a:prstGeom>
        <a:noFill/>
        <a:ln w="9525">
          <a:noFill/>
          <a:miter lim="800000"/>
          <a:headEnd/>
          <a:tailEnd/>
        </a:ln>
      </xdr:spPr>
    </xdr:pic>
    <xdr:clientData/>
  </xdr:twoCellAnchor>
</xdr:wsDr>
</file>

<file path=xl/drawings/drawing41.xml><?xml version="1.0" encoding="utf-8"?>
<xdr:wsDr xmlns:xdr="http://schemas.openxmlformats.org/drawingml/2006/spreadsheetDrawing" xmlns:a="http://schemas.openxmlformats.org/drawingml/2006/main">
  <xdr:twoCellAnchor>
    <xdr:from>
      <xdr:col>1</xdr:col>
      <xdr:colOff>66675</xdr:colOff>
      <xdr:row>2</xdr:row>
      <xdr:rowOff>9525</xdr:rowOff>
    </xdr:from>
    <xdr:to>
      <xdr:col>1</xdr:col>
      <xdr:colOff>542925</xdr:colOff>
      <xdr:row>3</xdr:row>
      <xdr:rowOff>152400</xdr:rowOff>
    </xdr:to>
    <xdr:pic>
      <xdr:nvPicPr>
        <xdr:cNvPr id="43076" name="Picture 5"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28600"/>
          <a:ext cx="476250" cy="304800"/>
        </a:xfrm>
        <a:prstGeom prst="rect">
          <a:avLst/>
        </a:prstGeom>
        <a:noFill/>
        <a:ln w="9525">
          <a:noFill/>
          <a:miter lim="800000"/>
          <a:headEnd/>
          <a:tailEnd/>
        </a:ln>
      </xdr:spPr>
    </xdr:pic>
    <xdr:clientData/>
  </xdr:twoCellAnchor>
</xdr:wsDr>
</file>

<file path=xl/drawings/drawing42.xml><?xml version="1.0" encoding="utf-8"?>
<xdr:wsDr xmlns:xdr="http://schemas.openxmlformats.org/drawingml/2006/spreadsheetDrawing" xmlns:a="http://schemas.openxmlformats.org/drawingml/2006/main">
  <xdr:twoCellAnchor>
    <xdr:from>
      <xdr:col>1</xdr:col>
      <xdr:colOff>66675</xdr:colOff>
      <xdr:row>2</xdr:row>
      <xdr:rowOff>9525</xdr:rowOff>
    </xdr:from>
    <xdr:to>
      <xdr:col>1</xdr:col>
      <xdr:colOff>552450</xdr:colOff>
      <xdr:row>3</xdr:row>
      <xdr:rowOff>152400</xdr:rowOff>
    </xdr:to>
    <xdr:pic>
      <xdr:nvPicPr>
        <xdr:cNvPr id="44103" name="Picture 6"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28600"/>
          <a:ext cx="485775" cy="304800"/>
        </a:xfrm>
        <a:prstGeom prst="rect">
          <a:avLst/>
        </a:prstGeom>
        <a:noFill/>
        <a:ln w="9525">
          <a:noFill/>
          <a:miter lim="800000"/>
          <a:headEnd/>
          <a:tailEnd/>
        </a:ln>
      </xdr:spPr>
    </xdr:pic>
    <xdr:clientData/>
  </xdr:twoCellAnchor>
</xdr:wsDr>
</file>

<file path=xl/drawings/drawing43.xml><?xml version="1.0" encoding="utf-8"?>
<xdr:wsDr xmlns:xdr="http://schemas.openxmlformats.org/drawingml/2006/spreadsheetDrawing" xmlns:a="http://schemas.openxmlformats.org/drawingml/2006/main">
  <xdr:twoCellAnchor>
    <xdr:from>
      <xdr:col>1</xdr:col>
      <xdr:colOff>66675</xdr:colOff>
      <xdr:row>1</xdr:row>
      <xdr:rowOff>47625</xdr:rowOff>
    </xdr:from>
    <xdr:to>
      <xdr:col>1</xdr:col>
      <xdr:colOff>542925</xdr:colOff>
      <xdr:row>3</xdr:row>
      <xdr:rowOff>142875</xdr:rowOff>
    </xdr:to>
    <xdr:pic>
      <xdr:nvPicPr>
        <xdr:cNvPr id="45122" name="Picture 1"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09550"/>
          <a:ext cx="476250" cy="314325"/>
        </a:xfrm>
        <a:prstGeom prst="rect">
          <a:avLst/>
        </a:prstGeom>
        <a:noFill/>
        <a:ln w="9525">
          <a:noFill/>
          <a:miter lim="800000"/>
          <a:headEnd/>
          <a:tailEnd/>
        </a:ln>
      </xdr:spPr>
    </xdr:pic>
    <xdr:clientData/>
  </xdr:twoCellAnchor>
</xdr:wsDr>
</file>

<file path=xl/drawings/drawing44.xml><?xml version="1.0" encoding="utf-8"?>
<xdr:wsDr xmlns:xdr="http://schemas.openxmlformats.org/drawingml/2006/spreadsheetDrawing" xmlns:a="http://schemas.openxmlformats.org/drawingml/2006/main">
  <xdr:twoCellAnchor>
    <xdr:from>
      <xdr:col>1</xdr:col>
      <xdr:colOff>66675</xdr:colOff>
      <xdr:row>2</xdr:row>
      <xdr:rowOff>0</xdr:rowOff>
    </xdr:from>
    <xdr:to>
      <xdr:col>1</xdr:col>
      <xdr:colOff>552450</xdr:colOff>
      <xdr:row>3</xdr:row>
      <xdr:rowOff>161925</xdr:rowOff>
    </xdr:to>
    <xdr:pic>
      <xdr:nvPicPr>
        <xdr:cNvPr id="46145" name="Picture 2"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19075"/>
          <a:ext cx="485775" cy="323850"/>
        </a:xfrm>
        <a:prstGeom prst="rect">
          <a:avLst/>
        </a:prstGeom>
        <a:noFill/>
        <a:ln w="9525">
          <a:noFill/>
          <a:miter lim="800000"/>
          <a:headEnd/>
          <a:tailEnd/>
        </a:ln>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1</xdr:col>
      <xdr:colOff>9525</xdr:colOff>
      <xdr:row>20</xdr:row>
      <xdr:rowOff>47625</xdr:rowOff>
    </xdr:from>
    <xdr:to>
      <xdr:col>1</xdr:col>
      <xdr:colOff>922626</xdr:colOff>
      <xdr:row>22</xdr:row>
      <xdr:rowOff>95250</xdr:rowOff>
    </xdr:to>
    <xdr:pic>
      <xdr:nvPicPr>
        <xdr:cNvPr id="2" name="Рисунок 1" descr="Схема 1.jpg"/>
        <xdr:cNvPicPr>
          <a:picLocks noChangeAspect="1"/>
        </xdr:cNvPicPr>
      </xdr:nvPicPr>
      <xdr:blipFill>
        <a:blip xmlns:r="http://schemas.openxmlformats.org/officeDocument/2006/relationships" r:embed="rId1" cstate="print"/>
        <a:stretch>
          <a:fillRect/>
        </a:stretch>
      </xdr:blipFill>
      <xdr:spPr>
        <a:xfrm>
          <a:off x="257175" y="3543300"/>
          <a:ext cx="913101" cy="704850"/>
        </a:xfrm>
        <a:prstGeom prst="rect">
          <a:avLst/>
        </a:prstGeom>
      </xdr:spPr>
    </xdr:pic>
    <xdr:clientData/>
  </xdr:twoCellAnchor>
  <xdr:twoCellAnchor editAs="oneCell">
    <xdr:from>
      <xdr:col>1</xdr:col>
      <xdr:colOff>159525</xdr:colOff>
      <xdr:row>23</xdr:row>
      <xdr:rowOff>17074</xdr:rowOff>
    </xdr:from>
    <xdr:to>
      <xdr:col>1</xdr:col>
      <xdr:colOff>771525</xdr:colOff>
      <xdr:row>25</xdr:row>
      <xdr:rowOff>157532</xdr:rowOff>
    </xdr:to>
    <xdr:pic>
      <xdr:nvPicPr>
        <xdr:cNvPr id="3" name="Рисунок 2" descr="Схема 2.jpg"/>
        <xdr:cNvPicPr>
          <a:picLocks noChangeAspect="1"/>
        </xdr:cNvPicPr>
      </xdr:nvPicPr>
      <xdr:blipFill>
        <a:blip xmlns:r="http://schemas.openxmlformats.org/officeDocument/2006/relationships" r:embed="rId2" cstate="print"/>
        <a:stretch>
          <a:fillRect/>
        </a:stretch>
      </xdr:blipFill>
      <xdr:spPr>
        <a:xfrm>
          <a:off x="407175" y="4331899"/>
          <a:ext cx="612000" cy="626233"/>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2</xdr:col>
      <xdr:colOff>200025</xdr:colOff>
      <xdr:row>17</xdr:row>
      <xdr:rowOff>9525</xdr:rowOff>
    </xdr:from>
    <xdr:to>
      <xdr:col>2</xdr:col>
      <xdr:colOff>981075</xdr:colOff>
      <xdr:row>22</xdr:row>
      <xdr:rowOff>0</xdr:rowOff>
    </xdr:to>
    <xdr:pic>
      <xdr:nvPicPr>
        <xdr:cNvPr id="54285" name="Picture 5"/>
        <xdr:cNvPicPr>
          <a:picLocks noChangeAspect="1" noChangeArrowheads="1"/>
        </xdr:cNvPicPr>
      </xdr:nvPicPr>
      <xdr:blipFill>
        <a:blip xmlns:r="http://schemas.openxmlformats.org/officeDocument/2006/relationships" r:embed="rId1" cstate="print"/>
        <a:srcRect/>
        <a:stretch>
          <a:fillRect/>
        </a:stretch>
      </xdr:blipFill>
      <xdr:spPr bwMode="auto">
        <a:xfrm>
          <a:off x="1038225" y="3200400"/>
          <a:ext cx="781050" cy="800100"/>
        </a:xfrm>
        <a:prstGeom prst="rect">
          <a:avLst/>
        </a:prstGeom>
        <a:noFill/>
        <a:ln w="9525">
          <a:noFill/>
          <a:miter lim="800000"/>
          <a:headEnd/>
          <a:tailEnd/>
        </a:ln>
      </xdr:spPr>
    </xdr:pic>
    <xdr:clientData/>
  </xdr:twoCellAnchor>
  <xdr:twoCellAnchor editAs="oneCell">
    <xdr:from>
      <xdr:col>2</xdr:col>
      <xdr:colOff>190500</xdr:colOff>
      <xdr:row>33</xdr:row>
      <xdr:rowOff>9525</xdr:rowOff>
    </xdr:from>
    <xdr:to>
      <xdr:col>2</xdr:col>
      <xdr:colOff>971550</xdr:colOff>
      <xdr:row>38</xdr:row>
      <xdr:rowOff>0</xdr:rowOff>
    </xdr:to>
    <xdr:pic>
      <xdr:nvPicPr>
        <xdr:cNvPr id="54286" name="Picture 8"/>
        <xdr:cNvPicPr>
          <a:picLocks noChangeAspect="1" noChangeArrowheads="1"/>
        </xdr:cNvPicPr>
      </xdr:nvPicPr>
      <xdr:blipFill>
        <a:blip xmlns:r="http://schemas.openxmlformats.org/officeDocument/2006/relationships" r:embed="rId2" cstate="print"/>
        <a:srcRect/>
        <a:stretch>
          <a:fillRect/>
        </a:stretch>
      </xdr:blipFill>
      <xdr:spPr bwMode="auto">
        <a:xfrm>
          <a:off x="1028700" y="6486525"/>
          <a:ext cx="781050" cy="800100"/>
        </a:xfrm>
        <a:prstGeom prst="rect">
          <a:avLst/>
        </a:prstGeom>
        <a:noFill/>
        <a:ln w="9525">
          <a:noFill/>
          <a:miter lim="800000"/>
          <a:headEnd/>
          <a:tailEnd/>
        </a:ln>
      </xdr:spPr>
    </xdr:pic>
    <xdr:clientData/>
  </xdr:twoCellAnchor>
  <xdr:twoCellAnchor editAs="oneCell">
    <xdr:from>
      <xdr:col>2</xdr:col>
      <xdr:colOff>266700</xdr:colOff>
      <xdr:row>53</xdr:row>
      <xdr:rowOff>9524</xdr:rowOff>
    </xdr:from>
    <xdr:to>
      <xdr:col>2</xdr:col>
      <xdr:colOff>952500</xdr:colOff>
      <xdr:row>59</xdr:row>
      <xdr:rowOff>154393</xdr:rowOff>
    </xdr:to>
    <xdr:pic>
      <xdr:nvPicPr>
        <xdr:cNvPr id="8" name="Picture 4"/>
        <xdr:cNvPicPr>
          <a:picLocks noChangeAspect="1" noChangeArrowheads="1"/>
        </xdr:cNvPicPr>
      </xdr:nvPicPr>
      <xdr:blipFill>
        <a:blip xmlns:r="http://schemas.openxmlformats.org/officeDocument/2006/relationships" r:embed="rId3" cstate="print"/>
        <a:srcRect/>
        <a:stretch>
          <a:fillRect/>
        </a:stretch>
      </xdr:blipFill>
      <xdr:spPr bwMode="auto">
        <a:xfrm>
          <a:off x="1123950" y="10048874"/>
          <a:ext cx="685800" cy="1116419"/>
        </a:xfrm>
        <a:prstGeom prst="rect">
          <a:avLst/>
        </a:prstGeom>
        <a:noFill/>
      </xdr:spPr>
    </xdr:pic>
    <xdr:clientData/>
  </xdr:twoCellAnchor>
  <xdr:twoCellAnchor editAs="oneCell">
    <xdr:from>
      <xdr:col>1</xdr:col>
      <xdr:colOff>190500</xdr:colOff>
      <xdr:row>44</xdr:row>
      <xdr:rowOff>66675</xdr:rowOff>
    </xdr:from>
    <xdr:to>
      <xdr:col>2</xdr:col>
      <xdr:colOff>1009650</xdr:colOff>
      <xdr:row>51</xdr:row>
      <xdr:rowOff>100781</xdr:rowOff>
    </xdr:to>
    <xdr:pic>
      <xdr:nvPicPr>
        <xdr:cNvPr id="11" name="Picture 8"/>
        <xdr:cNvPicPr>
          <a:picLocks noChangeAspect="1" noChangeArrowheads="1"/>
        </xdr:cNvPicPr>
      </xdr:nvPicPr>
      <xdr:blipFill>
        <a:blip xmlns:r="http://schemas.openxmlformats.org/officeDocument/2006/relationships" r:embed="rId4" cstate="print"/>
        <a:srcRect/>
        <a:stretch>
          <a:fillRect/>
        </a:stretch>
      </xdr:blipFill>
      <xdr:spPr bwMode="auto">
        <a:xfrm>
          <a:off x="438150" y="8324850"/>
          <a:ext cx="1428750" cy="1167581"/>
        </a:xfrm>
        <a:prstGeom prst="rect">
          <a:avLst/>
        </a:prstGeom>
        <a:noFill/>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4</xdr:col>
      <xdr:colOff>0</xdr:colOff>
      <xdr:row>20</xdr:row>
      <xdr:rowOff>0</xdr:rowOff>
    </xdr:to>
    <xdr:pic>
      <xdr:nvPicPr>
        <xdr:cNvPr id="55360"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295275" y="1905000"/>
          <a:ext cx="3228975" cy="2743200"/>
        </a:xfrm>
        <a:prstGeom prst="rect">
          <a:avLst/>
        </a:prstGeom>
        <a:noFill/>
        <a:ln w="1">
          <a:noFill/>
          <a:miter lim="800000"/>
          <a:headEnd/>
          <a:tailEnd/>
        </a:ln>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6</xdr:col>
      <xdr:colOff>9525</xdr:colOff>
      <xdr:row>6</xdr:row>
      <xdr:rowOff>9525</xdr:rowOff>
    </xdr:from>
    <xdr:to>
      <xdr:col>10</xdr:col>
      <xdr:colOff>38100</xdr:colOff>
      <xdr:row>17</xdr:row>
      <xdr:rowOff>0</xdr:rowOff>
    </xdr:to>
    <xdr:pic>
      <xdr:nvPicPr>
        <xdr:cNvPr id="4"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4419600" y="1905000"/>
          <a:ext cx="3514725" cy="2695575"/>
        </a:xfrm>
        <a:prstGeom prst="rect">
          <a:avLst/>
        </a:prstGeom>
        <a:noFill/>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1</xdr:col>
      <xdr:colOff>600075</xdr:colOff>
      <xdr:row>17</xdr:row>
      <xdr:rowOff>66675</xdr:rowOff>
    </xdr:from>
    <xdr:to>
      <xdr:col>2</xdr:col>
      <xdr:colOff>266772</xdr:colOff>
      <xdr:row>19</xdr:row>
      <xdr:rowOff>47668</xdr:rowOff>
    </xdr:to>
    <xdr:pic>
      <xdr:nvPicPr>
        <xdr:cNvPr id="3" name="Рисунок 2" descr="Группировка 1.png"/>
        <xdr:cNvPicPr>
          <a:picLocks noChangeAspect="1"/>
        </xdr:cNvPicPr>
      </xdr:nvPicPr>
      <xdr:blipFill>
        <a:blip xmlns:r="http://schemas.openxmlformats.org/officeDocument/2006/relationships" r:embed="rId1" cstate="print"/>
        <a:stretch>
          <a:fillRect/>
        </a:stretch>
      </xdr:blipFill>
      <xdr:spPr>
        <a:xfrm>
          <a:off x="847725" y="2343150"/>
          <a:ext cx="514422" cy="304843"/>
        </a:xfrm>
        <a:prstGeom prst="rect">
          <a:avLst/>
        </a:prstGeom>
      </xdr:spPr>
    </xdr:pic>
    <xdr:clientData/>
  </xdr:twoCellAnchor>
  <xdr:twoCellAnchor editAs="oneCell">
    <xdr:from>
      <xdr:col>1</xdr:col>
      <xdr:colOff>597675</xdr:colOff>
      <xdr:row>24</xdr:row>
      <xdr:rowOff>102375</xdr:rowOff>
    </xdr:from>
    <xdr:to>
      <xdr:col>2</xdr:col>
      <xdr:colOff>264372</xdr:colOff>
      <xdr:row>26</xdr:row>
      <xdr:rowOff>83368</xdr:rowOff>
    </xdr:to>
    <xdr:pic>
      <xdr:nvPicPr>
        <xdr:cNvPr id="4" name="Рисунок 3" descr="Группировка 2.png"/>
        <xdr:cNvPicPr>
          <a:picLocks noChangeAspect="1"/>
        </xdr:cNvPicPr>
      </xdr:nvPicPr>
      <xdr:blipFill>
        <a:blip xmlns:r="http://schemas.openxmlformats.org/officeDocument/2006/relationships" r:embed="rId2" cstate="print"/>
        <a:stretch>
          <a:fillRect/>
        </a:stretch>
      </xdr:blipFill>
      <xdr:spPr>
        <a:xfrm>
          <a:off x="845325" y="3512325"/>
          <a:ext cx="514422" cy="304843"/>
        </a:xfrm>
        <a:prstGeom prst="rect">
          <a:avLst/>
        </a:prstGeom>
      </xdr:spPr>
    </xdr:pic>
    <xdr:clientData/>
  </xdr:twoCellAnchor>
  <xdr:twoCellAnchor editAs="oneCell">
    <xdr:from>
      <xdr:col>8</xdr:col>
      <xdr:colOff>8238</xdr:colOff>
      <xdr:row>16</xdr:row>
      <xdr:rowOff>114300</xdr:rowOff>
    </xdr:from>
    <xdr:to>
      <xdr:col>10</xdr:col>
      <xdr:colOff>838200</xdr:colOff>
      <xdr:row>27</xdr:row>
      <xdr:rowOff>38100</xdr:rowOff>
    </xdr:to>
    <xdr:pic>
      <xdr:nvPicPr>
        <xdr:cNvPr id="100354"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6189963" y="2552700"/>
          <a:ext cx="2525412" cy="1714500"/>
        </a:xfrm>
        <a:prstGeom prst="rect">
          <a:avLst/>
        </a:prstGeom>
        <a:noFill/>
      </xdr:spPr>
    </xdr:pic>
    <xdr:clientData/>
  </xdr:twoCellAnchor>
  <xdr:twoCellAnchor editAs="oneCell">
    <xdr:from>
      <xdr:col>8</xdr:col>
      <xdr:colOff>9525</xdr:colOff>
      <xdr:row>43</xdr:row>
      <xdr:rowOff>28575</xdr:rowOff>
    </xdr:from>
    <xdr:to>
      <xdr:col>10</xdr:col>
      <xdr:colOff>838200</xdr:colOff>
      <xdr:row>50</xdr:row>
      <xdr:rowOff>284876</xdr:rowOff>
    </xdr:to>
    <xdr:pic>
      <xdr:nvPicPr>
        <xdr:cNvPr id="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191250" y="4810125"/>
          <a:ext cx="2524125" cy="1713626"/>
        </a:xfrm>
        <a:prstGeom prst="rect">
          <a:avLst/>
        </a:prstGeom>
        <a:noFill/>
      </xdr:spPr>
    </xdr:pic>
    <xdr:clientData/>
  </xdr:twoCellAnchor>
  <xdr:twoCellAnchor editAs="oneCell">
    <xdr:from>
      <xdr:col>8</xdr:col>
      <xdr:colOff>9525</xdr:colOff>
      <xdr:row>53</xdr:row>
      <xdr:rowOff>9524</xdr:rowOff>
    </xdr:from>
    <xdr:to>
      <xdr:col>11</xdr:col>
      <xdr:colOff>0</xdr:colOff>
      <xdr:row>56</xdr:row>
      <xdr:rowOff>110367</xdr:rowOff>
    </xdr:to>
    <xdr:pic>
      <xdr:nvPicPr>
        <xdr:cNvPr id="12" name="Picture 8"/>
        <xdr:cNvPicPr>
          <a:picLocks noChangeAspect="1" noChangeArrowheads="1"/>
        </xdr:cNvPicPr>
      </xdr:nvPicPr>
      <xdr:blipFill>
        <a:blip xmlns:r="http://schemas.openxmlformats.org/officeDocument/2006/relationships" r:embed="rId5" cstate="print"/>
        <a:srcRect/>
        <a:stretch>
          <a:fillRect/>
        </a:stretch>
      </xdr:blipFill>
      <xdr:spPr bwMode="auto">
        <a:xfrm>
          <a:off x="6191250" y="6629399"/>
          <a:ext cx="2533650" cy="1720093"/>
        </a:xfrm>
        <a:prstGeom prst="rect">
          <a:avLst/>
        </a:prstGeom>
        <a:noFill/>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134</xdr:row>
      <xdr:rowOff>0</xdr:rowOff>
    </xdr:from>
    <xdr:to>
      <xdr:col>2</xdr:col>
      <xdr:colOff>9525</xdr:colOff>
      <xdr:row>135</xdr:row>
      <xdr:rowOff>0</xdr:rowOff>
    </xdr:to>
    <xdr:pic>
      <xdr:nvPicPr>
        <xdr:cNvPr id="110439" name="Picture 5"/>
        <xdr:cNvPicPr>
          <a:picLocks noChangeAspect="1" noChangeArrowheads="1"/>
        </xdr:cNvPicPr>
      </xdr:nvPicPr>
      <xdr:blipFill>
        <a:blip xmlns:r="http://schemas.openxmlformats.org/officeDocument/2006/relationships" r:embed="rId1" cstate="print"/>
        <a:srcRect/>
        <a:stretch>
          <a:fillRect/>
        </a:stretch>
      </xdr:blipFill>
      <xdr:spPr bwMode="auto">
        <a:xfrm>
          <a:off x="209550" y="79095600"/>
          <a:ext cx="552450" cy="609600"/>
        </a:xfrm>
        <a:prstGeom prst="rect">
          <a:avLst/>
        </a:prstGeom>
        <a:noFill/>
        <a:ln w="9525">
          <a:noFill/>
          <a:miter lim="800000"/>
          <a:headEnd/>
          <a:tailEnd/>
        </a:ln>
      </xdr:spPr>
    </xdr:pic>
    <xdr:clientData/>
  </xdr:twoCellAnchor>
  <xdr:twoCellAnchor editAs="oneCell">
    <xdr:from>
      <xdr:col>1</xdr:col>
      <xdr:colOff>0</xdr:colOff>
      <xdr:row>152</xdr:row>
      <xdr:rowOff>0</xdr:rowOff>
    </xdr:from>
    <xdr:to>
      <xdr:col>2</xdr:col>
      <xdr:colOff>9525</xdr:colOff>
      <xdr:row>153</xdr:row>
      <xdr:rowOff>0</xdr:rowOff>
    </xdr:to>
    <xdr:pic>
      <xdr:nvPicPr>
        <xdr:cNvPr id="110440" name="Picture 7"/>
        <xdr:cNvPicPr>
          <a:picLocks noChangeAspect="1" noChangeArrowheads="1"/>
        </xdr:cNvPicPr>
      </xdr:nvPicPr>
      <xdr:blipFill>
        <a:blip xmlns:r="http://schemas.openxmlformats.org/officeDocument/2006/relationships" r:embed="rId2" cstate="print"/>
        <a:srcRect/>
        <a:stretch>
          <a:fillRect/>
        </a:stretch>
      </xdr:blipFill>
      <xdr:spPr bwMode="auto">
        <a:xfrm>
          <a:off x="209550" y="90106500"/>
          <a:ext cx="552450" cy="609600"/>
        </a:xfrm>
        <a:prstGeom prst="rect">
          <a:avLst/>
        </a:prstGeom>
        <a:noFill/>
        <a:ln w="9525">
          <a:noFill/>
          <a:miter lim="800000"/>
          <a:headEnd/>
          <a:tailEnd/>
        </a:ln>
      </xdr:spPr>
    </xdr:pic>
    <xdr:clientData/>
  </xdr:twoCellAnchor>
  <xdr:twoCellAnchor editAs="oneCell">
    <xdr:from>
      <xdr:col>1</xdr:col>
      <xdr:colOff>0</xdr:colOff>
      <xdr:row>143</xdr:row>
      <xdr:rowOff>0</xdr:rowOff>
    </xdr:from>
    <xdr:to>
      <xdr:col>2</xdr:col>
      <xdr:colOff>9525</xdr:colOff>
      <xdr:row>144</xdr:row>
      <xdr:rowOff>0</xdr:rowOff>
    </xdr:to>
    <xdr:pic>
      <xdr:nvPicPr>
        <xdr:cNvPr id="110441" name="Picture 9"/>
        <xdr:cNvPicPr>
          <a:picLocks noChangeAspect="1" noChangeArrowheads="1"/>
        </xdr:cNvPicPr>
      </xdr:nvPicPr>
      <xdr:blipFill>
        <a:blip xmlns:r="http://schemas.openxmlformats.org/officeDocument/2006/relationships" r:embed="rId3" cstate="print"/>
        <a:srcRect/>
        <a:stretch>
          <a:fillRect/>
        </a:stretch>
      </xdr:blipFill>
      <xdr:spPr bwMode="auto">
        <a:xfrm>
          <a:off x="209550" y="84582000"/>
          <a:ext cx="552450" cy="609600"/>
        </a:xfrm>
        <a:prstGeom prst="rect">
          <a:avLst/>
        </a:prstGeom>
        <a:noFill/>
        <a:ln w="9525">
          <a:noFill/>
          <a:miter lim="800000"/>
          <a:headEnd/>
          <a:tailEnd/>
        </a:ln>
      </xdr:spPr>
    </xdr:pic>
    <xdr:clientData/>
  </xdr:twoCellAnchor>
  <xdr:twoCellAnchor editAs="oneCell">
    <xdr:from>
      <xdr:col>1</xdr:col>
      <xdr:colOff>0</xdr:colOff>
      <xdr:row>7</xdr:row>
      <xdr:rowOff>0</xdr:rowOff>
    </xdr:from>
    <xdr:to>
      <xdr:col>2</xdr:col>
      <xdr:colOff>9525</xdr:colOff>
      <xdr:row>8</xdr:row>
      <xdr:rowOff>0</xdr:rowOff>
    </xdr:to>
    <xdr:pic>
      <xdr:nvPicPr>
        <xdr:cNvPr id="110442" name="Picture 11"/>
        <xdr:cNvPicPr>
          <a:picLocks noChangeAspect="1" noChangeArrowheads="1"/>
        </xdr:cNvPicPr>
      </xdr:nvPicPr>
      <xdr:blipFill>
        <a:blip xmlns:r="http://schemas.openxmlformats.org/officeDocument/2006/relationships" r:embed="rId4" cstate="print"/>
        <a:srcRect/>
        <a:stretch>
          <a:fillRect/>
        </a:stretch>
      </xdr:blipFill>
      <xdr:spPr bwMode="auto">
        <a:xfrm>
          <a:off x="209550" y="1390650"/>
          <a:ext cx="552450" cy="609600"/>
        </a:xfrm>
        <a:prstGeom prst="rect">
          <a:avLst/>
        </a:prstGeom>
        <a:noFill/>
        <a:ln w="9525">
          <a:noFill/>
          <a:miter lim="800000"/>
          <a:headEnd/>
          <a:tailEnd/>
        </a:ln>
      </xdr:spPr>
    </xdr:pic>
    <xdr:clientData/>
  </xdr:twoCellAnchor>
  <xdr:twoCellAnchor editAs="oneCell">
    <xdr:from>
      <xdr:col>1</xdr:col>
      <xdr:colOff>0</xdr:colOff>
      <xdr:row>135</xdr:row>
      <xdr:rowOff>0</xdr:rowOff>
    </xdr:from>
    <xdr:to>
      <xdr:col>2</xdr:col>
      <xdr:colOff>9525</xdr:colOff>
      <xdr:row>136</xdr:row>
      <xdr:rowOff>0</xdr:rowOff>
    </xdr:to>
    <xdr:pic>
      <xdr:nvPicPr>
        <xdr:cNvPr id="110443" name="Picture 13"/>
        <xdr:cNvPicPr>
          <a:picLocks noChangeAspect="1" noChangeArrowheads="1"/>
        </xdr:cNvPicPr>
      </xdr:nvPicPr>
      <xdr:blipFill>
        <a:blip xmlns:r="http://schemas.openxmlformats.org/officeDocument/2006/relationships" r:embed="rId5" cstate="print"/>
        <a:srcRect/>
        <a:stretch>
          <a:fillRect/>
        </a:stretch>
      </xdr:blipFill>
      <xdr:spPr bwMode="auto">
        <a:xfrm>
          <a:off x="209550" y="79705200"/>
          <a:ext cx="552450" cy="609600"/>
        </a:xfrm>
        <a:prstGeom prst="rect">
          <a:avLst/>
        </a:prstGeom>
        <a:noFill/>
        <a:ln w="9525">
          <a:noFill/>
          <a:miter lim="800000"/>
          <a:headEnd/>
          <a:tailEnd/>
        </a:ln>
      </xdr:spPr>
    </xdr:pic>
    <xdr:clientData/>
  </xdr:twoCellAnchor>
  <xdr:twoCellAnchor editAs="oneCell">
    <xdr:from>
      <xdr:col>1</xdr:col>
      <xdr:colOff>0</xdr:colOff>
      <xdr:row>150</xdr:row>
      <xdr:rowOff>0</xdr:rowOff>
    </xdr:from>
    <xdr:to>
      <xdr:col>2</xdr:col>
      <xdr:colOff>9525</xdr:colOff>
      <xdr:row>151</xdr:row>
      <xdr:rowOff>0</xdr:rowOff>
    </xdr:to>
    <xdr:pic>
      <xdr:nvPicPr>
        <xdr:cNvPr id="110444" name="Picture 15"/>
        <xdr:cNvPicPr>
          <a:picLocks noChangeAspect="1" noChangeArrowheads="1"/>
        </xdr:cNvPicPr>
      </xdr:nvPicPr>
      <xdr:blipFill>
        <a:blip xmlns:r="http://schemas.openxmlformats.org/officeDocument/2006/relationships" r:embed="rId6" cstate="print"/>
        <a:srcRect/>
        <a:stretch>
          <a:fillRect/>
        </a:stretch>
      </xdr:blipFill>
      <xdr:spPr bwMode="auto">
        <a:xfrm>
          <a:off x="209550" y="88887300"/>
          <a:ext cx="552450" cy="609600"/>
        </a:xfrm>
        <a:prstGeom prst="rect">
          <a:avLst/>
        </a:prstGeom>
        <a:noFill/>
        <a:ln w="9525">
          <a:noFill/>
          <a:miter lim="800000"/>
          <a:headEnd/>
          <a:tailEnd/>
        </a:ln>
      </xdr:spPr>
    </xdr:pic>
    <xdr:clientData/>
  </xdr:twoCellAnchor>
  <xdr:twoCellAnchor editAs="oneCell">
    <xdr:from>
      <xdr:col>1</xdr:col>
      <xdr:colOff>0</xdr:colOff>
      <xdr:row>144</xdr:row>
      <xdr:rowOff>0</xdr:rowOff>
    </xdr:from>
    <xdr:to>
      <xdr:col>2</xdr:col>
      <xdr:colOff>9525</xdr:colOff>
      <xdr:row>145</xdr:row>
      <xdr:rowOff>0</xdr:rowOff>
    </xdr:to>
    <xdr:pic>
      <xdr:nvPicPr>
        <xdr:cNvPr id="110445" name="Picture 17"/>
        <xdr:cNvPicPr>
          <a:picLocks noChangeAspect="1" noChangeArrowheads="1"/>
        </xdr:cNvPicPr>
      </xdr:nvPicPr>
      <xdr:blipFill>
        <a:blip xmlns:r="http://schemas.openxmlformats.org/officeDocument/2006/relationships" r:embed="rId7" cstate="print"/>
        <a:srcRect/>
        <a:stretch>
          <a:fillRect/>
        </a:stretch>
      </xdr:blipFill>
      <xdr:spPr bwMode="auto">
        <a:xfrm>
          <a:off x="209550" y="85191600"/>
          <a:ext cx="552450" cy="609600"/>
        </a:xfrm>
        <a:prstGeom prst="rect">
          <a:avLst/>
        </a:prstGeom>
        <a:noFill/>
        <a:ln w="9525">
          <a:noFill/>
          <a:miter lim="800000"/>
          <a:headEnd/>
          <a:tailEnd/>
        </a:ln>
      </xdr:spPr>
    </xdr:pic>
    <xdr:clientData/>
  </xdr:twoCellAnchor>
  <xdr:twoCellAnchor editAs="oneCell">
    <xdr:from>
      <xdr:col>1</xdr:col>
      <xdr:colOff>0</xdr:colOff>
      <xdr:row>160</xdr:row>
      <xdr:rowOff>0</xdr:rowOff>
    </xdr:from>
    <xdr:to>
      <xdr:col>2</xdr:col>
      <xdr:colOff>9525</xdr:colOff>
      <xdr:row>163</xdr:row>
      <xdr:rowOff>123825</xdr:rowOff>
    </xdr:to>
    <xdr:pic>
      <xdr:nvPicPr>
        <xdr:cNvPr id="110446" name="Picture 19"/>
        <xdr:cNvPicPr>
          <a:picLocks noChangeAspect="1" noChangeArrowheads="1"/>
        </xdr:cNvPicPr>
      </xdr:nvPicPr>
      <xdr:blipFill>
        <a:blip xmlns:r="http://schemas.openxmlformats.org/officeDocument/2006/relationships" r:embed="rId8" cstate="print"/>
        <a:srcRect/>
        <a:stretch>
          <a:fillRect/>
        </a:stretch>
      </xdr:blipFill>
      <xdr:spPr bwMode="auto">
        <a:xfrm>
          <a:off x="209550" y="95230950"/>
          <a:ext cx="552450" cy="609600"/>
        </a:xfrm>
        <a:prstGeom prst="rect">
          <a:avLst/>
        </a:prstGeom>
        <a:noFill/>
        <a:ln w="9525">
          <a:noFill/>
          <a:miter lim="800000"/>
          <a:headEnd/>
          <a:tailEnd/>
        </a:ln>
      </xdr:spPr>
    </xdr:pic>
    <xdr:clientData/>
  </xdr:twoCellAnchor>
  <xdr:twoCellAnchor editAs="oneCell">
    <xdr:from>
      <xdr:col>1</xdr:col>
      <xdr:colOff>0</xdr:colOff>
      <xdr:row>145</xdr:row>
      <xdr:rowOff>0</xdr:rowOff>
    </xdr:from>
    <xdr:to>
      <xdr:col>2</xdr:col>
      <xdr:colOff>9525</xdr:colOff>
      <xdr:row>146</xdr:row>
      <xdr:rowOff>0</xdr:rowOff>
    </xdr:to>
    <xdr:pic>
      <xdr:nvPicPr>
        <xdr:cNvPr id="110447" name="Picture 21"/>
        <xdr:cNvPicPr>
          <a:picLocks noChangeAspect="1" noChangeArrowheads="1"/>
        </xdr:cNvPicPr>
      </xdr:nvPicPr>
      <xdr:blipFill>
        <a:blip xmlns:r="http://schemas.openxmlformats.org/officeDocument/2006/relationships" r:embed="rId9" cstate="print"/>
        <a:srcRect/>
        <a:stretch>
          <a:fillRect/>
        </a:stretch>
      </xdr:blipFill>
      <xdr:spPr bwMode="auto">
        <a:xfrm>
          <a:off x="209550" y="85801200"/>
          <a:ext cx="552450" cy="609600"/>
        </a:xfrm>
        <a:prstGeom prst="rect">
          <a:avLst/>
        </a:prstGeom>
        <a:noFill/>
        <a:ln w="9525">
          <a:noFill/>
          <a:miter lim="800000"/>
          <a:headEnd/>
          <a:tailEnd/>
        </a:ln>
      </xdr:spPr>
    </xdr:pic>
    <xdr:clientData/>
  </xdr:twoCellAnchor>
  <xdr:twoCellAnchor editAs="oneCell">
    <xdr:from>
      <xdr:col>1</xdr:col>
      <xdr:colOff>0</xdr:colOff>
      <xdr:row>9</xdr:row>
      <xdr:rowOff>0</xdr:rowOff>
    </xdr:from>
    <xdr:to>
      <xdr:col>2</xdr:col>
      <xdr:colOff>9525</xdr:colOff>
      <xdr:row>10</xdr:row>
      <xdr:rowOff>0</xdr:rowOff>
    </xdr:to>
    <xdr:pic>
      <xdr:nvPicPr>
        <xdr:cNvPr id="110448" name="Picture 23"/>
        <xdr:cNvPicPr>
          <a:picLocks noChangeAspect="1" noChangeArrowheads="1"/>
        </xdr:cNvPicPr>
      </xdr:nvPicPr>
      <xdr:blipFill>
        <a:blip xmlns:r="http://schemas.openxmlformats.org/officeDocument/2006/relationships" r:embed="rId10" cstate="print"/>
        <a:srcRect/>
        <a:stretch>
          <a:fillRect/>
        </a:stretch>
      </xdr:blipFill>
      <xdr:spPr bwMode="auto">
        <a:xfrm>
          <a:off x="209550" y="2609850"/>
          <a:ext cx="552450" cy="609600"/>
        </a:xfrm>
        <a:prstGeom prst="rect">
          <a:avLst/>
        </a:prstGeom>
        <a:noFill/>
        <a:ln w="9525">
          <a:noFill/>
          <a:miter lim="800000"/>
          <a:headEnd/>
          <a:tailEnd/>
        </a:ln>
      </xdr:spPr>
    </xdr:pic>
    <xdr:clientData/>
  </xdr:twoCellAnchor>
  <xdr:twoCellAnchor editAs="oneCell">
    <xdr:from>
      <xdr:col>1</xdr:col>
      <xdr:colOff>0</xdr:colOff>
      <xdr:row>137</xdr:row>
      <xdr:rowOff>0</xdr:rowOff>
    </xdr:from>
    <xdr:to>
      <xdr:col>2</xdr:col>
      <xdr:colOff>9525</xdr:colOff>
      <xdr:row>138</xdr:row>
      <xdr:rowOff>0</xdr:rowOff>
    </xdr:to>
    <xdr:pic>
      <xdr:nvPicPr>
        <xdr:cNvPr id="110449" name="Picture 25"/>
        <xdr:cNvPicPr>
          <a:picLocks noChangeAspect="1" noChangeArrowheads="1"/>
        </xdr:cNvPicPr>
      </xdr:nvPicPr>
      <xdr:blipFill>
        <a:blip xmlns:r="http://schemas.openxmlformats.org/officeDocument/2006/relationships" r:embed="rId11" cstate="print"/>
        <a:srcRect/>
        <a:stretch>
          <a:fillRect/>
        </a:stretch>
      </xdr:blipFill>
      <xdr:spPr bwMode="auto">
        <a:xfrm>
          <a:off x="209550" y="80924400"/>
          <a:ext cx="552450" cy="609600"/>
        </a:xfrm>
        <a:prstGeom prst="rect">
          <a:avLst/>
        </a:prstGeom>
        <a:noFill/>
        <a:ln w="9525">
          <a:noFill/>
          <a:miter lim="800000"/>
          <a:headEnd/>
          <a:tailEnd/>
        </a:ln>
      </xdr:spPr>
    </xdr:pic>
    <xdr:clientData/>
  </xdr:twoCellAnchor>
  <xdr:twoCellAnchor editAs="oneCell">
    <xdr:from>
      <xdr:col>1</xdr:col>
      <xdr:colOff>0</xdr:colOff>
      <xdr:row>155</xdr:row>
      <xdr:rowOff>0</xdr:rowOff>
    </xdr:from>
    <xdr:to>
      <xdr:col>2</xdr:col>
      <xdr:colOff>9525</xdr:colOff>
      <xdr:row>156</xdr:row>
      <xdr:rowOff>0</xdr:rowOff>
    </xdr:to>
    <xdr:pic>
      <xdr:nvPicPr>
        <xdr:cNvPr id="110450" name="Picture 27"/>
        <xdr:cNvPicPr>
          <a:picLocks noChangeAspect="1" noChangeArrowheads="1"/>
        </xdr:cNvPicPr>
      </xdr:nvPicPr>
      <xdr:blipFill>
        <a:blip xmlns:r="http://schemas.openxmlformats.org/officeDocument/2006/relationships" r:embed="rId12" cstate="print"/>
        <a:srcRect/>
        <a:stretch>
          <a:fillRect/>
        </a:stretch>
      </xdr:blipFill>
      <xdr:spPr bwMode="auto">
        <a:xfrm>
          <a:off x="209550" y="91973400"/>
          <a:ext cx="552450" cy="609600"/>
        </a:xfrm>
        <a:prstGeom prst="rect">
          <a:avLst/>
        </a:prstGeom>
        <a:noFill/>
        <a:ln w="9525">
          <a:noFill/>
          <a:miter lim="800000"/>
          <a:headEnd/>
          <a:tailEnd/>
        </a:ln>
      </xdr:spPr>
    </xdr:pic>
    <xdr:clientData/>
  </xdr:twoCellAnchor>
  <xdr:twoCellAnchor editAs="oneCell">
    <xdr:from>
      <xdr:col>1</xdr:col>
      <xdr:colOff>0</xdr:colOff>
      <xdr:row>146</xdr:row>
      <xdr:rowOff>0</xdr:rowOff>
    </xdr:from>
    <xdr:to>
      <xdr:col>2</xdr:col>
      <xdr:colOff>9525</xdr:colOff>
      <xdr:row>147</xdr:row>
      <xdr:rowOff>0</xdr:rowOff>
    </xdr:to>
    <xdr:pic>
      <xdr:nvPicPr>
        <xdr:cNvPr id="110451" name="Picture 29"/>
        <xdr:cNvPicPr>
          <a:picLocks noChangeAspect="1" noChangeArrowheads="1"/>
        </xdr:cNvPicPr>
      </xdr:nvPicPr>
      <xdr:blipFill>
        <a:blip xmlns:r="http://schemas.openxmlformats.org/officeDocument/2006/relationships" r:embed="rId13" cstate="print"/>
        <a:srcRect/>
        <a:stretch>
          <a:fillRect/>
        </a:stretch>
      </xdr:blipFill>
      <xdr:spPr bwMode="auto">
        <a:xfrm>
          <a:off x="209550" y="86410800"/>
          <a:ext cx="552450" cy="609600"/>
        </a:xfrm>
        <a:prstGeom prst="rect">
          <a:avLst/>
        </a:prstGeom>
        <a:noFill/>
        <a:ln w="9525">
          <a:noFill/>
          <a:miter lim="800000"/>
          <a:headEnd/>
          <a:tailEnd/>
        </a:ln>
      </xdr:spPr>
    </xdr:pic>
    <xdr:clientData/>
  </xdr:twoCellAnchor>
  <xdr:twoCellAnchor editAs="oneCell">
    <xdr:from>
      <xdr:col>2</xdr:col>
      <xdr:colOff>9525</xdr:colOff>
      <xdr:row>160</xdr:row>
      <xdr:rowOff>0</xdr:rowOff>
    </xdr:from>
    <xdr:to>
      <xdr:col>2</xdr:col>
      <xdr:colOff>561975</xdr:colOff>
      <xdr:row>163</xdr:row>
      <xdr:rowOff>123825</xdr:rowOff>
    </xdr:to>
    <xdr:pic>
      <xdr:nvPicPr>
        <xdr:cNvPr id="110452" name="Picture 31"/>
        <xdr:cNvPicPr>
          <a:picLocks noChangeAspect="1" noChangeArrowheads="1"/>
        </xdr:cNvPicPr>
      </xdr:nvPicPr>
      <xdr:blipFill>
        <a:blip xmlns:r="http://schemas.openxmlformats.org/officeDocument/2006/relationships" r:embed="rId14" cstate="print"/>
        <a:srcRect/>
        <a:stretch>
          <a:fillRect/>
        </a:stretch>
      </xdr:blipFill>
      <xdr:spPr bwMode="auto">
        <a:xfrm>
          <a:off x="762000" y="95230950"/>
          <a:ext cx="552450" cy="609600"/>
        </a:xfrm>
        <a:prstGeom prst="rect">
          <a:avLst/>
        </a:prstGeom>
        <a:noFill/>
        <a:ln w="9525">
          <a:noFill/>
          <a:miter lim="800000"/>
          <a:headEnd/>
          <a:tailEnd/>
        </a:ln>
      </xdr:spPr>
    </xdr:pic>
    <xdr:clientData/>
  </xdr:twoCellAnchor>
  <xdr:twoCellAnchor editAs="oneCell">
    <xdr:from>
      <xdr:col>1</xdr:col>
      <xdr:colOff>0</xdr:colOff>
      <xdr:row>159</xdr:row>
      <xdr:rowOff>0</xdr:rowOff>
    </xdr:from>
    <xdr:to>
      <xdr:col>2</xdr:col>
      <xdr:colOff>9525</xdr:colOff>
      <xdr:row>159</xdr:row>
      <xdr:rowOff>609600</xdr:rowOff>
    </xdr:to>
    <xdr:pic>
      <xdr:nvPicPr>
        <xdr:cNvPr id="110453" name="Picture 33"/>
        <xdr:cNvPicPr>
          <a:picLocks noChangeAspect="1" noChangeArrowheads="1"/>
        </xdr:cNvPicPr>
      </xdr:nvPicPr>
      <xdr:blipFill>
        <a:blip xmlns:r="http://schemas.openxmlformats.org/officeDocument/2006/relationships" r:embed="rId15" cstate="print"/>
        <a:srcRect/>
        <a:stretch>
          <a:fillRect/>
        </a:stretch>
      </xdr:blipFill>
      <xdr:spPr bwMode="auto">
        <a:xfrm>
          <a:off x="209550" y="94411800"/>
          <a:ext cx="552450" cy="609600"/>
        </a:xfrm>
        <a:prstGeom prst="rect">
          <a:avLst/>
        </a:prstGeom>
        <a:noFill/>
        <a:ln w="9525">
          <a:noFill/>
          <a:miter lim="800000"/>
          <a:headEnd/>
          <a:tailEnd/>
        </a:ln>
      </xdr:spPr>
    </xdr:pic>
    <xdr:clientData/>
  </xdr:twoCellAnchor>
  <xdr:twoCellAnchor editAs="oneCell">
    <xdr:from>
      <xdr:col>1</xdr:col>
      <xdr:colOff>0</xdr:colOff>
      <xdr:row>11</xdr:row>
      <xdr:rowOff>0</xdr:rowOff>
    </xdr:from>
    <xdr:to>
      <xdr:col>2</xdr:col>
      <xdr:colOff>9525</xdr:colOff>
      <xdr:row>12</xdr:row>
      <xdr:rowOff>0</xdr:rowOff>
    </xdr:to>
    <xdr:pic>
      <xdr:nvPicPr>
        <xdr:cNvPr id="110454" name="Picture 35"/>
        <xdr:cNvPicPr>
          <a:picLocks noChangeAspect="1" noChangeArrowheads="1"/>
        </xdr:cNvPicPr>
      </xdr:nvPicPr>
      <xdr:blipFill>
        <a:blip xmlns:r="http://schemas.openxmlformats.org/officeDocument/2006/relationships" r:embed="rId16" cstate="print"/>
        <a:srcRect/>
        <a:stretch>
          <a:fillRect/>
        </a:stretch>
      </xdr:blipFill>
      <xdr:spPr bwMode="auto">
        <a:xfrm>
          <a:off x="209550" y="3829050"/>
          <a:ext cx="552450" cy="609600"/>
        </a:xfrm>
        <a:prstGeom prst="rect">
          <a:avLst/>
        </a:prstGeom>
        <a:noFill/>
        <a:ln w="9525">
          <a:noFill/>
          <a:miter lim="800000"/>
          <a:headEnd/>
          <a:tailEnd/>
        </a:ln>
      </xdr:spPr>
    </xdr:pic>
    <xdr:clientData/>
  </xdr:twoCellAnchor>
  <xdr:twoCellAnchor editAs="oneCell">
    <xdr:from>
      <xdr:col>1</xdr:col>
      <xdr:colOff>0</xdr:colOff>
      <xdr:row>139</xdr:row>
      <xdr:rowOff>0</xdr:rowOff>
    </xdr:from>
    <xdr:to>
      <xdr:col>2</xdr:col>
      <xdr:colOff>9525</xdr:colOff>
      <xdr:row>140</xdr:row>
      <xdr:rowOff>0</xdr:rowOff>
    </xdr:to>
    <xdr:pic>
      <xdr:nvPicPr>
        <xdr:cNvPr id="110455" name="Picture 37"/>
        <xdr:cNvPicPr>
          <a:picLocks noChangeAspect="1" noChangeArrowheads="1"/>
        </xdr:cNvPicPr>
      </xdr:nvPicPr>
      <xdr:blipFill>
        <a:blip xmlns:r="http://schemas.openxmlformats.org/officeDocument/2006/relationships" r:embed="rId17" cstate="print"/>
        <a:srcRect/>
        <a:stretch>
          <a:fillRect/>
        </a:stretch>
      </xdr:blipFill>
      <xdr:spPr bwMode="auto">
        <a:xfrm>
          <a:off x="209550" y="82143600"/>
          <a:ext cx="552450" cy="609600"/>
        </a:xfrm>
        <a:prstGeom prst="rect">
          <a:avLst/>
        </a:prstGeom>
        <a:noFill/>
        <a:ln w="9525">
          <a:noFill/>
          <a:miter lim="800000"/>
          <a:headEnd/>
          <a:tailEnd/>
        </a:ln>
      </xdr:spPr>
    </xdr:pic>
    <xdr:clientData/>
  </xdr:twoCellAnchor>
  <xdr:twoCellAnchor editAs="oneCell">
    <xdr:from>
      <xdr:col>1</xdr:col>
      <xdr:colOff>0</xdr:colOff>
      <xdr:row>151</xdr:row>
      <xdr:rowOff>0</xdr:rowOff>
    </xdr:from>
    <xdr:to>
      <xdr:col>2</xdr:col>
      <xdr:colOff>9525</xdr:colOff>
      <xdr:row>152</xdr:row>
      <xdr:rowOff>0</xdr:rowOff>
    </xdr:to>
    <xdr:pic>
      <xdr:nvPicPr>
        <xdr:cNvPr id="110456" name="Picture 39"/>
        <xdr:cNvPicPr>
          <a:picLocks noChangeAspect="1" noChangeArrowheads="1"/>
        </xdr:cNvPicPr>
      </xdr:nvPicPr>
      <xdr:blipFill>
        <a:blip xmlns:r="http://schemas.openxmlformats.org/officeDocument/2006/relationships" r:embed="rId18" cstate="print"/>
        <a:srcRect/>
        <a:stretch>
          <a:fillRect/>
        </a:stretch>
      </xdr:blipFill>
      <xdr:spPr bwMode="auto">
        <a:xfrm>
          <a:off x="209550" y="89496900"/>
          <a:ext cx="552450" cy="609600"/>
        </a:xfrm>
        <a:prstGeom prst="rect">
          <a:avLst/>
        </a:prstGeom>
        <a:noFill/>
        <a:ln w="9525">
          <a:noFill/>
          <a:miter lim="800000"/>
          <a:headEnd/>
          <a:tailEnd/>
        </a:ln>
      </xdr:spPr>
    </xdr:pic>
    <xdr:clientData/>
  </xdr:twoCellAnchor>
  <xdr:twoCellAnchor editAs="oneCell">
    <xdr:from>
      <xdr:col>1</xdr:col>
      <xdr:colOff>0</xdr:colOff>
      <xdr:row>148</xdr:row>
      <xdr:rowOff>0</xdr:rowOff>
    </xdr:from>
    <xdr:to>
      <xdr:col>2</xdr:col>
      <xdr:colOff>9525</xdr:colOff>
      <xdr:row>149</xdr:row>
      <xdr:rowOff>0</xdr:rowOff>
    </xdr:to>
    <xdr:pic>
      <xdr:nvPicPr>
        <xdr:cNvPr id="110457" name="Picture 41"/>
        <xdr:cNvPicPr>
          <a:picLocks noChangeAspect="1" noChangeArrowheads="1"/>
        </xdr:cNvPicPr>
      </xdr:nvPicPr>
      <xdr:blipFill>
        <a:blip xmlns:r="http://schemas.openxmlformats.org/officeDocument/2006/relationships" r:embed="rId19" cstate="print"/>
        <a:srcRect/>
        <a:stretch>
          <a:fillRect/>
        </a:stretch>
      </xdr:blipFill>
      <xdr:spPr bwMode="auto">
        <a:xfrm>
          <a:off x="209550" y="87668100"/>
          <a:ext cx="552450" cy="609600"/>
        </a:xfrm>
        <a:prstGeom prst="rect">
          <a:avLst/>
        </a:prstGeom>
        <a:noFill/>
        <a:ln w="9525">
          <a:noFill/>
          <a:miter lim="800000"/>
          <a:headEnd/>
          <a:tailEnd/>
        </a:ln>
      </xdr:spPr>
    </xdr:pic>
    <xdr:clientData/>
  </xdr:twoCellAnchor>
  <xdr:twoCellAnchor editAs="oneCell">
    <xdr:from>
      <xdr:col>1</xdr:col>
      <xdr:colOff>0</xdr:colOff>
      <xdr:row>12</xdr:row>
      <xdr:rowOff>0</xdr:rowOff>
    </xdr:from>
    <xdr:to>
      <xdr:col>2</xdr:col>
      <xdr:colOff>9525</xdr:colOff>
      <xdr:row>12</xdr:row>
      <xdr:rowOff>609600</xdr:rowOff>
    </xdr:to>
    <xdr:pic>
      <xdr:nvPicPr>
        <xdr:cNvPr id="110458" name="Picture 43"/>
        <xdr:cNvPicPr>
          <a:picLocks noChangeAspect="1" noChangeArrowheads="1"/>
        </xdr:cNvPicPr>
      </xdr:nvPicPr>
      <xdr:blipFill>
        <a:blip xmlns:r="http://schemas.openxmlformats.org/officeDocument/2006/relationships" r:embed="rId20" cstate="print"/>
        <a:srcRect/>
        <a:stretch>
          <a:fillRect/>
        </a:stretch>
      </xdr:blipFill>
      <xdr:spPr bwMode="auto">
        <a:xfrm>
          <a:off x="209550" y="4438650"/>
          <a:ext cx="552450" cy="609600"/>
        </a:xfrm>
        <a:prstGeom prst="rect">
          <a:avLst/>
        </a:prstGeom>
        <a:noFill/>
        <a:ln w="9525">
          <a:noFill/>
          <a:miter lim="800000"/>
          <a:headEnd/>
          <a:tailEnd/>
        </a:ln>
      </xdr:spPr>
    </xdr:pic>
    <xdr:clientData/>
  </xdr:twoCellAnchor>
  <xdr:twoCellAnchor editAs="oneCell">
    <xdr:from>
      <xdr:col>1</xdr:col>
      <xdr:colOff>0</xdr:colOff>
      <xdr:row>140</xdr:row>
      <xdr:rowOff>0</xdr:rowOff>
    </xdr:from>
    <xdr:to>
      <xdr:col>2</xdr:col>
      <xdr:colOff>9525</xdr:colOff>
      <xdr:row>141</xdr:row>
      <xdr:rowOff>0</xdr:rowOff>
    </xdr:to>
    <xdr:pic>
      <xdr:nvPicPr>
        <xdr:cNvPr id="110459" name="Picture 45"/>
        <xdr:cNvPicPr>
          <a:picLocks noChangeAspect="1" noChangeArrowheads="1"/>
        </xdr:cNvPicPr>
      </xdr:nvPicPr>
      <xdr:blipFill>
        <a:blip xmlns:r="http://schemas.openxmlformats.org/officeDocument/2006/relationships" r:embed="rId21" cstate="print"/>
        <a:srcRect/>
        <a:stretch>
          <a:fillRect/>
        </a:stretch>
      </xdr:blipFill>
      <xdr:spPr bwMode="auto">
        <a:xfrm>
          <a:off x="209550" y="82753200"/>
          <a:ext cx="552450" cy="609600"/>
        </a:xfrm>
        <a:prstGeom prst="rect">
          <a:avLst/>
        </a:prstGeom>
        <a:noFill/>
        <a:ln w="9525">
          <a:noFill/>
          <a:miter lim="800000"/>
          <a:headEnd/>
          <a:tailEnd/>
        </a:ln>
      </xdr:spPr>
    </xdr:pic>
    <xdr:clientData/>
  </xdr:twoCellAnchor>
  <xdr:twoCellAnchor editAs="oneCell">
    <xdr:from>
      <xdr:col>1</xdr:col>
      <xdr:colOff>0</xdr:colOff>
      <xdr:row>149</xdr:row>
      <xdr:rowOff>0</xdr:rowOff>
    </xdr:from>
    <xdr:to>
      <xdr:col>2</xdr:col>
      <xdr:colOff>9525</xdr:colOff>
      <xdr:row>150</xdr:row>
      <xdr:rowOff>0</xdr:rowOff>
    </xdr:to>
    <xdr:pic>
      <xdr:nvPicPr>
        <xdr:cNvPr id="110460" name="Picture 47"/>
        <xdr:cNvPicPr>
          <a:picLocks noChangeAspect="1" noChangeArrowheads="1"/>
        </xdr:cNvPicPr>
      </xdr:nvPicPr>
      <xdr:blipFill>
        <a:blip xmlns:r="http://schemas.openxmlformats.org/officeDocument/2006/relationships" r:embed="rId22" cstate="print"/>
        <a:srcRect/>
        <a:stretch>
          <a:fillRect/>
        </a:stretch>
      </xdr:blipFill>
      <xdr:spPr bwMode="auto">
        <a:xfrm>
          <a:off x="209550" y="88277700"/>
          <a:ext cx="552450" cy="609600"/>
        </a:xfrm>
        <a:prstGeom prst="rect">
          <a:avLst/>
        </a:prstGeom>
        <a:noFill/>
        <a:ln w="9525">
          <a:noFill/>
          <a:miter lim="800000"/>
          <a:headEnd/>
          <a:tailEnd/>
        </a:ln>
      </xdr:spPr>
    </xdr:pic>
    <xdr:clientData/>
  </xdr:twoCellAnchor>
  <xdr:twoCellAnchor editAs="oneCell">
    <xdr:from>
      <xdr:col>1</xdr:col>
      <xdr:colOff>0</xdr:colOff>
      <xdr:row>13</xdr:row>
      <xdr:rowOff>0</xdr:rowOff>
    </xdr:from>
    <xdr:to>
      <xdr:col>2</xdr:col>
      <xdr:colOff>9525</xdr:colOff>
      <xdr:row>13</xdr:row>
      <xdr:rowOff>609600</xdr:rowOff>
    </xdr:to>
    <xdr:pic>
      <xdr:nvPicPr>
        <xdr:cNvPr id="110461" name="Picture 49"/>
        <xdr:cNvPicPr>
          <a:picLocks noChangeAspect="1" noChangeArrowheads="1"/>
        </xdr:cNvPicPr>
      </xdr:nvPicPr>
      <xdr:blipFill>
        <a:blip xmlns:r="http://schemas.openxmlformats.org/officeDocument/2006/relationships" r:embed="rId23" cstate="print"/>
        <a:srcRect/>
        <a:stretch>
          <a:fillRect/>
        </a:stretch>
      </xdr:blipFill>
      <xdr:spPr bwMode="auto">
        <a:xfrm>
          <a:off x="209550" y="5248275"/>
          <a:ext cx="552450" cy="609600"/>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2</xdr:col>
      <xdr:colOff>9525</xdr:colOff>
      <xdr:row>142</xdr:row>
      <xdr:rowOff>0</xdr:rowOff>
    </xdr:to>
    <xdr:pic>
      <xdr:nvPicPr>
        <xdr:cNvPr id="110462" name="Picture 51"/>
        <xdr:cNvPicPr>
          <a:picLocks noChangeAspect="1" noChangeArrowheads="1"/>
        </xdr:cNvPicPr>
      </xdr:nvPicPr>
      <xdr:blipFill>
        <a:blip xmlns:r="http://schemas.openxmlformats.org/officeDocument/2006/relationships" r:embed="rId24" cstate="print"/>
        <a:srcRect/>
        <a:stretch>
          <a:fillRect/>
        </a:stretch>
      </xdr:blipFill>
      <xdr:spPr bwMode="auto">
        <a:xfrm>
          <a:off x="209550" y="83362800"/>
          <a:ext cx="552450" cy="609600"/>
        </a:xfrm>
        <a:prstGeom prst="rect">
          <a:avLst/>
        </a:prstGeom>
        <a:noFill/>
        <a:ln w="9525">
          <a:noFill/>
          <a:miter lim="800000"/>
          <a:headEnd/>
          <a:tailEnd/>
        </a:ln>
      </xdr:spPr>
    </xdr:pic>
    <xdr:clientData/>
  </xdr:twoCellAnchor>
  <xdr:twoCellAnchor editAs="oneCell">
    <xdr:from>
      <xdr:col>1</xdr:col>
      <xdr:colOff>0</xdr:colOff>
      <xdr:row>154</xdr:row>
      <xdr:rowOff>0</xdr:rowOff>
    </xdr:from>
    <xdr:to>
      <xdr:col>2</xdr:col>
      <xdr:colOff>9525</xdr:colOff>
      <xdr:row>154</xdr:row>
      <xdr:rowOff>609600</xdr:rowOff>
    </xdr:to>
    <xdr:pic>
      <xdr:nvPicPr>
        <xdr:cNvPr id="110463" name="Picture 53"/>
        <xdr:cNvPicPr>
          <a:picLocks noChangeAspect="1" noChangeArrowheads="1"/>
        </xdr:cNvPicPr>
      </xdr:nvPicPr>
      <xdr:blipFill>
        <a:blip xmlns:r="http://schemas.openxmlformats.org/officeDocument/2006/relationships" r:embed="rId25" cstate="print"/>
        <a:srcRect/>
        <a:stretch>
          <a:fillRect/>
        </a:stretch>
      </xdr:blipFill>
      <xdr:spPr bwMode="auto">
        <a:xfrm>
          <a:off x="209550" y="91325700"/>
          <a:ext cx="552450" cy="609600"/>
        </a:xfrm>
        <a:prstGeom prst="rect">
          <a:avLst/>
        </a:prstGeom>
        <a:noFill/>
        <a:ln w="9525">
          <a:noFill/>
          <a:miter lim="800000"/>
          <a:headEnd/>
          <a:tailEnd/>
        </a:ln>
      </xdr:spPr>
    </xdr:pic>
    <xdr:clientData/>
  </xdr:twoCellAnchor>
  <xdr:twoCellAnchor editAs="oneCell">
    <xdr:from>
      <xdr:col>2</xdr:col>
      <xdr:colOff>561975</xdr:colOff>
      <xdr:row>160</xdr:row>
      <xdr:rowOff>0</xdr:rowOff>
    </xdr:from>
    <xdr:to>
      <xdr:col>3</xdr:col>
      <xdr:colOff>228600</xdr:colOff>
      <xdr:row>163</xdr:row>
      <xdr:rowOff>123825</xdr:rowOff>
    </xdr:to>
    <xdr:pic>
      <xdr:nvPicPr>
        <xdr:cNvPr id="110464" name="Picture 55"/>
        <xdr:cNvPicPr>
          <a:picLocks noChangeAspect="1" noChangeArrowheads="1"/>
        </xdr:cNvPicPr>
      </xdr:nvPicPr>
      <xdr:blipFill>
        <a:blip xmlns:r="http://schemas.openxmlformats.org/officeDocument/2006/relationships" r:embed="rId26" cstate="print"/>
        <a:srcRect/>
        <a:stretch>
          <a:fillRect/>
        </a:stretch>
      </xdr:blipFill>
      <xdr:spPr bwMode="auto">
        <a:xfrm>
          <a:off x="1314450" y="95230950"/>
          <a:ext cx="552450" cy="609600"/>
        </a:xfrm>
        <a:prstGeom prst="rect">
          <a:avLst/>
        </a:prstGeom>
        <a:noFill/>
        <a:ln w="9525">
          <a:noFill/>
          <a:miter lim="800000"/>
          <a:headEnd/>
          <a:tailEnd/>
        </a:ln>
      </xdr:spPr>
    </xdr:pic>
    <xdr:clientData/>
  </xdr:twoCellAnchor>
  <xdr:twoCellAnchor editAs="oneCell">
    <xdr:from>
      <xdr:col>1</xdr:col>
      <xdr:colOff>0</xdr:colOff>
      <xdr:row>15</xdr:row>
      <xdr:rowOff>0</xdr:rowOff>
    </xdr:from>
    <xdr:to>
      <xdr:col>2</xdr:col>
      <xdr:colOff>9525</xdr:colOff>
      <xdr:row>16</xdr:row>
      <xdr:rowOff>0</xdr:rowOff>
    </xdr:to>
    <xdr:pic>
      <xdr:nvPicPr>
        <xdr:cNvPr id="110465" name="Picture 57"/>
        <xdr:cNvPicPr>
          <a:picLocks noChangeAspect="1" noChangeArrowheads="1"/>
        </xdr:cNvPicPr>
      </xdr:nvPicPr>
      <xdr:blipFill>
        <a:blip xmlns:r="http://schemas.openxmlformats.org/officeDocument/2006/relationships" r:embed="rId27" cstate="print"/>
        <a:srcRect/>
        <a:stretch>
          <a:fillRect/>
        </a:stretch>
      </xdr:blipFill>
      <xdr:spPr bwMode="auto">
        <a:xfrm>
          <a:off x="209550" y="6515100"/>
          <a:ext cx="552450" cy="609600"/>
        </a:xfrm>
        <a:prstGeom prst="rect">
          <a:avLst/>
        </a:prstGeom>
        <a:noFill/>
        <a:ln w="9525">
          <a:noFill/>
          <a:miter lim="800000"/>
          <a:headEnd/>
          <a:tailEnd/>
        </a:ln>
      </xdr:spPr>
    </xdr:pic>
    <xdr:clientData/>
  </xdr:twoCellAnchor>
  <xdr:twoCellAnchor editAs="oneCell">
    <xdr:from>
      <xdr:col>1</xdr:col>
      <xdr:colOff>0</xdr:colOff>
      <xdr:row>157</xdr:row>
      <xdr:rowOff>0</xdr:rowOff>
    </xdr:from>
    <xdr:to>
      <xdr:col>2</xdr:col>
      <xdr:colOff>9525</xdr:colOff>
      <xdr:row>158</xdr:row>
      <xdr:rowOff>0</xdr:rowOff>
    </xdr:to>
    <xdr:pic>
      <xdr:nvPicPr>
        <xdr:cNvPr id="110466" name="Picture 59"/>
        <xdr:cNvPicPr>
          <a:picLocks noChangeAspect="1" noChangeArrowheads="1"/>
        </xdr:cNvPicPr>
      </xdr:nvPicPr>
      <xdr:blipFill>
        <a:blip xmlns:r="http://schemas.openxmlformats.org/officeDocument/2006/relationships" r:embed="rId28" cstate="print"/>
        <a:srcRect/>
        <a:stretch>
          <a:fillRect/>
        </a:stretch>
      </xdr:blipFill>
      <xdr:spPr bwMode="auto">
        <a:xfrm>
          <a:off x="209550" y="93192600"/>
          <a:ext cx="552450" cy="609600"/>
        </a:xfrm>
        <a:prstGeom prst="rect">
          <a:avLst/>
        </a:prstGeom>
        <a:noFill/>
        <a:ln w="9525">
          <a:noFill/>
          <a:miter lim="800000"/>
          <a:headEnd/>
          <a:tailEnd/>
        </a:ln>
      </xdr:spPr>
    </xdr:pic>
    <xdr:clientData/>
  </xdr:twoCellAnchor>
  <xdr:twoCellAnchor editAs="oneCell">
    <xdr:from>
      <xdr:col>1</xdr:col>
      <xdr:colOff>0</xdr:colOff>
      <xdr:row>16</xdr:row>
      <xdr:rowOff>0</xdr:rowOff>
    </xdr:from>
    <xdr:to>
      <xdr:col>2</xdr:col>
      <xdr:colOff>9525</xdr:colOff>
      <xdr:row>16</xdr:row>
      <xdr:rowOff>609600</xdr:rowOff>
    </xdr:to>
    <xdr:pic>
      <xdr:nvPicPr>
        <xdr:cNvPr id="110467" name="Picture 61"/>
        <xdr:cNvPicPr>
          <a:picLocks noChangeAspect="1" noChangeArrowheads="1"/>
        </xdr:cNvPicPr>
      </xdr:nvPicPr>
      <xdr:blipFill>
        <a:blip xmlns:r="http://schemas.openxmlformats.org/officeDocument/2006/relationships" r:embed="rId29" cstate="print"/>
        <a:srcRect/>
        <a:stretch>
          <a:fillRect/>
        </a:stretch>
      </xdr:blipFill>
      <xdr:spPr bwMode="auto">
        <a:xfrm>
          <a:off x="209550" y="7124700"/>
          <a:ext cx="552450" cy="609600"/>
        </a:xfrm>
        <a:prstGeom prst="rect">
          <a:avLst/>
        </a:prstGeom>
        <a:noFill/>
        <a:ln w="9525">
          <a:noFill/>
          <a:miter lim="800000"/>
          <a:headEnd/>
          <a:tailEnd/>
        </a:ln>
      </xdr:spPr>
    </xdr:pic>
    <xdr:clientData/>
  </xdr:twoCellAnchor>
  <xdr:twoCellAnchor editAs="oneCell">
    <xdr:from>
      <xdr:col>1</xdr:col>
      <xdr:colOff>0</xdr:colOff>
      <xdr:row>17</xdr:row>
      <xdr:rowOff>0</xdr:rowOff>
    </xdr:from>
    <xdr:to>
      <xdr:col>2</xdr:col>
      <xdr:colOff>9525</xdr:colOff>
      <xdr:row>18</xdr:row>
      <xdr:rowOff>0</xdr:rowOff>
    </xdr:to>
    <xdr:pic>
      <xdr:nvPicPr>
        <xdr:cNvPr id="110468" name="Picture 63"/>
        <xdr:cNvPicPr>
          <a:picLocks noChangeAspect="1" noChangeArrowheads="1"/>
        </xdr:cNvPicPr>
      </xdr:nvPicPr>
      <xdr:blipFill>
        <a:blip xmlns:r="http://schemas.openxmlformats.org/officeDocument/2006/relationships" r:embed="rId30" cstate="print"/>
        <a:srcRect/>
        <a:stretch>
          <a:fillRect/>
        </a:stretch>
      </xdr:blipFill>
      <xdr:spPr bwMode="auto">
        <a:xfrm>
          <a:off x="209550" y="7734300"/>
          <a:ext cx="552450" cy="609600"/>
        </a:xfrm>
        <a:prstGeom prst="rect">
          <a:avLst/>
        </a:prstGeom>
        <a:noFill/>
        <a:ln w="9525">
          <a:noFill/>
          <a:miter lim="800000"/>
          <a:headEnd/>
          <a:tailEnd/>
        </a:ln>
      </xdr:spPr>
    </xdr:pic>
    <xdr:clientData/>
  </xdr:twoCellAnchor>
  <xdr:twoCellAnchor editAs="oneCell">
    <xdr:from>
      <xdr:col>1</xdr:col>
      <xdr:colOff>0</xdr:colOff>
      <xdr:row>18</xdr:row>
      <xdr:rowOff>0</xdr:rowOff>
    </xdr:from>
    <xdr:to>
      <xdr:col>2</xdr:col>
      <xdr:colOff>9525</xdr:colOff>
      <xdr:row>19</xdr:row>
      <xdr:rowOff>0</xdr:rowOff>
    </xdr:to>
    <xdr:pic>
      <xdr:nvPicPr>
        <xdr:cNvPr id="110469" name="Picture 65"/>
        <xdr:cNvPicPr>
          <a:picLocks noChangeAspect="1" noChangeArrowheads="1"/>
        </xdr:cNvPicPr>
      </xdr:nvPicPr>
      <xdr:blipFill>
        <a:blip xmlns:r="http://schemas.openxmlformats.org/officeDocument/2006/relationships" r:embed="rId31" cstate="print"/>
        <a:srcRect/>
        <a:stretch>
          <a:fillRect/>
        </a:stretch>
      </xdr:blipFill>
      <xdr:spPr bwMode="auto">
        <a:xfrm>
          <a:off x="209550" y="8343900"/>
          <a:ext cx="552450" cy="609600"/>
        </a:xfrm>
        <a:prstGeom prst="rect">
          <a:avLst/>
        </a:prstGeom>
        <a:noFill/>
        <a:ln w="9525">
          <a:noFill/>
          <a:miter lim="800000"/>
          <a:headEnd/>
          <a:tailEnd/>
        </a:ln>
      </xdr:spPr>
    </xdr:pic>
    <xdr:clientData/>
  </xdr:twoCellAnchor>
  <xdr:twoCellAnchor editAs="oneCell">
    <xdr:from>
      <xdr:col>1</xdr:col>
      <xdr:colOff>0</xdr:colOff>
      <xdr:row>19</xdr:row>
      <xdr:rowOff>0</xdr:rowOff>
    </xdr:from>
    <xdr:to>
      <xdr:col>2</xdr:col>
      <xdr:colOff>9525</xdr:colOff>
      <xdr:row>20</xdr:row>
      <xdr:rowOff>0</xdr:rowOff>
    </xdr:to>
    <xdr:pic>
      <xdr:nvPicPr>
        <xdr:cNvPr id="110470" name="Picture 67"/>
        <xdr:cNvPicPr>
          <a:picLocks noChangeAspect="1" noChangeArrowheads="1"/>
        </xdr:cNvPicPr>
      </xdr:nvPicPr>
      <xdr:blipFill>
        <a:blip xmlns:r="http://schemas.openxmlformats.org/officeDocument/2006/relationships" r:embed="rId32" cstate="print"/>
        <a:srcRect/>
        <a:stretch>
          <a:fillRect/>
        </a:stretch>
      </xdr:blipFill>
      <xdr:spPr bwMode="auto">
        <a:xfrm>
          <a:off x="209550" y="8953500"/>
          <a:ext cx="552450" cy="609600"/>
        </a:xfrm>
        <a:prstGeom prst="rect">
          <a:avLst/>
        </a:prstGeom>
        <a:noFill/>
        <a:ln w="9525">
          <a:noFill/>
          <a:miter lim="800000"/>
          <a:headEnd/>
          <a:tailEnd/>
        </a:ln>
      </xdr:spPr>
    </xdr:pic>
    <xdr:clientData/>
  </xdr:twoCellAnchor>
  <xdr:twoCellAnchor editAs="oneCell">
    <xdr:from>
      <xdr:col>1</xdr:col>
      <xdr:colOff>0</xdr:colOff>
      <xdr:row>20</xdr:row>
      <xdr:rowOff>0</xdr:rowOff>
    </xdr:from>
    <xdr:to>
      <xdr:col>2</xdr:col>
      <xdr:colOff>9525</xdr:colOff>
      <xdr:row>21</xdr:row>
      <xdr:rowOff>0</xdr:rowOff>
    </xdr:to>
    <xdr:pic>
      <xdr:nvPicPr>
        <xdr:cNvPr id="110471" name="Picture 69"/>
        <xdr:cNvPicPr>
          <a:picLocks noChangeAspect="1" noChangeArrowheads="1"/>
        </xdr:cNvPicPr>
      </xdr:nvPicPr>
      <xdr:blipFill>
        <a:blip xmlns:r="http://schemas.openxmlformats.org/officeDocument/2006/relationships" r:embed="rId33" cstate="print"/>
        <a:srcRect/>
        <a:stretch>
          <a:fillRect/>
        </a:stretch>
      </xdr:blipFill>
      <xdr:spPr bwMode="auto">
        <a:xfrm>
          <a:off x="209550" y="9563100"/>
          <a:ext cx="552450" cy="609600"/>
        </a:xfrm>
        <a:prstGeom prst="rect">
          <a:avLst/>
        </a:prstGeom>
        <a:noFill/>
        <a:ln w="9525">
          <a:noFill/>
          <a:miter lim="800000"/>
          <a:headEnd/>
          <a:tailEnd/>
        </a:ln>
      </xdr:spPr>
    </xdr:pic>
    <xdr:clientData/>
  </xdr:twoCellAnchor>
  <xdr:twoCellAnchor editAs="oneCell">
    <xdr:from>
      <xdr:col>1</xdr:col>
      <xdr:colOff>0</xdr:colOff>
      <xdr:row>21</xdr:row>
      <xdr:rowOff>0</xdr:rowOff>
    </xdr:from>
    <xdr:to>
      <xdr:col>2</xdr:col>
      <xdr:colOff>9525</xdr:colOff>
      <xdr:row>22</xdr:row>
      <xdr:rowOff>0</xdr:rowOff>
    </xdr:to>
    <xdr:pic>
      <xdr:nvPicPr>
        <xdr:cNvPr id="110472" name="Picture 71"/>
        <xdr:cNvPicPr>
          <a:picLocks noChangeAspect="1" noChangeArrowheads="1"/>
        </xdr:cNvPicPr>
      </xdr:nvPicPr>
      <xdr:blipFill>
        <a:blip xmlns:r="http://schemas.openxmlformats.org/officeDocument/2006/relationships" r:embed="rId34" cstate="print"/>
        <a:srcRect/>
        <a:stretch>
          <a:fillRect/>
        </a:stretch>
      </xdr:blipFill>
      <xdr:spPr bwMode="auto">
        <a:xfrm>
          <a:off x="209550" y="10172700"/>
          <a:ext cx="552450" cy="609600"/>
        </a:xfrm>
        <a:prstGeom prst="rect">
          <a:avLst/>
        </a:prstGeom>
        <a:noFill/>
        <a:ln w="9525">
          <a:noFill/>
          <a:miter lim="800000"/>
          <a:headEnd/>
          <a:tailEnd/>
        </a:ln>
      </xdr:spPr>
    </xdr:pic>
    <xdr:clientData/>
  </xdr:twoCellAnchor>
  <xdr:twoCellAnchor editAs="oneCell">
    <xdr:from>
      <xdr:col>1</xdr:col>
      <xdr:colOff>0</xdr:colOff>
      <xdr:row>22</xdr:row>
      <xdr:rowOff>0</xdr:rowOff>
    </xdr:from>
    <xdr:to>
      <xdr:col>2</xdr:col>
      <xdr:colOff>9525</xdr:colOff>
      <xdr:row>23</xdr:row>
      <xdr:rowOff>0</xdr:rowOff>
    </xdr:to>
    <xdr:pic>
      <xdr:nvPicPr>
        <xdr:cNvPr id="110473" name="Picture 73"/>
        <xdr:cNvPicPr>
          <a:picLocks noChangeAspect="1" noChangeArrowheads="1"/>
        </xdr:cNvPicPr>
      </xdr:nvPicPr>
      <xdr:blipFill>
        <a:blip xmlns:r="http://schemas.openxmlformats.org/officeDocument/2006/relationships" r:embed="rId35" cstate="print"/>
        <a:srcRect/>
        <a:stretch>
          <a:fillRect/>
        </a:stretch>
      </xdr:blipFill>
      <xdr:spPr bwMode="auto">
        <a:xfrm>
          <a:off x="209550" y="10782300"/>
          <a:ext cx="552450" cy="609600"/>
        </a:xfrm>
        <a:prstGeom prst="rect">
          <a:avLst/>
        </a:prstGeom>
        <a:noFill/>
        <a:ln w="9525">
          <a:noFill/>
          <a:miter lim="800000"/>
          <a:headEnd/>
          <a:tailEnd/>
        </a:ln>
      </xdr:spPr>
    </xdr:pic>
    <xdr:clientData/>
  </xdr:twoCellAnchor>
  <xdr:twoCellAnchor editAs="oneCell">
    <xdr:from>
      <xdr:col>1</xdr:col>
      <xdr:colOff>0</xdr:colOff>
      <xdr:row>23</xdr:row>
      <xdr:rowOff>0</xdr:rowOff>
    </xdr:from>
    <xdr:to>
      <xdr:col>2</xdr:col>
      <xdr:colOff>9525</xdr:colOff>
      <xdr:row>24</xdr:row>
      <xdr:rowOff>0</xdr:rowOff>
    </xdr:to>
    <xdr:pic>
      <xdr:nvPicPr>
        <xdr:cNvPr id="110474" name="Picture 75"/>
        <xdr:cNvPicPr>
          <a:picLocks noChangeAspect="1" noChangeArrowheads="1"/>
        </xdr:cNvPicPr>
      </xdr:nvPicPr>
      <xdr:blipFill>
        <a:blip xmlns:r="http://schemas.openxmlformats.org/officeDocument/2006/relationships" r:embed="rId36" cstate="print"/>
        <a:srcRect/>
        <a:stretch>
          <a:fillRect/>
        </a:stretch>
      </xdr:blipFill>
      <xdr:spPr bwMode="auto">
        <a:xfrm>
          <a:off x="209550" y="11391900"/>
          <a:ext cx="552450" cy="609600"/>
        </a:xfrm>
        <a:prstGeom prst="rect">
          <a:avLst/>
        </a:prstGeom>
        <a:noFill/>
        <a:ln w="9525">
          <a:noFill/>
          <a:miter lim="800000"/>
          <a:headEnd/>
          <a:tailEnd/>
        </a:ln>
      </xdr:spPr>
    </xdr:pic>
    <xdr:clientData/>
  </xdr:twoCellAnchor>
  <xdr:twoCellAnchor editAs="oneCell">
    <xdr:from>
      <xdr:col>1</xdr:col>
      <xdr:colOff>0</xdr:colOff>
      <xdr:row>25</xdr:row>
      <xdr:rowOff>0</xdr:rowOff>
    </xdr:from>
    <xdr:to>
      <xdr:col>2</xdr:col>
      <xdr:colOff>9525</xdr:colOff>
      <xdr:row>26</xdr:row>
      <xdr:rowOff>0</xdr:rowOff>
    </xdr:to>
    <xdr:pic>
      <xdr:nvPicPr>
        <xdr:cNvPr id="110475" name="Picture 77"/>
        <xdr:cNvPicPr>
          <a:picLocks noChangeAspect="1" noChangeArrowheads="1"/>
        </xdr:cNvPicPr>
      </xdr:nvPicPr>
      <xdr:blipFill>
        <a:blip xmlns:r="http://schemas.openxmlformats.org/officeDocument/2006/relationships" r:embed="rId37" cstate="print"/>
        <a:srcRect/>
        <a:stretch>
          <a:fillRect/>
        </a:stretch>
      </xdr:blipFill>
      <xdr:spPr bwMode="auto">
        <a:xfrm>
          <a:off x="209550" y="12611100"/>
          <a:ext cx="552450" cy="609600"/>
        </a:xfrm>
        <a:prstGeom prst="rect">
          <a:avLst/>
        </a:prstGeom>
        <a:noFill/>
        <a:ln w="9525">
          <a:noFill/>
          <a:miter lim="800000"/>
          <a:headEnd/>
          <a:tailEnd/>
        </a:ln>
      </xdr:spPr>
    </xdr:pic>
    <xdr:clientData/>
  </xdr:twoCellAnchor>
  <xdr:twoCellAnchor editAs="oneCell">
    <xdr:from>
      <xdr:col>1</xdr:col>
      <xdr:colOff>0</xdr:colOff>
      <xdr:row>26</xdr:row>
      <xdr:rowOff>0</xdr:rowOff>
    </xdr:from>
    <xdr:to>
      <xdr:col>2</xdr:col>
      <xdr:colOff>9525</xdr:colOff>
      <xdr:row>27</xdr:row>
      <xdr:rowOff>0</xdr:rowOff>
    </xdr:to>
    <xdr:pic>
      <xdr:nvPicPr>
        <xdr:cNvPr id="110476" name="Picture 79"/>
        <xdr:cNvPicPr>
          <a:picLocks noChangeAspect="1" noChangeArrowheads="1"/>
        </xdr:cNvPicPr>
      </xdr:nvPicPr>
      <xdr:blipFill>
        <a:blip xmlns:r="http://schemas.openxmlformats.org/officeDocument/2006/relationships" r:embed="rId38" cstate="print"/>
        <a:srcRect/>
        <a:stretch>
          <a:fillRect/>
        </a:stretch>
      </xdr:blipFill>
      <xdr:spPr bwMode="auto">
        <a:xfrm>
          <a:off x="209550" y="13220700"/>
          <a:ext cx="552450" cy="609600"/>
        </a:xfrm>
        <a:prstGeom prst="rect">
          <a:avLst/>
        </a:prstGeom>
        <a:noFill/>
        <a:ln w="9525">
          <a:noFill/>
          <a:miter lim="800000"/>
          <a:headEnd/>
          <a:tailEnd/>
        </a:ln>
      </xdr:spPr>
    </xdr:pic>
    <xdr:clientData/>
  </xdr:twoCellAnchor>
  <xdr:twoCellAnchor editAs="oneCell">
    <xdr:from>
      <xdr:col>1</xdr:col>
      <xdr:colOff>0</xdr:colOff>
      <xdr:row>27</xdr:row>
      <xdr:rowOff>0</xdr:rowOff>
    </xdr:from>
    <xdr:to>
      <xdr:col>2</xdr:col>
      <xdr:colOff>9525</xdr:colOff>
      <xdr:row>28</xdr:row>
      <xdr:rowOff>0</xdr:rowOff>
    </xdr:to>
    <xdr:pic>
      <xdr:nvPicPr>
        <xdr:cNvPr id="110477" name="Picture 81"/>
        <xdr:cNvPicPr>
          <a:picLocks noChangeAspect="1" noChangeArrowheads="1"/>
        </xdr:cNvPicPr>
      </xdr:nvPicPr>
      <xdr:blipFill>
        <a:blip xmlns:r="http://schemas.openxmlformats.org/officeDocument/2006/relationships" r:embed="rId39" cstate="print"/>
        <a:srcRect/>
        <a:stretch>
          <a:fillRect/>
        </a:stretch>
      </xdr:blipFill>
      <xdr:spPr bwMode="auto">
        <a:xfrm>
          <a:off x="209550" y="13830300"/>
          <a:ext cx="552450" cy="609600"/>
        </a:xfrm>
        <a:prstGeom prst="rect">
          <a:avLst/>
        </a:prstGeom>
        <a:noFill/>
        <a:ln w="9525">
          <a:noFill/>
          <a:miter lim="800000"/>
          <a:headEnd/>
          <a:tailEnd/>
        </a:ln>
      </xdr:spPr>
    </xdr:pic>
    <xdr:clientData/>
  </xdr:twoCellAnchor>
  <xdr:twoCellAnchor editAs="oneCell">
    <xdr:from>
      <xdr:col>1</xdr:col>
      <xdr:colOff>0</xdr:colOff>
      <xdr:row>28</xdr:row>
      <xdr:rowOff>0</xdr:rowOff>
    </xdr:from>
    <xdr:to>
      <xdr:col>2</xdr:col>
      <xdr:colOff>9525</xdr:colOff>
      <xdr:row>29</xdr:row>
      <xdr:rowOff>0</xdr:rowOff>
    </xdr:to>
    <xdr:pic>
      <xdr:nvPicPr>
        <xdr:cNvPr id="110478" name="Picture 83"/>
        <xdr:cNvPicPr>
          <a:picLocks noChangeAspect="1" noChangeArrowheads="1"/>
        </xdr:cNvPicPr>
      </xdr:nvPicPr>
      <xdr:blipFill>
        <a:blip xmlns:r="http://schemas.openxmlformats.org/officeDocument/2006/relationships" r:embed="rId40" cstate="print"/>
        <a:srcRect/>
        <a:stretch>
          <a:fillRect/>
        </a:stretch>
      </xdr:blipFill>
      <xdr:spPr bwMode="auto">
        <a:xfrm>
          <a:off x="209550" y="14439900"/>
          <a:ext cx="552450" cy="609600"/>
        </a:xfrm>
        <a:prstGeom prst="rect">
          <a:avLst/>
        </a:prstGeom>
        <a:noFill/>
        <a:ln w="9525">
          <a:noFill/>
          <a:miter lim="800000"/>
          <a:headEnd/>
          <a:tailEnd/>
        </a:ln>
      </xdr:spPr>
    </xdr:pic>
    <xdr:clientData/>
  </xdr:twoCellAnchor>
  <xdr:twoCellAnchor editAs="oneCell">
    <xdr:from>
      <xdr:col>1</xdr:col>
      <xdr:colOff>0</xdr:colOff>
      <xdr:row>30</xdr:row>
      <xdr:rowOff>0</xdr:rowOff>
    </xdr:from>
    <xdr:to>
      <xdr:col>2</xdr:col>
      <xdr:colOff>9525</xdr:colOff>
      <xdr:row>31</xdr:row>
      <xdr:rowOff>0</xdr:rowOff>
    </xdr:to>
    <xdr:pic>
      <xdr:nvPicPr>
        <xdr:cNvPr id="110479" name="Picture 85"/>
        <xdr:cNvPicPr>
          <a:picLocks noChangeAspect="1" noChangeArrowheads="1"/>
        </xdr:cNvPicPr>
      </xdr:nvPicPr>
      <xdr:blipFill>
        <a:blip xmlns:r="http://schemas.openxmlformats.org/officeDocument/2006/relationships" r:embed="rId41" cstate="print"/>
        <a:srcRect/>
        <a:stretch>
          <a:fillRect/>
        </a:stretch>
      </xdr:blipFill>
      <xdr:spPr bwMode="auto">
        <a:xfrm>
          <a:off x="209550" y="15659100"/>
          <a:ext cx="552450" cy="609600"/>
        </a:xfrm>
        <a:prstGeom prst="rect">
          <a:avLst/>
        </a:prstGeom>
        <a:noFill/>
        <a:ln w="9525">
          <a:noFill/>
          <a:miter lim="800000"/>
          <a:headEnd/>
          <a:tailEnd/>
        </a:ln>
      </xdr:spPr>
    </xdr:pic>
    <xdr:clientData/>
  </xdr:twoCellAnchor>
  <xdr:twoCellAnchor editAs="oneCell">
    <xdr:from>
      <xdr:col>1</xdr:col>
      <xdr:colOff>0</xdr:colOff>
      <xdr:row>31</xdr:row>
      <xdr:rowOff>0</xdr:rowOff>
    </xdr:from>
    <xdr:to>
      <xdr:col>2</xdr:col>
      <xdr:colOff>9525</xdr:colOff>
      <xdr:row>32</xdr:row>
      <xdr:rowOff>0</xdr:rowOff>
    </xdr:to>
    <xdr:pic>
      <xdr:nvPicPr>
        <xdr:cNvPr id="110480" name="Picture 87"/>
        <xdr:cNvPicPr>
          <a:picLocks noChangeAspect="1" noChangeArrowheads="1"/>
        </xdr:cNvPicPr>
      </xdr:nvPicPr>
      <xdr:blipFill>
        <a:blip xmlns:r="http://schemas.openxmlformats.org/officeDocument/2006/relationships" r:embed="rId42" cstate="print"/>
        <a:srcRect/>
        <a:stretch>
          <a:fillRect/>
        </a:stretch>
      </xdr:blipFill>
      <xdr:spPr bwMode="auto">
        <a:xfrm>
          <a:off x="209550" y="16268700"/>
          <a:ext cx="552450" cy="609600"/>
        </a:xfrm>
        <a:prstGeom prst="rect">
          <a:avLst/>
        </a:prstGeom>
        <a:noFill/>
        <a:ln w="9525">
          <a:noFill/>
          <a:miter lim="800000"/>
          <a:headEnd/>
          <a:tailEnd/>
        </a:ln>
      </xdr:spPr>
    </xdr:pic>
    <xdr:clientData/>
  </xdr:twoCellAnchor>
  <xdr:twoCellAnchor editAs="oneCell">
    <xdr:from>
      <xdr:col>1</xdr:col>
      <xdr:colOff>0</xdr:colOff>
      <xdr:row>33</xdr:row>
      <xdr:rowOff>0</xdr:rowOff>
    </xdr:from>
    <xdr:to>
      <xdr:col>2</xdr:col>
      <xdr:colOff>9525</xdr:colOff>
      <xdr:row>34</xdr:row>
      <xdr:rowOff>0</xdr:rowOff>
    </xdr:to>
    <xdr:pic>
      <xdr:nvPicPr>
        <xdr:cNvPr id="110481" name="Picture 89"/>
        <xdr:cNvPicPr>
          <a:picLocks noChangeAspect="1" noChangeArrowheads="1"/>
        </xdr:cNvPicPr>
      </xdr:nvPicPr>
      <xdr:blipFill>
        <a:blip xmlns:r="http://schemas.openxmlformats.org/officeDocument/2006/relationships" r:embed="rId43" cstate="print"/>
        <a:srcRect/>
        <a:stretch>
          <a:fillRect/>
        </a:stretch>
      </xdr:blipFill>
      <xdr:spPr bwMode="auto">
        <a:xfrm>
          <a:off x="209550" y="17487900"/>
          <a:ext cx="552450" cy="609600"/>
        </a:xfrm>
        <a:prstGeom prst="rect">
          <a:avLst/>
        </a:prstGeom>
        <a:noFill/>
        <a:ln w="9525">
          <a:noFill/>
          <a:miter lim="800000"/>
          <a:headEnd/>
          <a:tailEnd/>
        </a:ln>
      </xdr:spPr>
    </xdr:pic>
    <xdr:clientData/>
  </xdr:twoCellAnchor>
  <xdr:twoCellAnchor editAs="oneCell">
    <xdr:from>
      <xdr:col>1</xdr:col>
      <xdr:colOff>0</xdr:colOff>
      <xdr:row>34</xdr:row>
      <xdr:rowOff>0</xdr:rowOff>
    </xdr:from>
    <xdr:to>
      <xdr:col>2</xdr:col>
      <xdr:colOff>9525</xdr:colOff>
      <xdr:row>35</xdr:row>
      <xdr:rowOff>0</xdr:rowOff>
    </xdr:to>
    <xdr:pic>
      <xdr:nvPicPr>
        <xdr:cNvPr id="110482" name="Picture 91"/>
        <xdr:cNvPicPr>
          <a:picLocks noChangeAspect="1" noChangeArrowheads="1"/>
        </xdr:cNvPicPr>
      </xdr:nvPicPr>
      <xdr:blipFill>
        <a:blip xmlns:r="http://schemas.openxmlformats.org/officeDocument/2006/relationships" r:embed="rId44" cstate="print"/>
        <a:srcRect/>
        <a:stretch>
          <a:fillRect/>
        </a:stretch>
      </xdr:blipFill>
      <xdr:spPr bwMode="auto">
        <a:xfrm>
          <a:off x="209550" y="18097500"/>
          <a:ext cx="552450" cy="609600"/>
        </a:xfrm>
        <a:prstGeom prst="rect">
          <a:avLst/>
        </a:prstGeom>
        <a:noFill/>
        <a:ln w="9525">
          <a:noFill/>
          <a:miter lim="800000"/>
          <a:headEnd/>
          <a:tailEnd/>
        </a:ln>
      </xdr:spPr>
    </xdr:pic>
    <xdr:clientData/>
  </xdr:twoCellAnchor>
  <xdr:twoCellAnchor editAs="oneCell">
    <xdr:from>
      <xdr:col>1</xdr:col>
      <xdr:colOff>0</xdr:colOff>
      <xdr:row>35</xdr:row>
      <xdr:rowOff>0</xdr:rowOff>
    </xdr:from>
    <xdr:to>
      <xdr:col>2</xdr:col>
      <xdr:colOff>9525</xdr:colOff>
      <xdr:row>36</xdr:row>
      <xdr:rowOff>0</xdr:rowOff>
    </xdr:to>
    <xdr:pic>
      <xdr:nvPicPr>
        <xdr:cNvPr id="110483" name="Picture 93"/>
        <xdr:cNvPicPr>
          <a:picLocks noChangeAspect="1" noChangeArrowheads="1"/>
        </xdr:cNvPicPr>
      </xdr:nvPicPr>
      <xdr:blipFill>
        <a:blip xmlns:r="http://schemas.openxmlformats.org/officeDocument/2006/relationships" r:embed="rId45" cstate="print"/>
        <a:srcRect/>
        <a:stretch>
          <a:fillRect/>
        </a:stretch>
      </xdr:blipFill>
      <xdr:spPr bwMode="auto">
        <a:xfrm>
          <a:off x="209550" y="18707100"/>
          <a:ext cx="552450" cy="609600"/>
        </a:xfrm>
        <a:prstGeom prst="rect">
          <a:avLst/>
        </a:prstGeom>
        <a:noFill/>
        <a:ln w="9525">
          <a:noFill/>
          <a:miter lim="800000"/>
          <a:headEnd/>
          <a:tailEnd/>
        </a:ln>
      </xdr:spPr>
    </xdr:pic>
    <xdr:clientData/>
  </xdr:twoCellAnchor>
  <xdr:twoCellAnchor editAs="oneCell">
    <xdr:from>
      <xdr:col>1</xdr:col>
      <xdr:colOff>0</xdr:colOff>
      <xdr:row>36</xdr:row>
      <xdr:rowOff>0</xdr:rowOff>
    </xdr:from>
    <xdr:to>
      <xdr:col>2</xdr:col>
      <xdr:colOff>9525</xdr:colOff>
      <xdr:row>37</xdr:row>
      <xdr:rowOff>0</xdr:rowOff>
    </xdr:to>
    <xdr:pic>
      <xdr:nvPicPr>
        <xdr:cNvPr id="110484" name="Picture 95"/>
        <xdr:cNvPicPr>
          <a:picLocks noChangeAspect="1" noChangeArrowheads="1"/>
        </xdr:cNvPicPr>
      </xdr:nvPicPr>
      <xdr:blipFill>
        <a:blip xmlns:r="http://schemas.openxmlformats.org/officeDocument/2006/relationships" r:embed="rId46" cstate="print"/>
        <a:srcRect/>
        <a:stretch>
          <a:fillRect/>
        </a:stretch>
      </xdr:blipFill>
      <xdr:spPr bwMode="auto">
        <a:xfrm>
          <a:off x="209550" y="19316700"/>
          <a:ext cx="552450" cy="609600"/>
        </a:xfrm>
        <a:prstGeom prst="rect">
          <a:avLst/>
        </a:prstGeom>
        <a:noFill/>
        <a:ln w="9525">
          <a:noFill/>
          <a:miter lim="800000"/>
          <a:headEnd/>
          <a:tailEnd/>
        </a:ln>
      </xdr:spPr>
    </xdr:pic>
    <xdr:clientData/>
  </xdr:twoCellAnchor>
  <xdr:twoCellAnchor editAs="oneCell">
    <xdr:from>
      <xdr:col>1</xdr:col>
      <xdr:colOff>0</xdr:colOff>
      <xdr:row>37</xdr:row>
      <xdr:rowOff>0</xdr:rowOff>
    </xdr:from>
    <xdr:to>
      <xdr:col>2</xdr:col>
      <xdr:colOff>9525</xdr:colOff>
      <xdr:row>38</xdr:row>
      <xdr:rowOff>0</xdr:rowOff>
    </xdr:to>
    <xdr:pic>
      <xdr:nvPicPr>
        <xdr:cNvPr id="110485" name="Picture 97"/>
        <xdr:cNvPicPr>
          <a:picLocks noChangeAspect="1" noChangeArrowheads="1"/>
        </xdr:cNvPicPr>
      </xdr:nvPicPr>
      <xdr:blipFill>
        <a:blip xmlns:r="http://schemas.openxmlformats.org/officeDocument/2006/relationships" r:embed="rId47" cstate="print"/>
        <a:srcRect/>
        <a:stretch>
          <a:fillRect/>
        </a:stretch>
      </xdr:blipFill>
      <xdr:spPr bwMode="auto">
        <a:xfrm>
          <a:off x="209550" y="19926300"/>
          <a:ext cx="552450" cy="609600"/>
        </a:xfrm>
        <a:prstGeom prst="rect">
          <a:avLst/>
        </a:prstGeom>
        <a:noFill/>
        <a:ln w="9525">
          <a:noFill/>
          <a:miter lim="800000"/>
          <a:headEnd/>
          <a:tailEnd/>
        </a:ln>
      </xdr:spPr>
    </xdr:pic>
    <xdr:clientData/>
  </xdr:twoCellAnchor>
  <xdr:twoCellAnchor editAs="oneCell">
    <xdr:from>
      <xdr:col>1</xdr:col>
      <xdr:colOff>0</xdr:colOff>
      <xdr:row>38</xdr:row>
      <xdr:rowOff>0</xdr:rowOff>
    </xdr:from>
    <xdr:to>
      <xdr:col>2</xdr:col>
      <xdr:colOff>9525</xdr:colOff>
      <xdr:row>39</xdr:row>
      <xdr:rowOff>0</xdr:rowOff>
    </xdr:to>
    <xdr:pic>
      <xdr:nvPicPr>
        <xdr:cNvPr id="110486" name="Picture 99"/>
        <xdr:cNvPicPr>
          <a:picLocks noChangeAspect="1" noChangeArrowheads="1"/>
        </xdr:cNvPicPr>
      </xdr:nvPicPr>
      <xdr:blipFill>
        <a:blip xmlns:r="http://schemas.openxmlformats.org/officeDocument/2006/relationships" r:embed="rId48" cstate="print"/>
        <a:srcRect/>
        <a:stretch>
          <a:fillRect/>
        </a:stretch>
      </xdr:blipFill>
      <xdr:spPr bwMode="auto">
        <a:xfrm>
          <a:off x="209550" y="20535900"/>
          <a:ext cx="552450" cy="609600"/>
        </a:xfrm>
        <a:prstGeom prst="rect">
          <a:avLst/>
        </a:prstGeom>
        <a:noFill/>
        <a:ln w="9525">
          <a:noFill/>
          <a:miter lim="800000"/>
          <a:headEnd/>
          <a:tailEnd/>
        </a:ln>
      </xdr:spPr>
    </xdr:pic>
    <xdr:clientData/>
  </xdr:twoCellAnchor>
  <xdr:twoCellAnchor editAs="oneCell">
    <xdr:from>
      <xdr:col>1</xdr:col>
      <xdr:colOff>0</xdr:colOff>
      <xdr:row>39</xdr:row>
      <xdr:rowOff>0</xdr:rowOff>
    </xdr:from>
    <xdr:to>
      <xdr:col>2</xdr:col>
      <xdr:colOff>9525</xdr:colOff>
      <xdr:row>40</xdr:row>
      <xdr:rowOff>0</xdr:rowOff>
    </xdr:to>
    <xdr:pic>
      <xdr:nvPicPr>
        <xdr:cNvPr id="110487" name="Picture 101"/>
        <xdr:cNvPicPr>
          <a:picLocks noChangeAspect="1" noChangeArrowheads="1"/>
        </xdr:cNvPicPr>
      </xdr:nvPicPr>
      <xdr:blipFill>
        <a:blip xmlns:r="http://schemas.openxmlformats.org/officeDocument/2006/relationships" r:embed="rId49" cstate="print"/>
        <a:srcRect/>
        <a:stretch>
          <a:fillRect/>
        </a:stretch>
      </xdr:blipFill>
      <xdr:spPr bwMode="auto">
        <a:xfrm>
          <a:off x="209550" y="21145500"/>
          <a:ext cx="552450" cy="609600"/>
        </a:xfrm>
        <a:prstGeom prst="rect">
          <a:avLst/>
        </a:prstGeom>
        <a:noFill/>
        <a:ln w="9525">
          <a:noFill/>
          <a:miter lim="800000"/>
          <a:headEnd/>
          <a:tailEnd/>
        </a:ln>
      </xdr:spPr>
    </xdr:pic>
    <xdr:clientData/>
  </xdr:twoCellAnchor>
  <xdr:twoCellAnchor editAs="oneCell">
    <xdr:from>
      <xdr:col>1</xdr:col>
      <xdr:colOff>0</xdr:colOff>
      <xdr:row>40</xdr:row>
      <xdr:rowOff>0</xdr:rowOff>
    </xdr:from>
    <xdr:to>
      <xdr:col>2</xdr:col>
      <xdr:colOff>9525</xdr:colOff>
      <xdr:row>41</xdr:row>
      <xdr:rowOff>0</xdr:rowOff>
    </xdr:to>
    <xdr:pic>
      <xdr:nvPicPr>
        <xdr:cNvPr id="110488" name="Picture 103"/>
        <xdr:cNvPicPr>
          <a:picLocks noChangeAspect="1" noChangeArrowheads="1"/>
        </xdr:cNvPicPr>
      </xdr:nvPicPr>
      <xdr:blipFill>
        <a:blip xmlns:r="http://schemas.openxmlformats.org/officeDocument/2006/relationships" r:embed="rId50" cstate="print"/>
        <a:srcRect/>
        <a:stretch>
          <a:fillRect/>
        </a:stretch>
      </xdr:blipFill>
      <xdr:spPr bwMode="auto">
        <a:xfrm>
          <a:off x="209550" y="21755100"/>
          <a:ext cx="552450" cy="609600"/>
        </a:xfrm>
        <a:prstGeom prst="rect">
          <a:avLst/>
        </a:prstGeom>
        <a:noFill/>
        <a:ln w="9525">
          <a:noFill/>
          <a:miter lim="800000"/>
          <a:headEnd/>
          <a:tailEnd/>
        </a:ln>
      </xdr:spPr>
    </xdr:pic>
    <xdr:clientData/>
  </xdr:twoCellAnchor>
  <xdr:twoCellAnchor editAs="oneCell">
    <xdr:from>
      <xdr:col>1</xdr:col>
      <xdr:colOff>0</xdr:colOff>
      <xdr:row>41</xdr:row>
      <xdr:rowOff>0</xdr:rowOff>
    </xdr:from>
    <xdr:to>
      <xdr:col>2</xdr:col>
      <xdr:colOff>9525</xdr:colOff>
      <xdr:row>42</xdr:row>
      <xdr:rowOff>0</xdr:rowOff>
    </xdr:to>
    <xdr:pic>
      <xdr:nvPicPr>
        <xdr:cNvPr id="110489" name="Picture 105"/>
        <xdr:cNvPicPr>
          <a:picLocks noChangeAspect="1" noChangeArrowheads="1"/>
        </xdr:cNvPicPr>
      </xdr:nvPicPr>
      <xdr:blipFill>
        <a:blip xmlns:r="http://schemas.openxmlformats.org/officeDocument/2006/relationships" r:embed="rId51" cstate="print"/>
        <a:srcRect/>
        <a:stretch>
          <a:fillRect/>
        </a:stretch>
      </xdr:blipFill>
      <xdr:spPr bwMode="auto">
        <a:xfrm>
          <a:off x="209550" y="22364700"/>
          <a:ext cx="552450" cy="609600"/>
        </a:xfrm>
        <a:prstGeom prst="rect">
          <a:avLst/>
        </a:prstGeom>
        <a:noFill/>
        <a:ln w="9525">
          <a:noFill/>
          <a:miter lim="800000"/>
          <a:headEnd/>
          <a:tailEnd/>
        </a:ln>
      </xdr:spPr>
    </xdr:pic>
    <xdr:clientData/>
  </xdr:twoCellAnchor>
  <xdr:twoCellAnchor editAs="oneCell">
    <xdr:from>
      <xdr:col>1</xdr:col>
      <xdr:colOff>0</xdr:colOff>
      <xdr:row>42</xdr:row>
      <xdr:rowOff>0</xdr:rowOff>
    </xdr:from>
    <xdr:to>
      <xdr:col>2</xdr:col>
      <xdr:colOff>9525</xdr:colOff>
      <xdr:row>43</xdr:row>
      <xdr:rowOff>0</xdr:rowOff>
    </xdr:to>
    <xdr:pic>
      <xdr:nvPicPr>
        <xdr:cNvPr id="110490" name="Picture 107"/>
        <xdr:cNvPicPr>
          <a:picLocks noChangeAspect="1" noChangeArrowheads="1"/>
        </xdr:cNvPicPr>
      </xdr:nvPicPr>
      <xdr:blipFill>
        <a:blip xmlns:r="http://schemas.openxmlformats.org/officeDocument/2006/relationships" r:embed="rId52" cstate="print"/>
        <a:srcRect/>
        <a:stretch>
          <a:fillRect/>
        </a:stretch>
      </xdr:blipFill>
      <xdr:spPr bwMode="auto">
        <a:xfrm>
          <a:off x="209550" y="22974300"/>
          <a:ext cx="552450" cy="609600"/>
        </a:xfrm>
        <a:prstGeom prst="rect">
          <a:avLst/>
        </a:prstGeom>
        <a:noFill/>
        <a:ln w="9525">
          <a:noFill/>
          <a:miter lim="800000"/>
          <a:headEnd/>
          <a:tailEnd/>
        </a:ln>
      </xdr:spPr>
    </xdr:pic>
    <xdr:clientData/>
  </xdr:twoCellAnchor>
  <xdr:twoCellAnchor editAs="oneCell">
    <xdr:from>
      <xdr:col>1</xdr:col>
      <xdr:colOff>0</xdr:colOff>
      <xdr:row>43</xdr:row>
      <xdr:rowOff>0</xdr:rowOff>
    </xdr:from>
    <xdr:to>
      <xdr:col>2</xdr:col>
      <xdr:colOff>9525</xdr:colOff>
      <xdr:row>44</xdr:row>
      <xdr:rowOff>0</xdr:rowOff>
    </xdr:to>
    <xdr:pic>
      <xdr:nvPicPr>
        <xdr:cNvPr id="110491" name="Picture 109"/>
        <xdr:cNvPicPr>
          <a:picLocks noChangeAspect="1" noChangeArrowheads="1"/>
        </xdr:cNvPicPr>
      </xdr:nvPicPr>
      <xdr:blipFill>
        <a:blip xmlns:r="http://schemas.openxmlformats.org/officeDocument/2006/relationships" r:embed="rId53" cstate="print"/>
        <a:srcRect/>
        <a:stretch>
          <a:fillRect/>
        </a:stretch>
      </xdr:blipFill>
      <xdr:spPr bwMode="auto">
        <a:xfrm>
          <a:off x="209550" y="23583900"/>
          <a:ext cx="552450" cy="609600"/>
        </a:xfrm>
        <a:prstGeom prst="rect">
          <a:avLst/>
        </a:prstGeom>
        <a:noFill/>
        <a:ln w="9525">
          <a:noFill/>
          <a:miter lim="800000"/>
          <a:headEnd/>
          <a:tailEnd/>
        </a:ln>
      </xdr:spPr>
    </xdr:pic>
    <xdr:clientData/>
  </xdr:twoCellAnchor>
  <xdr:twoCellAnchor editAs="oneCell">
    <xdr:from>
      <xdr:col>1</xdr:col>
      <xdr:colOff>0</xdr:colOff>
      <xdr:row>44</xdr:row>
      <xdr:rowOff>0</xdr:rowOff>
    </xdr:from>
    <xdr:to>
      <xdr:col>2</xdr:col>
      <xdr:colOff>9525</xdr:colOff>
      <xdr:row>45</xdr:row>
      <xdr:rowOff>0</xdr:rowOff>
    </xdr:to>
    <xdr:pic>
      <xdr:nvPicPr>
        <xdr:cNvPr id="110492" name="Picture 111"/>
        <xdr:cNvPicPr>
          <a:picLocks noChangeAspect="1" noChangeArrowheads="1"/>
        </xdr:cNvPicPr>
      </xdr:nvPicPr>
      <xdr:blipFill>
        <a:blip xmlns:r="http://schemas.openxmlformats.org/officeDocument/2006/relationships" r:embed="rId54" cstate="print"/>
        <a:srcRect/>
        <a:stretch>
          <a:fillRect/>
        </a:stretch>
      </xdr:blipFill>
      <xdr:spPr bwMode="auto">
        <a:xfrm>
          <a:off x="209550" y="24193500"/>
          <a:ext cx="552450" cy="609600"/>
        </a:xfrm>
        <a:prstGeom prst="rect">
          <a:avLst/>
        </a:prstGeom>
        <a:noFill/>
        <a:ln w="9525">
          <a:noFill/>
          <a:miter lim="800000"/>
          <a:headEnd/>
          <a:tailEnd/>
        </a:ln>
      </xdr:spPr>
    </xdr:pic>
    <xdr:clientData/>
  </xdr:twoCellAnchor>
  <xdr:twoCellAnchor editAs="oneCell">
    <xdr:from>
      <xdr:col>1</xdr:col>
      <xdr:colOff>0</xdr:colOff>
      <xdr:row>45</xdr:row>
      <xdr:rowOff>0</xdr:rowOff>
    </xdr:from>
    <xdr:to>
      <xdr:col>2</xdr:col>
      <xdr:colOff>9525</xdr:colOff>
      <xdr:row>46</xdr:row>
      <xdr:rowOff>0</xdr:rowOff>
    </xdr:to>
    <xdr:pic>
      <xdr:nvPicPr>
        <xdr:cNvPr id="110493" name="Picture 113"/>
        <xdr:cNvPicPr>
          <a:picLocks noChangeAspect="1" noChangeArrowheads="1"/>
        </xdr:cNvPicPr>
      </xdr:nvPicPr>
      <xdr:blipFill>
        <a:blip xmlns:r="http://schemas.openxmlformats.org/officeDocument/2006/relationships" r:embed="rId55" cstate="print"/>
        <a:srcRect/>
        <a:stretch>
          <a:fillRect/>
        </a:stretch>
      </xdr:blipFill>
      <xdr:spPr bwMode="auto">
        <a:xfrm>
          <a:off x="209550" y="24803100"/>
          <a:ext cx="552450" cy="609600"/>
        </a:xfrm>
        <a:prstGeom prst="rect">
          <a:avLst/>
        </a:prstGeom>
        <a:noFill/>
        <a:ln w="9525">
          <a:noFill/>
          <a:miter lim="800000"/>
          <a:headEnd/>
          <a:tailEnd/>
        </a:ln>
      </xdr:spPr>
    </xdr:pic>
    <xdr:clientData/>
  </xdr:twoCellAnchor>
  <xdr:twoCellAnchor editAs="oneCell">
    <xdr:from>
      <xdr:col>1</xdr:col>
      <xdr:colOff>0</xdr:colOff>
      <xdr:row>49</xdr:row>
      <xdr:rowOff>0</xdr:rowOff>
    </xdr:from>
    <xdr:to>
      <xdr:col>2</xdr:col>
      <xdr:colOff>9525</xdr:colOff>
      <xdr:row>50</xdr:row>
      <xdr:rowOff>0</xdr:rowOff>
    </xdr:to>
    <xdr:pic>
      <xdr:nvPicPr>
        <xdr:cNvPr id="110494" name="Picture 117"/>
        <xdr:cNvPicPr>
          <a:picLocks noChangeAspect="1" noChangeArrowheads="1"/>
        </xdr:cNvPicPr>
      </xdr:nvPicPr>
      <xdr:blipFill>
        <a:blip xmlns:r="http://schemas.openxmlformats.org/officeDocument/2006/relationships" r:embed="rId56" cstate="print"/>
        <a:srcRect/>
        <a:stretch>
          <a:fillRect/>
        </a:stretch>
      </xdr:blipFill>
      <xdr:spPr bwMode="auto">
        <a:xfrm>
          <a:off x="209550" y="27241500"/>
          <a:ext cx="552450" cy="609600"/>
        </a:xfrm>
        <a:prstGeom prst="rect">
          <a:avLst/>
        </a:prstGeom>
        <a:noFill/>
        <a:ln w="9525">
          <a:noFill/>
          <a:miter lim="800000"/>
          <a:headEnd/>
          <a:tailEnd/>
        </a:ln>
      </xdr:spPr>
    </xdr:pic>
    <xdr:clientData/>
  </xdr:twoCellAnchor>
  <xdr:twoCellAnchor editAs="oneCell">
    <xdr:from>
      <xdr:col>1</xdr:col>
      <xdr:colOff>0</xdr:colOff>
      <xdr:row>48</xdr:row>
      <xdr:rowOff>0</xdr:rowOff>
    </xdr:from>
    <xdr:to>
      <xdr:col>2</xdr:col>
      <xdr:colOff>9525</xdr:colOff>
      <xdr:row>49</xdr:row>
      <xdr:rowOff>0</xdr:rowOff>
    </xdr:to>
    <xdr:pic>
      <xdr:nvPicPr>
        <xdr:cNvPr id="110495" name="Picture 115"/>
        <xdr:cNvPicPr>
          <a:picLocks noChangeAspect="1" noChangeArrowheads="1"/>
        </xdr:cNvPicPr>
      </xdr:nvPicPr>
      <xdr:blipFill>
        <a:blip xmlns:r="http://schemas.openxmlformats.org/officeDocument/2006/relationships" r:embed="rId57" cstate="print"/>
        <a:srcRect/>
        <a:stretch>
          <a:fillRect/>
        </a:stretch>
      </xdr:blipFill>
      <xdr:spPr bwMode="auto">
        <a:xfrm>
          <a:off x="209550" y="26631900"/>
          <a:ext cx="552450" cy="609600"/>
        </a:xfrm>
        <a:prstGeom prst="rect">
          <a:avLst/>
        </a:prstGeom>
        <a:noFill/>
        <a:ln w="9525">
          <a:noFill/>
          <a:miter lim="800000"/>
          <a:headEnd/>
          <a:tailEnd/>
        </a:ln>
      </xdr:spPr>
    </xdr:pic>
    <xdr:clientData/>
  </xdr:twoCellAnchor>
  <xdr:twoCellAnchor editAs="oneCell">
    <xdr:from>
      <xdr:col>1</xdr:col>
      <xdr:colOff>0</xdr:colOff>
      <xdr:row>52</xdr:row>
      <xdr:rowOff>0</xdr:rowOff>
    </xdr:from>
    <xdr:to>
      <xdr:col>2</xdr:col>
      <xdr:colOff>9525</xdr:colOff>
      <xdr:row>53</xdr:row>
      <xdr:rowOff>0</xdr:rowOff>
    </xdr:to>
    <xdr:pic>
      <xdr:nvPicPr>
        <xdr:cNvPr id="110496" name="Picture 176"/>
        <xdr:cNvPicPr>
          <a:picLocks noChangeAspect="1" noChangeArrowheads="1"/>
        </xdr:cNvPicPr>
      </xdr:nvPicPr>
      <xdr:blipFill>
        <a:blip xmlns:r="http://schemas.openxmlformats.org/officeDocument/2006/relationships" r:embed="rId58" cstate="print"/>
        <a:srcRect/>
        <a:stretch>
          <a:fillRect/>
        </a:stretch>
      </xdr:blipFill>
      <xdr:spPr bwMode="auto">
        <a:xfrm>
          <a:off x="209550" y="29108400"/>
          <a:ext cx="552450" cy="609600"/>
        </a:xfrm>
        <a:prstGeom prst="rect">
          <a:avLst/>
        </a:prstGeom>
        <a:noFill/>
        <a:ln w="9525">
          <a:noFill/>
          <a:miter lim="800000"/>
          <a:headEnd/>
          <a:tailEnd/>
        </a:ln>
      </xdr:spPr>
    </xdr:pic>
    <xdr:clientData/>
  </xdr:twoCellAnchor>
  <xdr:twoCellAnchor editAs="oneCell">
    <xdr:from>
      <xdr:col>1</xdr:col>
      <xdr:colOff>0</xdr:colOff>
      <xdr:row>53</xdr:row>
      <xdr:rowOff>0</xdr:rowOff>
    </xdr:from>
    <xdr:to>
      <xdr:col>2</xdr:col>
      <xdr:colOff>9525</xdr:colOff>
      <xdr:row>53</xdr:row>
      <xdr:rowOff>609600</xdr:rowOff>
    </xdr:to>
    <xdr:pic>
      <xdr:nvPicPr>
        <xdr:cNvPr id="110497" name="Picture 178"/>
        <xdr:cNvPicPr>
          <a:picLocks noChangeAspect="1" noChangeArrowheads="1"/>
        </xdr:cNvPicPr>
      </xdr:nvPicPr>
      <xdr:blipFill>
        <a:blip xmlns:r="http://schemas.openxmlformats.org/officeDocument/2006/relationships" r:embed="rId59" cstate="print"/>
        <a:srcRect/>
        <a:stretch>
          <a:fillRect/>
        </a:stretch>
      </xdr:blipFill>
      <xdr:spPr bwMode="auto">
        <a:xfrm>
          <a:off x="209550" y="29718000"/>
          <a:ext cx="552450" cy="609600"/>
        </a:xfrm>
        <a:prstGeom prst="rect">
          <a:avLst/>
        </a:prstGeom>
        <a:noFill/>
        <a:ln w="9525">
          <a:noFill/>
          <a:miter lim="800000"/>
          <a:headEnd/>
          <a:tailEnd/>
        </a:ln>
      </xdr:spPr>
    </xdr:pic>
    <xdr:clientData/>
  </xdr:twoCellAnchor>
  <xdr:twoCellAnchor editAs="oneCell">
    <xdr:from>
      <xdr:col>1</xdr:col>
      <xdr:colOff>0</xdr:colOff>
      <xdr:row>54</xdr:row>
      <xdr:rowOff>0</xdr:rowOff>
    </xdr:from>
    <xdr:to>
      <xdr:col>2</xdr:col>
      <xdr:colOff>9525</xdr:colOff>
      <xdr:row>55</xdr:row>
      <xdr:rowOff>0</xdr:rowOff>
    </xdr:to>
    <xdr:pic>
      <xdr:nvPicPr>
        <xdr:cNvPr id="110498" name="Picture 180"/>
        <xdr:cNvPicPr>
          <a:picLocks noChangeAspect="1" noChangeArrowheads="1"/>
        </xdr:cNvPicPr>
      </xdr:nvPicPr>
      <xdr:blipFill>
        <a:blip xmlns:r="http://schemas.openxmlformats.org/officeDocument/2006/relationships" r:embed="rId60" cstate="print"/>
        <a:srcRect/>
        <a:stretch>
          <a:fillRect/>
        </a:stretch>
      </xdr:blipFill>
      <xdr:spPr bwMode="auto">
        <a:xfrm>
          <a:off x="209550" y="30327600"/>
          <a:ext cx="552450" cy="609600"/>
        </a:xfrm>
        <a:prstGeom prst="rect">
          <a:avLst/>
        </a:prstGeom>
        <a:noFill/>
        <a:ln w="9525">
          <a:noFill/>
          <a:miter lim="800000"/>
          <a:headEnd/>
          <a:tailEnd/>
        </a:ln>
      </xdr:spPr>
    </xdr:pic>
    <xdr:clientData/>
  </xdr:twoCellAnchor>
  <xdr:twoCellAnchor editAs="oneCell">
    <xdr:from>
      <xdr:col>1</xdr:col>
      <xdr:colOff>0</xdr:colOff>
      <xdr:row>55</xdr:row>
      <xdr:rowOff>0</xdr:rowOff>
    </xdr:from>
    <xdr:to>
      <xdr:col>2</xdr:col>
      <xdr:colOff>9525</xdr:colOff>
      <xdr:row>56</xdr:row>
      <xdr:rowOff>0</xdr:rowOff>
    </xdr:to>
    <xdr:pic>
      <xdr:nvPicPr>
        <xdr:cNvPr id="110499" name="Picture 182"/>
        <xdr:cNvPicPr>
          <a:picLocks noChangeAspect="1" noChangeArrowheads="1"/>
        </xdr:cNvPicPr>
      </xdr:nvPicPr>
      <xdr:blipFill>
        <a:blip xmlns:r="http://schemas.openxmlformats.org/officeDocument/2006/relationships" r:embed="rId61" cstate="print"/>
        <a:srcRect/>
        <a:stretch>
          <a:fillRect/>
        </a:stretch>
      </xdr:blipFill>
      <xdr:spPr bwMode="auto">
        <a:xfrm>
          <a:off x="209550" y="30937200"/>
          <a:ext cx="552450" cy="609600"/>
        </a:xfrm>
        <a:prstGeom prst="rect">
          <a:avLst/>
        </a:prstGeom>
        <a:noFill/>
        <a:ln w="9525">
          <a:noFill/>
          <a:miter lim="800000"/>
          <a:headEnd/>
          <a:tailEnd/>
        </a:ln>
      </xdr:spPr>
    </xdr:pic>
    <xdr:clientData/>
  </xdr:twoCellAnchor>
  <xdr:twoCellAnchor editAs="oneCell">
    <xdr:from>
      <xdr:col>1</xdr:col>
      <xdr:colOff>0</xdr:colOff>
      <xdr:row>56</xdr:row>
      <xdr:rowOff>0</xdr:rowOff>
    </xdr:from>
    <xdr:to>
      <xdr:col>2</xdr:col>
      <xdr:colOff>9525</xdr:colOff>
      <xdr:row>57</xdr:row>
      <xdr:rowOff>0</xdr:rowOff>
    </xdr:to>
    <xdr:pic>
      <xdr:nvPicPr>
        <xdr:cNvPr id="110500" name="Picture 184"/>
        <xdr:cNvPicPr>
          <a:picLocks noChangeAspect="1" noChangeArrowheads="1"/>
        </xdr:cNvPicPr>
      </xdr:nvPicPr>
      <xdr:blipFill>
        <a:blip xmlns:r="http://schemas.openxmlformats.org/officeDocument/2006/relationships" r:embed="rId62" cstate="print"/>
        <a:srcRect/>
        <a:stretch>
          <a:fillRect/>
        </a:stretch>
      </xdr:blipFill>
      <xdr:spPr bwMode="auto">
        <a:xfrm>
          <a:off x="209550" y="31546800"/>
          <a:ext cx="552450" cy="609600"/>
        </a:xfrm>
        <a:prstGeom prst="rect">
          <a:avLst/>
        </a:prstGeom>
        <a:noFill/>
        <a:ln w="9525">
          <a:noFill/>
          <a:miter lim="800000"/>
          <a:headEnd/>
          <a:tailEnd/>
        </a:ln>
      </xdr:spPr>
    </xdr:pic>
    <xdr:clientData/>
  </xdr:twoCellAnchor>
  <xdr:twoCellAnchor editAs="oneCell">
    <xdr:from>
      <xdr:col>1</xdr:col>
      <xdr:colOff>0</xdr:colOff>
      <xdr:row>57</xdr:row>
      <xdr:rowOff>0</xdr:rowOff>
    </xdr:from>
    <xdr:to>
      <xdr:col>2</xdr:col>
      <xdr:colOff>9525</xdr:colOff>
      <xdr:row>58</xdr:row>
      <xdr:rowOff>0</xdr:rowOff>
    </xdr:to>
    <xdr:pic>
      <xdr:nvPicPr>
        <xdr:cNvPr id="110501" name="Picture 186"/>
        <xdr:cNvPicPr>
          <a:picLocks noChangeAspect="1" noChangeArrowheads="1"/>
        </xdr:cNvPicPr>
      </xdr:nvPicPr>
      <xdr:blipFill>
        <a:blip xmlns:r="http://schemas.openxmlformats.org/officeDocument/2006/relationships" r:embed="rId63" cstate="print"/>
        <a:srcRect/>
        <a:stretch>
          <a:fillRect/>
        </a:stretch>
      </xdr:blipFill>
      <xdr:spPr bwMode="auto">
        <a:xfrm>
          <a:off x="209550" y="32156400"/>
          <a:ext cx="552450" cy="609600"/>
        </a:xfrm>
        <a:prstGeom prst="rect">
          <a:avLst/>
        </a:prstGeom>
        <a:noFill/>
        <a:ln w="9525">
          <a:noFill/>
          <a:miter lim="800000"/>
          <a:headEnd/>
          <a:tailEnd/>
        </a:ln>
      </xdr:spPr>
    </xdr:pic>
    <xdr:clientData/>
  </xdr:twoCellAnchor>
  <xdr:twoCellAnchor editAs="oneCell">
    <xdr:from>
      <xdr:col>1</xdr:col>
      <xdr:colOff>0</xdr:colOff>
      <xdr:row>58</xdr:row>
      <xdr:rowOff>0</xdr:rowOff>
    </xdr:from>
    <xdr:to>
      <xdr:col>2</xdr:col>
      <xdr:colOff>9525</xdr:colOff>
      <xdr:row>59</xdr:row>
      <xdr:rowOff>0</xdr:rowOff>
    </xdr:to>
    <xdr:pic>
      <xdr:nvPicPr>
        <xdr:cNvPr id="110502" name="Picture 188"/>
        <xdr:cNvPicPr>
          <a:picLocks noChangeAspect="1" noChangeArrowheads="1"/>
        </xdr:cNvPicPr>
      </xdr:nvPicPr>
      <xdr:blipFill>
        <a:blip xmlns:r="http://schemas.openxmlformats.org/officeDocument/2006/relationships" r:embed="rId64" cstate="print"/>
        <a:srcRect/>
        <a:stretch>
          <a:fillRect/>
        </a:stretch>
      </xdr:blipFill>
      <xdr:spPr bwMode="auto">
        <a:xfrm>
          <a:off x="209550" y="32766000"/>
          <a:ext cx="552450" cy="609600"/>
        </a:xfrm>
        <a:prstGeom prst="rect">
          <a:avLst/>
        </a:prstGeom>
        <a:noFill/>
        <a:ln w="9525">
          <a:noFill/>
          <a:miter lim="800000"/>
          <a:headEnd/>
          <a:tailEnd/>
        </a:ln>
      </xdr:spPr>
    </xdr:pic>
    <xdr:clientData/>
  </xdr:twoCellAnchor>
  <xdr:twoCellAnchor editAs="oneCell">
    <xdr:from>
      <xdr:col>1</xdr:col>
      <xdr:colOff>0</xdr:colOff>
      <xdr:row>59</xdr:row>
      <xdr:rowOff>0</xdr:rowOff>
    </xdr:from>
    <xdr:to>
      <xdr:col>2</xdr:col>
      <xdr:colOff>9525</xdr:colOff>
      <xdr:row>60</xdr:row>
      <xdr:rowOff>0</xdr:rowOff>
    </xdr:to>
    <xdr:pic>
      <xdr:nvPicPr>
        <xdr:cNvPr id="110503" name="Picture 190"/>
        <xdr:cNvPicPr>
          <a:picLocks noChangeAspect="1" noChangeArrowheads="1"/>
        </xdr:cNvPicPr>
      </xdr:nvPicPr>
      <xdr:blipFill>
        <a:blip xmlns:r="http://schemas.openxmlformats.org/officeDocument/2006/relationships" r:embed="rId65" cstate="print"/>
        <a:srcRect/>
        <a:stretch>
          <a:fillRect/>
        </a:stretch>
      </xdr:blipFill>
      <xdr:spPr bwMode="auto">
        <a:xfrm>
          <a:off x="209550" y="33375600"/>
          <a:ext cx="552450" cy="609600"/>
        </a:xfrm>
        <a:prstGeom prst="rect">
          <a:avLst/>
        </a:prstGeom>
        <a:noFill/>
        <a:ln w="9525">
          <a:noFill/>
          <a:miter lim="800000"/>
          <a:headEnd/>
          <a:tailEnd/>
        </a:ln>
      </xdr:spPr>
    </xdr:pic>
    <xdr:clientData/>
  </xdr:twoCellAnchor>
  <xdr:twoCellAnchor editAs="oneCell">
    <xdr:from>
      <xdr:col>1</xdr:col>
      <xdr:colOff>0</xdr:colOff>
      <xdr:row>60</xdr:row>
      <xdr:rowOff>0</xdr:rowOff>
    </xdr:from>
    <xdr:to>
      <xdr:col>2</xdr:col>
      <xdr:colOff>9525</xdr:colOff>
      <xdr:row>60</xdr:row>
      <xdr:rowOff>609600</xdr:rowOff>
    </xdr:to>
    <xdr:pic>
      <xdr:nvPicPr>
        <xdr:cNvPr id="110504" name="Picture 192"/>
        <xdr:cNvPicPr>
          <a:picLocks noChangeAspect="1" noChangeArrowheads="1"/>
        </xdr:cNvPicPr>
      </xdr:nvPicPr>
      <xdr:blipFill>
        <a:blip xmlns:r="http://schemas.openxmlformats.org/officeDocument/2006/relationships" r:embed="rId66" cstate="print"/>
        <a:srcRect/>
        <a:stretch>
          <a:fillRect/>
        </a:stretch>
      </xdr:blipFill>
      <xdr:spPr bwMode="auto">
        <a:xfrm>
          <a:off x="209550" y="33985200"/>
          <a:ext cx="552450" cy="609600"/>
        </a:xfrm>
        <a:prstGeom prst="rect">
          <a:avLst/>
        </a:prstGeom>
        <a:noFill/>
        <a:ln w="9525">
          <a:noFill/>
          <a:miter lim="800000"/>
          <a:headEnd/>
          <a:tailEnd/>
        </a:ln>
      </xdr:spPr>
    </xdr:pic>
    <xdr:clientData/>
  </xdr:twoCellAnchor>
  <xdr:twoCellAnchor editAs="oneCell">
    <xdr:from>
      <xdr:col>1</xdr:col>
      <xdr:colOff>0</xdr:colOff>
      <xdr:row>61</xdr:row>
      <xdr:rowOff>0</xdr:rowOff>
    </xdr:from>
    <xdr:to>
      <xdr:col>2</xdr:col>
      <xdr:colOff>9525</xdr:colOff>
      <xdr:row>62</xdr:row>
      <xdr:rowOff>0</xdr:rowOff>
    </xdr:to>
    <xdr:pic>
      <xdr:nvPicPr>
        <xdr:cNvPr id="110505" name="Picture 194"/>
        <xdr:cNvPicPr>
          <a:picLocks noChangeAspect="1" noChangeArrowheads="1"/>
        </xdr:cNvPicPr>
      </xdr:nvPicPr>
      <xdr:blipFill>
        <a:blip xmlns:r="http://schemas.openxmlformats.org/officeDocument/2006/relationships" r:embed="rId67" cstate="print"/>
        <a:srcRect/>
        <a:stretch>
          <a:fillRect/>
        </a:stretch>
      </xdr:blipFill>
      <xdr:spPr bwMode="auto">
        <a:xfrm>
          <a:off x="209550" y="34594800"/>
          <a:ext cx="552450" cy="609600"/>
        </a:xfrm>
        <a:prstGeom prst="rect">
          <a:avLst/>
        </a:prstGeom>
        <a:noFill/>
        <a:ln w="9525">
          <a:noFill/>
          <a:miter lim="800000"/>
          <a:headEnd/>
          <a:tailEnd/>
        </a:ln>
      </xdr:spPr>
    </xdr:pic>
    <xdr:clientData/>
  </xdr:twoCellAnchor>
  <xdr:twoCellAnchor editAs="oneCell">
    <xdr:from>
      <xdr:col>1</xdr:col>
      <xdr:colOff>0</xdr:colOff>
      <xdr:row>62</xdr:row>
      <xdr:rowOff>0</xdr:rowOff>
    </xdr:from>
    <xdr:to>
      <xdr:col>2</xdr:col>
      <xdr:colOff>9525</xdr:colOff>
      <xdr:row>63</xdr:row>
      <xdr:rowOff>0</xdr:rowOff>
    </xdr:to>
    <xdr:pic>
      <xdr:nvPicPr>
        <xdr:cNvPr id="110506" name="Picture 196"/>
        <xdr:cNvPicPr>
          <a:picLocks noChangeAspect="1" noChangeArrowheads="1"/>
        </xdr:cNvPicPr>
      </xdr:nvPicPr>
      <xdr:blipFill>
        <a:blip xmlns:r="http://schemas.openxmlformats.org/officeDocument/2006/relationships" r:embed="rId68" cstate="print"/>
        <a:srcRect/>
        <a:stretch>
          <a:fillRect/>
        </a:stretch>
      </xdr:blipFill>
      <xdr:spPr bwMode="auto">
        <a:xfrm>
          <a:off x="209550" y="35204400"/>
          <a:ext cx="552450" cy="609600"/>
        </a:xfrm>
        <a:prstGeom prst="rect">
          <a:avLst/>
        </a:prstGeom>
        <a:noFill/>
        <a:ln w="9525">
          <a:noFill/>
          <a:miter lim="800000"/>
          <a:headEnd/>
          <a:tailEnd/>
        </a:ln>
      </xdr:spPr>
    </xdr:pic>
    <xdr:clientData/>
  </xdr:twoCellAnchor>
  <xdr:twoCellAnchor editAs="oneCell">
    <xdr:from>
      <xdr:col>1</xdr:col>
      <xdr:colOff>0</xdr:colOff>
      <xdr:row>63</xdr:row>
      <xdr:rowOff>0</xdr:rowOff>
    </xdr:from>
    <xdr:to>
      <xdr:col>2</xdr:col>
      <xdr:colOff>9525</xdr:colOff>
      <xdr:row>64</xdr:row>
      <xdr:rowOff>0</xdr:rowOff>
    </xdr:to>
    <xdr:pic>
      <xdr:nvPicPr>
        <xdr:cNvPr id="110507" name="Picture 198"/>
        <xdr:cNvPicPr>
          <a:picLocks noChangeAspect="1" noChangeArrowheads="1"/>
        </xdr:cNvPicPr>
      </xdr:nvPicPr>
      <xdr:blipFill>
        <a:blip xmlns:r="http://schemas.openxmlformats.org/officeDocument/2006/relationships" r:embed="rId69" cstate="print"/>
        <a:srcRect/>
        <a:stretch>
          <a:fillRect/>
        </a:stretch>
      </xdr:blipFill>
      <xdr:spPr bwMode="auto">
        <a:xfrm>
          <a:off x="209550" y="35814000"/>
          <a:ext cx="552450" cy="609600"/>
        </a:xfrm>
        <a:prstGeom prst="rect">
          <a:avLst/>
        </a:prstGeom>
        <a:noFill/>
        <a:ln w="9525">
          <a:noFill/>
          <a:miter lim="800000"/>
          <a:headEnd/>
          <a:tailEnd/>
        </a:ln>
      </xdr:spPr>
    </xdr:pic>
    <xdr:clientData/>
  </xdr:twoCellAnchor>
  <xdr:twoCellAnchor editAs="oneCell">
    <xdr:from>
      <xdr:col>1</xdr:col>
      <xdr:colOff>0</xdr:colOff>
      <xdr:row>64</xdr:row>
      <xdr:rowOff>0</xdr:rowOff>
    </xdr:from>
    <xdr:to>
      <xdr:col>2</xdr:col>
      <xdr:colOff>9525</xdr:colOff>
      <xdr:row>65</xdr:row>
      <xdr:rowOff>0</xdr:rowOff>
    </xdr:to>
    <xdr:pic>
      <xdr:nvPicPr>
        <xdr:cNvPr id="110508" name="Picture 200"/>
        <xdr:cNvPicPr>
          <a:picLocks noChangeAspect="1" noChangeArrowheads="1"/>
        </xdr:cNvPicPr>
      </xdr:nvPicPr>
      <xdr:blipFill>
        <a:blip xmlns:r="http://schemas.openxmlformats.org/officeDocument/2006/relationships" r:embed="rId70" cstate="print"/>
        <a:srcRect/>
        <a:stretch>
          <a:fillRect/>
        </a:stretch>
      </xdr:blipFill>
      <xdr:spPr bwMode="auto">
        <a:xfrm>
          <a:off x="209550" y="36423600"/>
          <a:ext cx="552450" cy="609600"/>
        </a:xfrm>
        <a:prstGeom prst="rect">
          <a:avLst/>
        </a:prstGeom>
        <a:noFill/>
        <a:ln w="9525">
          <a:noFill/>
          <a:miter lim="800000"/>
          <a:headEnd/>
          <a:tailEnd/>
        </a:ln>
      </xdr:spPr>
    </xdr:pic>
    <xdr:clientData/>
  </xdr:twoCellAnchor>
  <xdr:twoCellAnchor editAs="oneCell">
    <xdr:from>
      <xdr:col>1</xdr:col>
      <xdr:colOff>0</xdr:colOff>
      <xdr:row>65</xdr:row>
      <xdr:rowOff>0</xdr:rowOff>
    </xdr:from>
    <xdr:to>
      <xdr:col>2</xdr:col>
      <xdr:colOff>9525</xdr:colOff>
      <xdr:row>66</xdr:row>
      <xdr:rowOff>0</xdr:rowOff>
    </xdr:to>
    <xdr:pic>
      <xdr:nvPicPr>
        <xdr:cNvPr id="110509" name="Picture 202"/>
        <xdr:cNvPicPr>
          <a:picLocks noChangeAspect="1" noChangeArrowheads="1"/>
        </xdr:cNvPicPr>
      </xdr:nvPicPr>
      <xdr:blipFill>
        <a:blip xmlns:r="http://schemas.openxmlformats.org/officeDocument/2006/relationships" r:embed="rId71" cstate="print"/>
        <a:srcRect/>
        <a:stretch>
          <a:fillRect/>
        </a:stretch>
      </xdr:blipFill>
      <xdr:spPr bwMode="auto">
        <a:xfrm>
          <a:off x="209550" y="37033200"/>
          <a:ext cx="552450" cy="609600"/>
        </a:xfrm>
        <a:prstGeom prst="rect">
          <a:avLst/>
        </a:prstGeom>
        <a:noFill/>
        <a:ln w="9525">
          <a:noFill/>
          <a:miter lim="800000"/>
          <a:headEnd/>
          <a:tailEnd/>
        </a:ln>
      </xdr:spPr>
    </xdr:pic>
    <xdr:clientData/>
  </xdr:twoCellAnchor>
  <xdr:twoCellAnchor editAs="oneCell">
    <xdr:from>
      <xdr:col>1</xdr:col>
      <xdr:colOff>0</xdr:colOff>
      <xdr:row>66</xdr:row>
      <xdr:rowOff>0</xdr:rowOff>
    </xdr:from>
    <xdr:to>
      <xdr:col>2</xdr:col>
      <xdr:colOff>9525</xdr:colOff>
      <xdr:row>67</xdr:row>
      <xdr:rowOff>0</xdr:rowOff>
    </xdr:to>
    <xdr:pic>
      <xdr:nvPicPr>
        <xdr:cNvPr id="110510" name="Picture 204"/>
        <xdr:cNvPicPr>
          <a:picLocks noChangeAspect="1" noChangeArrowheads="1"/>
        </xdr:cNvPicPr>
      </xdr:nvPicPr>
      <xdr:blipFill>
        <a:blip xmlns:r="http://schemas.openxmlformats.org/officeDocument/2006/relationships" r:embed="rId72" cstate="print"/>
        <a:srcRect/>
        <a:stretch>
          <a:fillRect/>
        </a:stretch>
      </xdr:blipFill>
      <xdr:spPr bwMode="auto">
        <a:xfrm>
          <a:off x="209550" y="37642800"/>
          <a:ext cx="552450" cy="609600"/>
        </a:xfrm>
        <a:prstGeom prst="rect">
          <a:avLst/>
        </a:prstGeom>
        <a:noFill/>
        <a:ln w="9525">
          <a:noFill/>
          <a:miter lim="800000"/>
          <a:headEnd/>
          <a:tailEnd/>
        </a:ln>
      </xdr:spPr>
    </xdr:pic>
    <xdr:clientData/>
  </xdr:twoCellAnchor>
  <xdr:twoCellAnchor editAs="oneCell">
    <xdr:from>
      <xdr:col>1</xdr:col>
      <xdr:colOff>0</xdr:colOff>
      <xdr:row>67</xdr:row>
      <xdr:rowOff>0</xdr:rowOff>
    </xdr:from>
    <xdr:to>
      <xdr:col>2</xdr:col>
      <xdr:colOff>9525</xdr:colOff>
      <xdr:row>68</xdr:row>
      <xdr:rowOff>0</xdr:rowOff>
    </xdr:to>
    <xdr:pic>
      <xdr:nvPicPr>
        <xdr:cNvPr id="110511" name="Picture 206"/>
        <xdr:cNvPicPr>
          <a:picLocks noChangeAspect="1" noChangeArrowheads="1"/>
        </xdr:cNvPicPr>
      </xdr:nvPicPr>
      <xdr:blipFill>
        <a:blip xmlns:r="http://schemas.openxmlformats.org/officeDocument/2006/relationships" r:embed="rId73" cstate="print"/>
        <a:srcRect/>
        <a:stretch>
          <a:fillRect/>
        </a:stretch>
      </xdr:blipFill>
      <xdr:spPr bwMode="auto">
        <a:xfrm>
          <a:off x="209550" y="38252400"/>
          <a:ext cx="552450" cy="609600"/>
        </a:xfrm>
        <a:prstGeom prst="rect">
          <a:avLst/>
        </a:prstGeom>
        <a:noFill/>
        <a:ln w="9525">
          <a:noFill/>
          <a:miter lim="800000"/>
          <a:headEnd/>
          <a:tailEnd/>
        </a:ln>
      </xdr:spPr>
    </xdr:pic>
    <xdr:clientData/>
  </xdr:twoCellAnchor>
  <xdr:twoCellAnchor editAs="oneCell">
    <xdr:from>
      <xdr:col>1</xdr:col>
      <xdr:colOff>0</xdr:colOff>
      <xdr:row>68</xdr:row>
      <xdr:rowOff>0</xdr:rowOff>
    </xdr:from>
    <xdr:to>
      <xdr:col>2</xdr:col>
      <xdr:colOff>9525</xdr:colOff>
      <xdr:row>69</xdr:row>
      <xdr:rowOff>0</xdr:rowOff>
    </xdr:to>
    <xdr:pic>
      <xdr:nvPicPr>
        <xdr:cNvPr id="110512" name="Picture 208"/>
        <xdr:cNvPicPr>
          <a:picLocks noChangeAspect="1" noChangeArrowheads="1"/>
        </xdr:cNvPicPr>
      </xdr:nvPicPr>
      <xdr:blipFill>
        <a:blip xmlns:r="http://schemas.openxmlformats.org/officeDocument/2006/relationships" r:embed="rId74" cstate="print"/>
        <a:srcRect/>
        <a:stretch>
          <a:fillRect/>
        </a:stretch>
      </xdr:blipFill>
      <xdr:spPr bwMode="auto">
        <a:xfrm>
          <a:off x="209550" y="38862000"/>
          <a:ext cx="552450" cy="609600"/>
        </a:xfrm>
        <a:prstGeom prst="rect">
          <a:avLst/>
        </a:prstGeom>
        <a:noFill/>
        <a:ln w="9525">
          <a:noFill/>
          <a:miter lim="800000"/>
          <a:headEnd/>
          <a:tailEnd/>
        </a:ln>
      </xdr:spPr>
    </xdr:pic>
    <xdr:clientData/>
  </xdr:twoCellAnchor>
  <xdr:twoCellAnchor editAs="oneCell">
    <xdr:from>
      <xdr:col>1</xdr:col>
      <xdr:colOff>0</xdr:colOff>
      <xdr:row>69</xdr:row>
      <xdr:rowOff>0</xdr:rowOff>
    </xdr:from>
    <xdr:to>
      <xdr:col>2</xdr:col>
      <xdr:colOff>9525</xdr:colOff>
      <xdr:row>70</xdr:row>
      <xdr:rowOff>0</xdr:rowOff>
    </xdr:to>
    <xdr:pic>
      <xdr:nvPicPr>
        <xdr:cNvPr id="110513" name="Picture 210"/>
        <xdr:cNvPicPr>
          <a:picLocks noChangeAspect="1" noChangeArrowheads="1"/>
        </xdr:cNvPicPr>
      </xdr:nvPicPr>
      <xdr:blipFill>
        <a:blip xmlns:r="http://schemas.openxmlformats.org/officeDocument/2006/relationships" r:embed="rId75" cstate="print"/>
        <a:srcRect/>
        <a:stretch>
          <a:fillRect/>
        </a:stretch>
      </xdr:blipFill>
      <xdr:spPr bwMode="auto">
        <a:xfrm>
          <a:off x="209550" y="39471600"/>
          <a:ext cx="552450" cy="609600"/>
        </a:xfrm>
        <a:prstGeom prst="rect">
          <a:avLst/>
        </a:prstGeom>
        <a:noFill/>
        <a:ln w="9525">
          <a:noFill/>
          <a:miter lim="800000"/>
          <a:headEnd/>
          <a:tailEnd/>
        </a:ln>
      </xdr:spPr>
    </xdr:pic>
    <xdr:clientData/>
  </xdr:twoCellAnchor>
  <xdr:twoCellAnchor editAs="oneCell">
    <xdr:from>
      <xdr:col>1</xdr:col>
      <xdr:colOff>0</xdr:colOff>
      <xdr:row>70</xdr:row>
      <xdr:rowOff>0</xdr:rowOff>
    </xdr:from>
    <xdr:to>
      <xdr:col>2</xdr:col>
      <xdr:colOff>9525</xdr:colOff>
      <xdr:row>70</xdr:row>
      <xdr:rowOff>609600</xdr:rowOff>
    </xdr:to>
    <xdr:pic>
      <xdr:nvPicPr>
        <xdr:cNvPr id="110514" name="Picture 212"/>
        <xdr:cNvPicPr>
          <a:picLocks noChangeAspect="1" noChangeArrowheads="1"/>
        </xdr:cNvPicPr>
      </xdr:nvPicPr>
      <xdr:blipFill>
        <a:blip xmlns:r="http://schemas.openxmlformats.org/officeDocument/2006/relationships" r:embed="rId76" cstate="print"/>
        <a:srcRect/>
        <a:stretch>
          <a:fillRect/>
        </a:stretch>
      </xdr:blipFill>
      <xdr:spPr bwMode="auto">
        <a:xfrm>
          <a:off x="209550" y="40081200"/>
          <a:ext cx="552450" cy="609600"/>
        </a:xfrm>
        <a:prstGeom prst="rect">
          <a:avLst/>
        </a:prstGeom>
        <a:noFill/>
        <a:ln w="9525">
          <a:noFill/>
          <a:miter lim="800000"/>
          <a:headEnd/>
          <a:tailEnd/>
        </a:ln>
      </xdr:spPr>
    </xdr:pic>
    <xdr:clientData/>
  </xdr:twoCellAnchor>
  <xdr:twoCellAnchor editAs="oneCell">
    <xdr:from>
      <xdr:col>1</xdr:col>
      <xdr:colOff>0</xdr:colOff>
      <xdr:row>71</xdr:row>
      <xdr:rowOff>0</xdr:rowOff>
    </xdr:from>
    <xdr:to>
      <xdr:col>2</xdr:col>
      <xdr:colOff>9525</xdr:colOff>
      <xdr:row>72</xdr:row>
      <xdr:rowOff>0</xdr:rowOff>
    </xdr:to>
    <xdr:pic>
      <xdr:nvPicPr>
        <xdr:cNvPr id="110515" name="Picture 214"/>
        <xdr:cNvPicPr>
          <a:picLocks noChangeAspect="1" noChangeArrowheads="1"/>
        </xdr:cNvPicPr>
      </xdr:nvPicPr>
      <xdr:blipFill>
        <a:blip xmlns:r="http://schemas.openxmlformats.org/officeDocument/2006/relationships" r:embed="rId77" cstate="print"/>
        <a:srcRect/>
        <a:stretch>
          <a:fillRect/>
        </a:stretch>
      </xdr:blipFill>
      <xdr:spPr bwMode="auto">
        <a:xfrm>
          <a:off x="209550" y="40690800"/>
          <a:ext cx="552450" cy="609600"/>
        </a:xfrm>
        <a:prstGeom prst="rect">
          <a:avLst/>
        </a:prstGeom>
        <a:noFill/>
        <a:ln w="9525">
          <a:noFill/>
          <a:miter lim="800000"/>
          <a:headEnd/>
          <a:tailEnd/>
        </a:ln>
      </xdr:spPr>
    </xdr:pic>
    <xdr:clientData/>
  </xdr:twoCellAnchor>
  <xdr:twoCellAnchor editAs="oneCell">
    <xdr:from>
      <xdr:col>1</xdr:col>
      <xdr:colOff>0</xdr:colOff>
      <xdr:row>72</xdr:row>
      <xdr:rowOff>0</xdr:rowOff>
    </xdr:from>
    <xdr:to>
      <xdr:col>2</xdr:col>
      <xdr:colOff>9525</xdr:colOff>
      <xdr:row>73</xdr:row>
      <xdr:rowOff>0</xdr:rowOff>
    </xdr:to>
    <xdr:pic>
      <xdr:nvPicPr>
        <xdr:cNvPr id="110516" name="Picture 216"/>
        <xdr:cNvPicPr>
          <a:picLocks noChangeAspect="1" noChangeArrowheads="1"/>
        </xdr:cNvPicPr>
      </xdr:nvPicPr>
      <xdr:blipFill>
        <a:blip xmlns:r="http://schemas.openxmlformats.org/officeDocument/2006/relationships" r:embed="rId78" cstate="print"/>
        <a:srcRect/>
        <a:stretch>
          <a:fillRect/>
        </a:stretch>
      </xdr:blipFill>
      <xdr:spPr bwMode="auto">
        <a:xfrm>
          <a:off x="209550" y="41300400"/>
          <a:ext cx="552450" cy="609600"/>
        </a:xfrm>
        <a:prstGeom prst="rect">
          <a:avLst/>
        </a:prstGeom>
        <a:noFill/>
        <a:ln w="9525">
          <a:noFill/>
          <a:miter lim="800000"/>
          <a:headEnd/>
          <a:tailEnd/>
        </a:ln>
      </xdr:spPr>
    </xdr:pic>
    <xdr:clientData/>
  </xdr:twoCellAnchor>
  <xdr:twoCellAnchor editAs="oneCell">
    <xdr:from>
      <xdr:col>1</xdr:col>
      <xdr:colOff>0</xdr:colOff>
      <xdr:row>73</xdr:row>
      <xdr:rowOff>0</xdr:rowOff>
    </xdr:from>
    <xdr:to>
      <xdr:col>2</xdr:col>
      <xdr:colOff>9525</xdr:colOff>
      <xdr:row>74</xdr:row>
      <xdr:rowOff>0</xdr:rowOff>
    </xdr:to>
    <xdr:pic>
      <xdr:nvPicPr>
        <xdr:cNvPr id="110517" name="Picture 218"/>
        <xdr:cNvPicPr>
          <a:picLocks noChangeAspect="1" noChangeArrowheads="1"/>
        </xdr:cNvPicPr>
      </xdr:nvPicPr>
      <xdr:blipFill>
        <a:blip xmlns:r="http://schemas.openxmlformats.org/officeDocument/2006/relationships" r:embed="rId79" cstate="print"/>
        <a:srcRect/>
        <a:stretch>
          <a:fillRect/>
        </a:stretch>
      </xdr:blipFill>
      <xdr:spPr bwMode="auto">
        <a:xfrm>
          <a:off x="209550" y="41910000"/>
          <a:ext cx="552450" cy="609600"/>
        </a:xfrm>
        <a:prstGeom prst="rect">
          <a:avLst/>
        </a:prstGeom>
        <a:noFill/>
        <a:ln w="9525">
          <a:noFill/>
          <a:miter lim="800000"/>
          <a:headEnd/>
          <a:tailEnd/>
        </a:ln>
      </xdr:spPr>
    </xdr:pic>
    <xdr:clientData/>
  </xdr:twoCellAnchor>
  <xdr:twoCellAnchor editAs="oneCell">
    <xdr:from>
      <xdr:col>1</xdr:col>
      <xdr:colOff>0</xdr:colOff>
      <xdr:row>74</xdr:row>
      <xdr:rowOff>0</xdr:rowOff>
    </xdr:from>
    <xdr:to>
      <xdr:col>2</xdr:col>
      <xdr:colOff>9525</xdr:colOff>
      <xdr:row>75</xdr:row>
      <xdr:rowOff>0</xdr:rowOff>
    </xdr:to>
    <xdr:pic>
      <xdr:nvPicPr>
        <xdr:cNvPr id="110518" name="Picture 220"/>
        <xdr:cNvPicPr>
          <a:picLocks noChangeAspect="1" noChangeArrowheads="1"/>
        </xdr:cNvPicPr>
      </xdr:nvPicPr>
      <xdr:blipFill>
        <a:blip xmlns:r="http://schemas.openxmlformats.org/officeDocument/2006/relationships" r:embed="rId80" cstate="print"/>
        <a:srcRect/>
        <a:stretch>
          <a:fillRect/>
        </a:stretch>
      </xdr:blipFill>
      <xdr:spPr bwMode="auto">
        <a:xfrm>
          <a:off x="209550" y="42519600"/>
          <a:ext cx="552450" cy="609600"/>
        </a:xfrm>
        <a:prstGeom prst="rect">
          <a:avLst/>
        </a:prstGeom>
        <a:noFill/>
        <a:ln w="9525">
          <a:noFill/>
          <a:miter lim="800000"/>
          <a:headEnd/>
          <a:tailEnd/>
        </a:ln>
      </xdr:spPr>
    </xdr:pic>
    <xdr:clientData/>
  </xdr:twoCellAnchor>
  <xdr:twoCellAnchor editAs="oneCell">
    <xdr:from>
      <xdr:col>1</xdr:col>
      <xdr:colOff>0</xdr:colOff>
      <xdr:row>75</xdr:row>
      <xdr:rowOff>0</xdr:rowOff>
    </xdr:from>
    <xdr:to>
      <xdr:col>2</xdr:col>
      <xdr:colOff>9525</xdr:colOff>
      <xdr:row>76</xdr:row>
      <xdr:rowOff>0</xdr:rowOff>
    </xdr:to>
    <xdr:pic>
      <xdr:nvPicPr>
        <xdr:cNvPr id="110519" name="Picture 222"/>
        <xdr:cNvPicPr>
          <a:picLocks noChangeAspect="1" noChangeArrowheads="1"/>
        </xdr:cNvPicPr>
      </xdr:nvPicPr>
      <xdr:blipFill>
        <a:blip xmlns:r="http://schemas.openxmlformats.org/officeDocument/2006/relationships" r:embed="rId81" cstate="print"/>
        <a:srcRect/>
        <a:stretch>
          <a:fillRect/>
        </a:stretch>
      </xdr:blipFill>
      <xdr:spPr bwMode="auto">
        <a:xfrm>
          <a:off x="209550" y="43129200"/>
          <a:ext cx="552450" cy="609600"/>
        </a:xfrm>
        <a:prstGeom prst="rect">
          <a:avLst/>
        </a:prstGeom>
        <a:noFill/>
        <a:ln w="9525">
          <a:noFill/>
          <a:miter lim="800000"/>
          <a:headEnd/>
          <a:tailEnd/>
        </a:ln>
      </xdr:spPr>
    </xdr:pic>
    <xdr:clientData/>
  </xdr:twoCellAnchor>
  <xdr:twoCellAnchor editAs="oneCell">
    <xdr:from>
      <xdr:col>1</xdr:col>
      <xdr:colOff>0</xdr:colOff>
      <xdr:row>79</xdr:row>
      <xdr:rowOff>0</xdr:rowOff>
    </xdr:from>
    <xdr:to>
      <xdr:col>2</xdr:col>
      <xdr:colOff>9525</xdr:colOff>
      <xdr:row>80</xdr:row>
      <xdr:rowOff>0</xdr:rowOff>
    </xdr:to>
    <xdr:pic>
      <xdr:nvPicPr>
        <xdr:cNvPr id="110520" name="Picture 224"/>
        <xdr:cNvPicPr>
          <a:picLocks noChangeAspect="1" noChangeArrowheads="1"/>
        </xdr:cNvPicPr>
      </xdr:nvPicPr>
      <xdr:blipFill>
        <a:blip xmlns:r="http://schemas.openxmlformats.org/officeDocument/2006/relationships" r:embed="rId82" cstate="print"/>
        <a:srcRect/>
        <a:stretch>
          <a:fillRect/>
        </a:stretch>
      </xdr:blipFill>
      <xdr:spPr bwMode="auto">
        <a:xfrm>
          <a:off x="209550" y="45567600"/>
          <a:ext cx="552450" cy="609600"/>
        </a:xfrm>
        <a:prstGeom prst="rect">
          <a:avLst/>
        </a:prstGeom>
        <a:noFill/>
        <a:ln w="9525">
          <a:noFill/>
          <a:miter lim="800000"/>
          <a:headEnd/>
          <a:tailEnd/>
        </a:ln>
      </xdr:spPr>
    </xdr:pic>
    <xdr:clientData/>
  </xdr:twoCellAnchor>
  <xdr:twoCellAnchor editAs="oneCell">
    <xdr:from>
      <xdr:col>1</xdr:col>
      <xdr:colOff>0</xdr:colOff>
      <xdr:row>80</xdr:row>
      <xdr:rowOff>0</xdr:rowOff>
    </xdr:from>
    <xdr:to>
      <xdr:col>2</xdr:col>
      <xdr:colOff>9525</xdr:colOff>
      <xdr:row>81</xdr:row>
      <xdr:rowOff>0</xdr:rowOff>
    </xdr:to>
    <xdr:pic>
      <xdr:nvPicPr>
        <xdr:cNvPr id="110521" name="Picture 226"/>
        <xdr:cNvPicPr>
          <a:picLocks noChangeAspect="1" noChangeArrowheads="1"/>
        </xdr:cNvPicPr>
      </xdr:nvPicPr>
      <xdr:blipFill>
        <a:blip xmlns:r="http://schemas.openxmlformats.org/officeDocument/2006/relationships" r:embed="rId83" cstate="print"/>
        <a:srcRect/>
        <a:stretch>
          <a:fillRect/>
        </a:stretch>
      </xdr:blipFill>
      <xdr:spPr bwMode="auto">
        <a:xfrm>
          <a:off x="209550" y="46177200"/>
          <a:ext cx="552450" cy="609600"/>
        </a:xfrm>
        <a:prstGeom prst="rect">
          <a:avLst/>
        </a:prstGeom>
        <a:noFill/>
        <a:ln w="9525">
          <a:noFill/>
          <a:miter lim="800000"/>
          <a:headEnd/>
          <a:tailEnd/>
        </a:ln>
      </xdr:spPr>
    </xdr:pic>
    <xdr:clientData/>
  </xdr:twoCellAnchor>
  <xdr:twoCellAnchor editAs="oneCell">
    <xdr:from>
      <xdr:col>1</xdr:col>
      <xdr:colOff>0</xdr:colOff>
      <xdr:row>81</xdr:row>
      <xdr:rowOff>0</xdr:rowOff>
    </xdr:from>
    <xdr:to>
      <xdr:col>2</xdr:col>
      <xdr:colOff>9525</xdr:colOff>
      <xdr:row>82</xdr:row>
      <xdr:rowOff>0</xdr:rowOff>
    </xdr:to>
    <xdr:pic>
      <xdr:nvPicPr>
        <xdr:cNvPr id="110522" name="Picture 228"/>
        <xdr:cNvPicPr>
          <a:picLocks noChangeAspect="1" noChangeArrowheads="1"/>
        </xdr:cNvPicPr>
      </xdr:nvPicPr>
      <xdr:blipFill>
        <a:blip xmlns:r="http://schemas.openxmlformats.org/officeDocument/2006/relationships" r:embed="rId84" cstate="print"/>
        <a:srcRect/>
        <a:stretch>
          <a:fillRect/>
        </a:stretch>
      </xdr:blipFill>
      <xdr:spPr bwMode="auto">
        <a:xfrm>
          <a:off x="209550" y="46786800"/>
          <a:ext cx="552450" cy="609600"/>
        </a:xfrm>
        <a:prstGeom prst="rect">
          <a:avLst/>
        </a:prstGeom>
        <a:noFill/>
        <a:ln w="9525">
          <a:noFill/>
          <a:miter lim="800000"/>
          <a:headEnd/>
          <a:tailEnd/>
        </a:ln>
      </xdr:spPr>
    </xdr:pic>
    <xdr:clientData/>
  </xdr:twoCellAnchor>
  <xdr:twoCellAnchor editAs="oneCell">
    <xdr:from>
      <xdr:col>1</xdr:col>
      <xdr:colOff>0</xdr:colOff>
      <xdr:row>82</xdr:row>
      <xdr:rowOff>0</xdr:rowOff>
    </xdr:from>
    <xdr:to>
      <xdr:col>2</xdr:col>
      <xdr:colOff>9525</xdr:colOff>
      <xdr:row>83</xdr:row>
      <xdr:rowOff>0</xdr:rowOff>
    </xdr:to>
    <xdr:pic>
      <xdr:nvPicPr>
        <xdr:cNvPr id="110523" name="Picture 230"/>
        <xdr:cNvPicPr>
          <a:picLocks noChangeAspect="1" noChangeArrowheads="1"/>
        </xdr:cNvPicPr>
      </xdr:nvPicPr>
      <xdr:blipFill>
        <a:blip xmlns:r="http://schemas.openxmlformats.org/officeDocument/2006/relationships" r:embed="rId85" cstate="print"/>
        <a:srcRect/>
        <a:stretch>
          <a:fillRect/>
        </a:stretch>
      </xdr:blipFill>
      <xdr:spPr bwMode="auto">
        <a:xfrm>
          <a:off x="209550" y="47396400"/>
          <a:ext cx="552450" cy="609600"/>
        </a:xfrm>
        <a:prstGeom prst="rect">
          <a:avLst/>
        </a:prstGeom>
        <a:noFill/>
        <a:ln w="9525">
          <a:noFill/>
          <a:miter lim="800000"/>
          <a:headEnd/>
          <a:tailEnd/>
        </a:ln>
      </xdr:spPr>
    </xdr:pic>
    <xdr:clientData/>
  </xdr:twoCellAnchor>
  <xdr:twoCellAnchor editAs="oneCell">
    <xdr:from>
      <xdr:col>1</xdr:col>
      <xdr:colOff>0</xdr:colOff>
      <xdr:row>83</xdr:row>
      <xdr:rowOff>0</xdr:rowOff>
    </xdr:from>
    <xdr:to>
      <xdr:col>2</xdr:col>
      <xdr:colOff>9525</xdr:colOff>
      <xdr:row>84</xdr:row>
      <xdr:rowOff>0</xdr:rowOff>
    </xdr:to>
    <xdr:pic>
      <xdr:nvPicPr>
        <xdr:cNvPr id="110524" name="Picture 232"/>
        <xdr:cNvPicPr>
          <a:picLocks noChangeAspect="1" noChangeArrowheads="1"/>
        </xdr:cNvPicPr>
      </xdr:nvPicPr>
      <xdr:blipFill>
        <a:blip xmlns:r="http://schemas.openxmlformats.org/officeDocument/2006/relationships" r:embed="rId86" cstate="print"/>
        <a:srcRect/>
        <a:stretch>
          <a:fillRect/>
        </a:stretch>
      </xdr:blipFill>
      <xdr:spPr bwMode="auto">
        <a:xfrm>
          <a:off x="209550" y="48006000"/>
          <a:ext cx="552450" cy="609600"/>
        </a:xfrm>
        <a:prstGeom prst="rect">
          <a:avLst/>
        </a:prstGeom>
        <a:noFill/>
        <a:ln w="9525">
          <a:noFill/>
          <a:miter lim="800000"/>
          <a:headEnd/>
          <a:tailEnd/>
        </a:ln>
      </xdr:spPr>
    </xdr:pic>
    <xdr:clientData/>
  </xdr:twoCellAnchor>
  <xdr:twoCellAnchor editAs="oneCell">
    <xdr:from>
      <xdr:col>1</xdr:col>
      <xdr:colOff>0</xdr:colOff>
      <xdr:row>84</xdr:row>
      <xdr:rowOff>0</xdr:rowOff>
    </xdr:from>
    <xdr:to>
      <xdr:col>2</xdr:col>
      <xdr:colOff>9525</xdr:colOff>
      <xdr:row>85</xdr:row>
      <xdr:rowOff>0</xdr:rowOff>
    </xdr:to>
    <xdr:pic>
      <xdr:nvPicPr>
        <xdr:cNvPr id="110525" name="Picture 234"/>
        <xdr:cNvPicPr>
          <a:picLocks noChangeAspect="1" noChangeArrowheads="1"/>
        </xdr:cNvPicPr>
      </xdr:nvPicPr>
      <xdr:blipFill>
        <a:blip xmlns:r="http://schemas.openxmlformats.org/officeDocument/2006/relationships" r:embed="rId87" cstate="print"/>
        <a:srcRect/>
        <a:stretch>
          <a:fillRect/>
        </a:stretch>
      </xdr:blipFill>
      <xdr:spPr bwMode="auto">
        <a:xfrm>
          <a:off x="209550" y="48615600"/>
          <a:ext cx="552450" cy="609600"/>
        </a:xfrm>
        <a:prstGeom prst="rect">
          <a:avLst/>
        </a:prstGeom>
        <a:noFill/>
        <a:ln w="9525">
          <a:noFill/>
          <a:miter lim="800000"/>
          <a:headEnd/>
          <a:tailEnd/>
        </a:ln>
      </xdr:spPr>
    </xdr:pic>
    <xdr:clientData/>
  </xdr:twoCellAnchor>
  <xdr:twoCellAnchor editAs="oneCell">
    <xdr:from>
      <xdr:col>1</xdr:col>
      <xdr:colOff>0</xdr:colOff>
      <xdr:row>85</xdr:row>
      <xdr:rowOff>0</xdr:rowOff>
    </xdr:from>
    <xdr:to>
      <xdr:col>2</xdr:col>
      <xdr:colOff>9525</xdr:colOff>
      <xdr:row>86</xdr:row>
      <xdr:rowOff>0</xdr:rowOff>
    </xdr:to>
    <xdr:pic>
      <xdr:nvPicPr>
        <xdr:cNvPr id="110526" name="Picture 236"/>
        <xdr:cNvPicPr>
          <a:picLocks noChangeAspect="1" noChangeArrowheads="1"/>
        </xdr:cNvPicPr>
      </xdr:nvPicPr>
      <xdr:blipFill>
        <a:blip xmlns:r="http://schemas.openxmlformats.org/officeDocument/2006/relationships" r:embed="rId88" cstate="print"/>
        <a:srcRect/>
        <a:stretch>
          <a:fillRect/>
        </a:stretch>
      </xdr:blipFill>
      <xdr:spPr bwMode="auto">
        <a:xfrm>
          <a:off x="209550" y="49225200"/>
          <a:ext cx="552450" cy="609600"/>
        </a:xfrm>
        <a:prstGeom prst="rect">
          <a:avLst/>
        </a:prstGeom>
        <a:noFill/>
        <a:ln w="9525">
          <a:noFill/>
          <a:miter lim="800000"/>
          <a:headEnd/>
          <a:tailEnd/>
        </a:ln>
      </xdr:spPr>
    </xdr:pic>
    <xdr:clientData/>
  </xdr:twoCellAnchor>
  <xdr:twoCellAnchor editAs="oneCell">
    <xdr:from>
      <xdr:col>1</xdr:col>
      <xdr:colOff>0</xdr:colOff>
      <xdr:row>86</xdr:row>
      <xdr:rowOff>0</xdr:rowOff>
    </xdr:from>
    <xdr:to>
      <xdr:col>2</xdr:col>
      <xdr:colOff>9525</xdr:colOff>
      <xdr:row>87</xdr:row>
      <xdr:rowOff>0</xdr:rowOff>
    </xdr:to>
    <xdr:pic>
      <xdr:nvPicPr>
        <xdr:cNvPr id="110527" name="Picture 238"/>
        <xdr:cNvPicPr>
          <a:picLocks noChangeAspect="1" noChangeArrowheads="1"/>
        </xdr:cNvPicPr>
      </xdr:nvPicPr>
      <xdr:blipFill>
        <a:blip xmlns:r="http://schemas.openxmlformats.org/officeDocument/2006/relationships" r:embed="rId89" cstate="print"/>
        <a:srcRect/>
        <a:stretch>
          <a:fillRect/>
        </a:stretch>
      </xdr:blipFill>
      <xdr:spPr bwMode="auto">
        <a:xfrm>
          <a:off x="209550" y="49834800"/>
          <a:ext cx="552450" cy="609600"/>
        </a:xfrm>
        <a:prstGeom prst="rect">
          <a:avLst/>
        </a:prstGeom>
        <a:noFill/>
        <a:ln w="9525">
          <a:noFill/>
          <a:miter lim="800000"/>
          <a:headEnd/>
          <a:tailEnd/>
        </a:ln>
      </xdr:spPr>
    </xdr:pic>
    <xdr:clientData/>
  </xdr:twoCellAnchor>
  <xdr:twoCellAnchor editAs="oneCell">
    <xdr:from>
      <xdr:col>1</xdr:col>
      <xdr:colOff>0</xdr:colOff>
      <xdr:row>87</xdr:row>
      <xdr:rowOff>0</xdr:rowOff>
    </xdr:from>
    <xdr:to>
      <xdr:col>2</xdr:col>
      <xdr:colOff>9525</xdr:colOff>
      <xdr:row>88</xdr:row>
      <xdr:rowOff>0</xdr:rowOff>
    </xdr:to>
    <xdr:pic>
      <xdr:nvPicPr>
        <xdr:cNvPr id="110528" name="Picture 240"/>
        <xdr:cNvPicPr>
          <a:picLocks noChangeAspect="1" noChangeArrowheads="1"/>
        </xdr:cNvPicPr>
      </xdr:nvPicPr>
      <xdr:blipFill>
        <a:blip xmlns:r="http://schemas.openxmlformats.org/officeDocument/2006/relationships" r:embed="rId90" cstate="print"/>
        <a:srcRect/>
        <a:stretch>
          <a:fillRect/>
        </a:stretch>
      </xdr:blipFill>
      <xdr:spPr bwMode="auto">
        <a:xfrm>
          <a:off x="209550" y="50444400"/>
          <a:ext cx="552450" cy="609600"/>
        </a:xfrm>
        <a:prstGeom prst="rect">
          <a:avLst/>
        </a:prstGeom>
        <a:noFill/>
        <a:ln w="9525">
          <a:noFill/>
          <a:miter lim="800000"/>
          <a:headEnd/>
          <a:tailEnd/>
        </a:ln>
      </xdr:spPr>
    </xdr:pic>
    <xdr:clientData/>
  </xdr:twoCellAnchor>
  <xdr:twoCellAnchor editAs="oneCell">
    <xdr:from>
      <xdr:col>1</xdr:col>
      <xdr:colOff>0</xdr:colOff>
      <xdr:row>88</xdr:row>
      <xdr:rowOff>0</xdr:rowOff>
    </xdr:from>
    <xdr:to>
      <xdr:col>2</xdr:col>
      <xdr:colOff>9525</xdr:colOff>
      <xdr:row>89</xdr:row>
      <xdr:rowOff>0</xdr:rowOff>
    </xdr:to>
    <xdr:pic>
      <xdr:nvPicPr>
        <xdr:cNvPr id="110529" name="Picture 242"/>
        <xdr:cNvPicPr>
          <a:picLocks noChangeAspect="1" noChangeArrowheads="1"/>
        </xdr:cNvPicPr>
      </xdr:nvPicPr>
      <xdr:blipFill>
        <a:blip xmlns:r="http://schemas.openxmlformats.org/officeDocument/2006/relationships" r:embed="rId91" cstate="print"/>
        <a:srcRect/>
        <a:stretch>
          <a:fillRect/>
        </a:stretch>
      </xdr:blipFill>
      <xdr:spPr bwMode="auto">
        <a:xfrm>
          <a:off x="209550" y="51054000"/>
          <a:ext cx="552450" cy="609600"/>
        </a:xfrm>
        <a:prstGeom prst="rect">
          <a:avLst/>
        </a:prstGeom>
        <a:noFill/>
        <a:ln w="9525">
          <a:noFill/>
          <a:miter lim="800000"/>
          <a:headEnd/>
          <a:tailEnd/>
        </a:ln>
      </xdr:spPr>
    </xdr:pic>
    <xdr:clientData/>
  </xdr:twoCellAnchor>
  <xdr:twoCellAnchor editAs="oneCell">
    <xdr:from>
      <xdr:col>1</xdr:col>
      <xdr:colOff>0</xdr:colOff>
      <xdr:row>90</xdr:row>
      <xdr:rowOff>0</xdr:rowOff>
    </xdr:from>
    <xdr:to>
      <xdr:col>2</xdr:col>
      <xdr:colOff>9525</xdr:colOff>
      <xdr:row>91</xdr:row>
      <xdr:rowOff>0</xdr:rowOff>
    </xdr:to>
    <xdr:pic>
      <xdr:nvPicPr>
        <xdr:cNvPr id="110530" name="Picture 244"/>
        <xdr:cNvPicPr>
          <a:picLocks noChangeAspect="1" noChangeArrowheads="1"/>
        </xdr:cNvPicPr>
      </xdr:nvPicPr>
      <xdr:blipFill>
        <a:blip xmlns:r="http://schemas.openxmlformats.org/officeDocument/2006/relationships" r:embed="rId92" cstate="print"/>
        <a:srcRect/>
        <a:stretch>
          <a:fillRect/>
        </a:stretch>
      </xdr:blipFill>
      <xdr:spPr bwMode="auto">
        <a:xfrm>
          <a:off x="209550" y="52273200"/>
          <a:ext cx="552450" cy="609600"/>
        </a:xfrm>
        <a:prstGeom prst="rect">
          <a:avLst/>
        </a:prstGeom>
        <a:noFill/>
        <a:ln w="9525">
          <a:noFill/>
          <a:miter lim="800000"/>
          <a:headEnd/>
          <a:tailEnd/>
        </a:ln>
      </xdr:spPr>
    </xdr:pic>
    <xdr:clientData/>
  </xdr:twoCellAnchor>
  <xdr:twoCellAnchor editAs="oneCell">
    <xdr:from>
      <xdr:col>1</xdr:col>
      <xdr:colOff>0</xdr:colOff>
      <xdr:row>91</xdr:row>
      <xdr:rowOff>0</xdr:rowOff>
    </xdr:from>
    <xdr:to>
      <xdr:col>2</xdr:col>
      <xdr:colOff>9525</xdr:colOff>
      <xdr:row>92</xdr:row>
      <xdr:rowOff>0</xdr:rowOff>
    </xdr:to>
    <xdr:pic>
      <xdr:nvPicPr>
        <xdr:cNvPr id="110531" name="Picture 246"/>
        <xdr:cNvPicPr>
          <a:picLocks noChangeAspect="1" noChangeArrowheads="1"/>
        </xdr:cNvPicPr>
      </xdr:nvPicPr>
      <xdr:blipFill>
        <a:blip xmlns:r="http://schemas.openxmlformats.org/officeDocument/2006/relationships" r:embed="rId93" cstate="print"/>
        <a:srcRect/>
        <a:stretch>
          <a:fillRect/>
        </a:stretch>
      </xdr:blipFill>
      <xdr:spPr bwMode="auto">
        <a:xfrm>
          <a:off x="209550" y="52882800"/>
          <a:ext cx="552450" cy="609600"/>
        </a:xfrm>
        <a:prstGeom prst="rect">
          <a:avLst/>
        </a:prstGeom>
        <a:noFill/>
        <a:ln w="9525">
          <a:noFill/>
          <a:miter lim="800000"/>
          <a:headEnd/>
          <a:tailEnd/>
        </a:ln>
      </xdr:spPr>
    </xdr:pic>
    <xdr:clientData/>
  </xdr:twoCellAnchor>
  <xdr:twoCellAnchor editAs="oneCell">
    <xdr:from>
      <xdr:col>1</xdr:col>
      <xdr:colOff>0</xdr:colOff>
      <xdr:row>92</xdr:row>
      <xdr:rowOff>0</xdr:rowOff>
    </xdr:from>
    <xdr:to>
      <xdr:col>2</xdr:col>
      <xdr:colOff>9525</xdr:colOff>
      <xdr:row>93</xdr:row>
      <xdr:rowOff>0</xdr:rowOff>
    </xdr:to>
    <xdr:pic>
      <xdr:nvPicPr>
        <xdr:cNvPr id="110532" name="Picture 248"/>
        <xdr:cNvPicPr>
          <a:picLocks noChangeAspect="1" noChangeArrowheads="1"/>
        </xdr:cNvPicPr>
      </xdr:nvPicPr>
      <xdr:blipFill>
        <a:blip xmlns:r="http://schemas.openxmlformats.org/officeDocument/2006/relationships" r:embed="rId94" cstate="print"/>
        <a:srcRect/>
        <a:stretch>
          <a:fillRect/>
        </a:stretch>
      </xdr:blipFill>
      <xdr:spPr bwMode="auto">
        <a:xfrm>
          <a:off x="209550" y="53492400"/>
          <a:ext cx="552450" cy="609600"/>
        </a:xfrm>
        <a:prstGeom prst="rect">
          <a:avLst/>
        </a:prstGeom>
        <a:noFill/>
        <a:ln w="9525">
          <a:noFill/>
          <a:miter lim="800000"/>
          <a:headEnd/>
          <a:tailEnd/>
        </a:ln>
      </xdr:spPr>
    </xdr:pic>
    <xdr:clientData/>
  </xdr:twoCellAnchor>
  <xdr:twoCellAnchor editAs="oneCell">
    <xdr:from>
      <xdr:col>1</xdr:col>
      <xdr:colOff>0</xdr:colOff>
      <xdr:row>93</xdr:row>
      <xdr:rowOff>0</xdr:rowOff>
    </xdr:from>
    <xdr:to>
      <xdr:col>2</xdr:col>
      <xdr:colOff>9525</xdr:colOff>
      <xdr:row>94</xdr:row>
      <xdr:rowOff>0</xdr:rowOff>
    </xdr:to>
    <xdr:pic>
      <xdr:nvPicPr>
        <xdr:cNvPr id="110533" name="Picture 250"/>
        <xdr:cNvPicPr>
          <a:picLocks noChangeAspect="1" noChangeArrowheads="1"/>
        </xdr:cNvPicPr>
      </xdr:nvPicPr>
      <xdr:blipFill>
        <a:blip xmlns:r="http://schemas.openxmlformats.org/officeDocument/2006/relationships" r:embed="rId95" cstate="print"/>
        <a:srcRect/>
        <a:stretch>
          <a:fillRect/>
        </a:stretch>
      </xdr:blipFill>
      <xdr:spPr bwMode="auto">
        <a:xfrm>
          <a:off x="209550" y="54102000"/>
          <a:ext cx="552450" cy="609600"/>
        </a:xfrm>
        <a:prstGeom prst="rect">
          <a:avLst/>
        </a:prstGeom>
        <a:noFill/>
        <a:ln w="9525">
          <a:noFill/>
          <a:miter lim="800000"/>
          <a:headEnd/>
          <a:tailEnd/>
        </a:ln>
      </xdr:spPr>
    </xdr:pic>
    <xdr:clientData/>
  </xdr:twoCellAnchor>
  <xdr:twoCellAnchor editAs="oneCell">
    <xdr:from>
      <xdr:col>1</xdr:col>
      <xdr:colOff>0</xdr:colOff>
      <xdr:row>94</xdr:row>
      <xdr:rowOff>0</xdr:rowOff>
    </xdr:from>
    <xdr:to>
      <xdr:col>2</xdr:col>
      <xdr:colOff>9525</xdr:colOff>
      <xdr:row>95</xdr:row>
      <xdr:rowOff>0</xdr:rowOff>
    </xdr:to>
    <xdr:pic>
      <xdr:nvPicPr>
        <xdr:cNvPr id="110534" name="Picture 252"/>
        <xdr:cNvPicPr>
          <a:picLocks noChangeAspect="1" noChangeArrowheads="1"/>
        </xdr:cNvPicPr>
      </xdr:nvPicPr>
      <xdr:blipFill>
        <a:blip xmlns:r="http://schemas.openxmlformats.org/officeDocument/2006/relationships" r:embed="rId96" cstate="print"/>
        <a:srcRect/>
        <a:stretch>
          <a:fillRect/>
        </a:stretch>
      </xdr:blipFill>
      <xdr:spPr bwMode="auto">
        <a:xfrm>
          <a:off x="209550" y="54711600"/>
          <a:ext cx="552450" cy="609600"/>
        </a:xfrm>
        <a:prstGeom prst="rect">
          <a:avLst/>
        </a:prstGeom>
        <a:noFill/>
        <a:ln w="9525">
          <a:noFill/>
          <a:miter lim="800000"/>
          <a:headEnd/>
          <a:tailEnd/>
        </a:ln>
      </xdr:spPr>
    </xdr:pic>
    <xdr:clientData/>
  </xdr:twoCellAnchor>
  <xdr:twoCellAnchor editAs="oneCell">
    <xdr:from>
      <xdr:col>1</xdr:col>
      <xdr:colOff>0</xdr:colOff>
      <xdr:row>95</xdr:row>
      <xdr:rowOff>0</xdr:rowOff>
    </xdr:from>
    <xdr:to>
      <xdr:col>2</xdr:col>
      <xdr:colOff>9525</xdr:colOff>
      <xdr:row>96</xdr:row>
      <xdr:rowOff>0</xdr:rowOff>
    </xdr:to>
    <xdr:pic>
      <xdr:nvPicPr>
        <xdr:cNvPr id="110535" name="Picture 254"/>
        <xdr:cNvPicPr>
          <a:picLocks noChangeAspect="1" noChangeArrowheads="1"/>
        </xdr:cNvPicPr>
      </xdr:nvPicPr>
      <xdr:blipFill>
        <a:blip xmlns:r="http://schemas.openxmlformats.org/officeDocument/2006/relationships" r:embed="rId97" cstate="print"/>
        <a:srcRect/>
        <a:stretch>
          <a:fillRect/>
        </a:stretch>
      </xdr:blipFill>
      <xdr:spPr bwMode="auto">
        <a:xfrm>
          <a:off x="209550" y="55321200"/>
          <a:ext cx="552450" cy="609600"/>
        </a:xfrm>
        <a:prstGeom prst="rect">
          <a:avLst/>
        </a:prstGeom>
        <a:noFill/>
        <a:ln w="9525">
          <a:noFill/>
          <a:miter lim="800000"/>
          <a:headEnd/>
          <a:tailEnd/>
        </a:ln>
      </xdr:spPr>
    </xdr:pic>
    <xdr:clientData/>
  </xdr:twoCellAnchor>
  <xdr:twoCellAnchor editAs="oneCell">
    <xdr:from>
      <xdr:col>1</xdr:col>
      <xdr:colOff>0</xdr:colOff>
      <xdr:row>96</xdr:row>
      <xdr:rowOff>0</xdr:rowOff>
    </xdr:from>
    <xdr:to>
      <xdr:col>2</xdr:col>
      <xdr:colOff>9525</xdr:colOff>
      <xdr:row>97</xdr:row>
      <xdr:rowOff>0</xdr:rowOff>
    </xdr:to>
    <xdr:pic>
      <xdr:nvPicPr>
        <xdr:cNvPr id="110536" name="Picture 256"/>
        <xdr:cNvPicPr>
          <a:picLocks noChangeAspect="1" noChangeArrowheads="1"/>
        </xdr:cNvPicPr>
      </xdr:nvPicPr>
      <xdr:blipFill>
        <a:blip xmlns:r="http://schemas.openxmlformats.org/officeDocument/2006/relationships" r:embed="rId98" cstate="print"/>
        <a:srcRect/>
        <a:stretch>
          <a:fillRect/>
        </a:stretch>
      </xdr:blipFill>
      <xdr:spPr bwMode="auto">
        <a:xfrm>
          <a:off x="209550" y="55930800"/>
          <a:ext cx="552450" cy="609600"/>
        </a:xfrm>
        <a:prstGeom prst="rect">
          <a:avLst/>
        </a:prstGeom>
        <a:noFill/>
        <a:ln w="9525">
          <a:noFill/>
          <a:miter lim="800000"/>
          <a:headEnd/>
          <a:tailEnd/>
        </a:ln>
      </xdr:spPr>
    </xdr:pic>
    <xdr:clientData/>
  </xdr:twoCellAnchor>
  <xdr:twoCellAnchor editAs="oneCell">
    <xdr:from>
      <xdr:col>1</xdr:col>
      <xdr:colOff>0</xdr:colOff>
      <xdr:row>98</xdr:row>
      <xdr:rowOff>0</xdr:rowOff>
    </xdr:from>
    <xdr:to>
      <xdr:col>2</xdr:col>
      <xdr:colOff>9525</xdr:colOff>
      <xdr:row>99</xdr:row>
      <xdr:rowOff>0</xdr:rowOff>
    </xdr:to>
    <xdr:pic>
      <xdr:nvPicPr>
        <xdr:cNvPr id="110537" name="Picture 258"/>
        <xdr:cNvPicPr>
          <a:picLocks noChangeAspect="1" noChangeArrowheads="1"/>
        </xdr:cNvPicPr>
      </xdr:nvPicPr>
      <xdr:blipFill>
        <a:blip xmlns:r="http://schemas.openxmlformats.org/officeDocument/2006/relationships" r:embed="rId99" cstate="print"/>
        <a:srcRect/>
        <a:stretch>
          <a:fillRect/>
        </a:stretch>
      </xdr:blipFill>
      <xdr:spPr bwMode="auto">
        <a:xfrm>
          <a:off x="209550" y="57150000"/>
          <a:ext cx="552450" cy="609600"/>
        </a:xfrm>
        <a:prstGeom prst="rect">
          <a:avLst/>
        </a:prstGeom>
        <a:noFill/>
        <a:ln w="9525">
          <a:noFill/>
          <a:miter lim="800000"/>
          <a:headEnd/>
          <a:tailEnd/>
        </a:ln>
      </xdr:spPr>
    </xdr:pic>
    <xdr:clientData/>
  </xdr:twoCellAnchor>
  <xdr:twoCellAnchor editAs="oneCell">
    <xdr:from>
      <xdr:col>1</xdr:col>
      <xdr:colOff>0</xdr:colOff>
      <xdr:row>99</xdr:row>
      <xdr:rowOff>0</xdr:rowOff>
    </xdr:from>
    <xdr:to>
      <xdr:col>2</xdr:col>
      <xdr:colOff>9525</xdr:colOff>
      <xdr:row>100</xdr:row>
      <xdr:rowOff>0</xdr:rowOff>
    </xdr:to>
    <xdr:pic>
      <xdr:nvPicPr>
        <xdr:cNvPr id="110538" name="Picture 260"/>
        <xdr:cNvPicPr>
          <a:picLocks noChangeAspect="1" noChangeArrowheads="1"/>
        </xdr:cNvPicPr>
      </xdr:nvPicPr>
      <xdr:blipFill>
        <a:blip xmlns:r="http://schemas.openxmlformats.org/officeDocument/2006/relationships" r:embed="rId100" cstate="print"/>
        <a:srcRect/>
        <a:stretch>
          <a:fillRect/>
        </a:stretch>
      </xdr:blipFill>
      <xdr:spPr bwMode="auto">
        <a:xfrm>
          <a:off x="209550" y="57759600"/>
          <a:ext cx="552450" cy="609600"/>
        </a:xfrm>
        <a:prstGeom prst="rect">
          <a:avLst/>
        </a:prstGeom>
        <a:noFill/>
        <a:ln w="9525">
          <a:noFill/>
          <a:miter lim="800000"/>
          <a:headEnd/>
          <a:tailEnd/>
        </a:ln>
      </xdr:spPr>
    </xdr:pic>
    <xdr:clientData/>
  </xdr:twoCellAnchor>
  <xdr:twoCellAnchor editAs="oneCell">
    <xdr:from>
      <xdr:col>1</xdr:col>
      <xdr:colOff>0</xdr:colOff>
      <xdr:row>101</xdr:row>
      <xdr:rowOff>0</xdr:rowOff>
    </xdr:from>
    <xdr:to>
      <xdr:col>2</xdr:col>
      <xdr:colOff>9525</xdr:colOff>
      <xdr:row>102</xdr:row>
      <xdr:rowOff>0</xdr:rowOff>
    </xdr:to>
    <xdr:pic>
      <xdr:nvPicPr>
        <xdr:cNvPr id="110539" name="Picture 262"/>
        <xdr:cNvPicPr>
          <a:picLocks noChangeAspect="1" noChangeArrowheads="1"/>
        </xdr:cNvPicPr>
      </xdr:nvPicPr>
      <xdr:blipFill>
        <a:blip xmlns:r="http://schemas.openxmlformats.org/officeDocument/2006/relationships" r:embed="rId101" cstate="print"/>
        <a:srcRect/>
        <a:stretch>
          <a:fillRect/>
        </a:stretch>
      </xdr:blipFill>
      <xdr:spPr bwMode="auto">
        <a:xfrm>
          <a:off x="209550" y="58978800"/>
          <a:ext cx="552450" cy="609600"/>
        </a:xfrm>
        <a:prstGeom prst="rect">
          <a:avLst/>
        </a:prstGeom>
        <a:noFill/>
        <a:ln w="9525">
          <a:noFill/>
          <a:miter lim="800000"/>
          <a:headEnd/>
          <a:tailEnd/>
        </a:ln>
      </xdr:spPr>
    </xdr:pic>
    <xdr:clientData/>
  </xdr:twoCellAnchor>
  <xdr:twoCellAnchor editAs="oneCell">
    <xdr:from>
      <xdr:col>1</xdr:col>
      <xdr:colOff>0</xdr:colOff>
      <xdr:row>102</xdr:row>
      <xdr:rowOff>0</xdr:rowOff>
    </xdr:from>
    <xdr:to>
      <xdr:col>2</xdr:col>
      <xdr:colOff>9525</xdr:colOff>
      <xdr:row>103</xdr:row>
      <xdr:rowOff>0</xdr:rowOff>
    </xdr:to>
    <xdr:pic>
      <xdr:nvPicPr>
        <xdr:cNvPr id="110540" name="Picture 264"/>
        <xdr:cNvPicPr>
          <a:picLocks noChangeAspect="1" noChangeArrowheads="1"/>
        </xdr:cNvPicPr>
      </xdr:nvPicPr>
      <xdr:blipFill>
        <a:blip xmlns:r="http://schemas.openxmlformats.org/officeDocument/2006/relationships" r:embed="rId102" cstate="print"/>
        <a:srcRect/>
        <a:stretch>
          <a:fillRect/>
        </a:stretch>
      </xdr:blipFill>
      <xdr:spPr bwMode="auto">
        <a:xfrm>
          <a:off x="209550" y="59588400"/>
          <a:ext cx="552450" cy="609600"/>
        </a:xfrm>
        <a:prstGeom prst="rect">
          <a:avLst/>
        </a:prstGeom>
        <a:noFill/>
        <a:ln w="9525">
          <a:noFill/>
          <a:miter lim="800000"/>
          <a:headEnd/>
          <a:tailEnd/>
        </a:ln>
      </xdr:spPr>
    </xdr:pic>
    <xdr:clientData/>
  </xdr:twoCellAnchor>
  <xdr:twoCellAnchor editAs="oneCell">
    <xdr:from>
      <xdr:col>1</xdr:col>
      <xdr:colOff>0</xdr:colOff>
      <xdr:row>104</xdr:row>
      <xdr:rowOff>0</xdr:rowOff>
    </xdr:from>
    <xdr:to>
      <xdr:col>2</xdr:col>
      <xdr:colOff>9525</xdr:colOff>
      <xdr:row>105</xdr:row>
      <xdr:rowOff>0</xdr:rowOff>
    </xdr:to>
    <xdr:pic>
      <xdr:nvPicPr>
        <xdr:cNvPr id="110541" name="Picture 266"/>
        <xdr:cNvPicPr>
          <a:picLocks noChangeAspect="1" noChangeArrowheads="1"/>
        </xdr:cNvPicPr>
      </xdr:nvPicPr>
      <xdr:blipFill>
        <a:blip xmlns:r="http://schemas.openxmlformats.org/officeDocument/2006/relationships" r:embed="rId103" cstate="print"/>
        <a:srcRect/>
        <a:stretch>
          <a:fillRect/>
        </a:stretch>
      </xdr:blipFill>
      <xdr:spPr bwMode="auto">
        <a:xfrm>
          <a:off x="209550" y="60807600"/>
          <a:ext cx="552450" cy="609600"/>
        </a:xfrm>
        <a:prstGeom prst="rect">
          <a:avLst/>
        </a:prstGeom>
        <a:noFill/>
        <a:ln w="9525">
          <a:noFill/>
          <a:miter lim="800000"/>
          <a:headEnd/>
          <a:tailEnd/>
        </a:ln>
      </xdr:spPr>
    </xdr:pic>
    <xdr:clientData/>
  </xdr:twoCellAnchor>
  <xdr:twoCellAnchor editAs="oneCell">
    <xdr:from>
      <xdr:col>1</xdr:col>
      <xdr:colOff>0</xdr:colOff>
      <xdr:row>105</xdr:row>
      <xdr:rowOff>0</xdr:rowOff>
    </xdr:from>
    <xdr:to>
      <xdr:col>2</xdr:col>
      <xdr:colOff>9525</xdr:colOff>
      <xdr:row>106</xdr:row>
      <xdr:rowOff>0</xdr:rowOff>
    </xdr:to>
    <xdr:pic>
      <xdr:nvPicPr>
        <xdr:cNvPr id="110542" name="Picture 268"/>
        <xdr:cNvPicPr>
          <a:picLocks noChangeAspect="1" noChangeArrowheads="1"/>
        </xdr:cNvPicPr>
      </xdr:nvPicPr>
      <xdr:blipFill>
        <a:blip xmlns:r="http://schemas.openxmlformats.org/officeDocument/2006/relationships" r:embed="rId104" cstate="print"/>
        <a:srcRect/>
        <a:stretch>
          <a:fillRect/>
        </a:stretch>
      </xdr:blipFill>
      <xdr:spPr bwMode="auto">
        <a:xfrm>
          <a:off x="209550" y="61417200"/>
          <a:ext cx="552450" cy="609600"/>
        </a:xfrm>
        <a:prstGeom prst="rect">
          <a:avLst/>
        </a:prstGeom>
        <a:noFill/>
        <a:ln w="9525">
          <a:noFill/>
          <a:miter lim="800000"/>
          <a:headEnd/>
          <a:tailEnd/>
        </a:ln>
      </xdr:spPr>
    </xdr:pic>
    <xdr:clientData/>
  </xdr:twoCellAnchor>
  <xdr:twoCellAnchor editAs="oneCell">
    <xdr:from>
      <xdr:col>1</xdr:col>
      <xdr:colOff>0</xdr:colOff>
      <xdr:row>106</xdr:row>
      <xdr:rowOff>0</xdr:rowOff>
    </xdr:from>
    <xdr:to>
      <xdr:col>2</xdr:col>
      <xdr:colOff>9525</xdr:colOff>
      <xdr:row>107</xdr:row>
      <xdr:rowOff>0</xdr:rowOff>
    </xdr:to>
    <xdr:pic>
      <xdr:nvPicPr>
        <xdr:cNvPr id="110543" name="Picture 270"/>
        <xdr:cNvPicPr>
          <a:picLocks noChangeAspect="1" noChangeArrowheads="1"/>
        </xdr:cNvPicPr>
      </xdr:nvPicPr>
      <xdr:blipFill>
        <a:blip xmlns:r="http://schemas.openxmlformats.org/officeDocument/2006/relationships" r:embed="rId105" cstate="print"/>
        <a:srcRect/>
        <a:stretch>
          <a:fillRect/>
        </a:stretch>
      </xdr:blipFill>
      <xdr:spPr bwMode="auto">
        <a:xfrm>
          <a:off x="209550" y="62026800"/>
          <a:ext cx="552450" cy="609600"/>
        </a:xfrm>
        <a:prstGeom prst="rect">
          <a:avLst/>
        </a:prstGeom>
        <a:noFill/>
        <a:ln w="9525">
          <a:noFill/>
          <a:miter lim="800000"/>
          <a:headEnd/>
          <a:tailEnd/>
        </a:ln>
      </xdr:spPr>
    </xdr:pic>
    <xdr:clientData/>
  </xdr:twoCellAnchor>
  <xdr:twoCellAnchor editAs="oneCell">
    <xdr:from>
      <xdr:col>1</xdr:col>
      <xdr:colOff>0</xdr:colOff>
      <xdr:row>107</xdr:row>
      <xdr:rowOff>0</xdr:rowOff>
    </xdr:from>
    <xdr:to>
      <xdr:col>2</xdr:col>
      <xdr:colOff>9525</xdr:colOff>
      <xdr:row>108</xdr:row>
      <xdr:rowOff>0</xdr:rowOff>
    </xdr:to>
    <xdr:pic>
      <xdr:nvPicPr>
        <xdr:cNvPr id="110544" name="Picture 272"/>
        <xdr:cNvPicPr>
          <a:picLocks noChangeAspect="1" noChangeArrowheads="1"/>
        </xdr:cNvPicPr>
      </xdr:nvPicPr>
      <xdr:blipFill>
        <a:blip xmlns:r="http://schemas.openxmlformats.org/officeDocument/2006/relationships" r:embed="rId106" cstate="print"/>
        <a:srcRect/>
        <a:stretch>
          <a:fillRect/>
        </a:stretch>
      </xdr:blipFill>
      <xdr:spPr bwMode="auto">
        <a:xfrm>
          <a:off x="209550" y="62636400"/>
          <a:ext cx="552450" cy="609600"/>
        </a:xfrm>
        <a:prstGeom prst="rect">
          <a:avLst/>
        </a:prstGeom>
        <a:noFill/>
        <a:ln w="9525">
          <a:noFill/>
          <a:miter lim="800000"/>
          <a:headEnd/>
          <a:tailEnd/>
        </a:ln>
      </xdr:spPr>
    </xdr:pic>
    <xdr:clientData/>
  </xdr:twoCellAnchor>
  <xdr:twoCellAnchor editAs="oneCell">
    <xdr:from>
      <xdr:col>1</xdr:col>
      <xdr:colOff>0</xdr:colOff>
      <xdr:row>108</xdr:row>
      <xdr:rowOff>0</xdr:rowOff>
    </xdr:from>
    <xdr:to>
      <xdr:col>2</xdr:col>
      <xdr:colOff>9525</xdr:colOff>
      <xdr:row>109</xdr:row>
      <xdr:rowOff>0</xdr:rowOff>
    </xdr:to>
    <xdr:pic>
      <xdr:nvPicPr>
        <xdr:cNvPr id="110545" name="Picture 274"/>
        <xdr:cNvPicPr>
          <a:picLocks noChangeAspect="1" noChangeArrowheads="1"/>
        </xdr:cNvPicPr>
      </xdr:nvPicPr>
      <xdr:blipFill>
        <a:blip xmlns:r="http://schemas.openxmlformats.org/officeDocument/2006/relationships" r:embed="rId107" cstate="print"/>
        <a:srcRect/>
        <a:stretch>
          <a:fillRect/>
        </a:stretch>
      </xdr:blipFill>
      <xdr:spPr bwMode="auto">
        <a:xfrm>
          <a:off x="209550" y="63246000"/>
          <a:ext cx="552450" cy="609600"/>
        </a:xfrm>
        <a:prstGeom prst="rect">
          <a:avLst/>
        </a:prstGeom>
        <a:noFill/>
        <a:ln w="9525">
          <a:noFill/>
          <a:miter lim="800000"/>
          <a:headEnd/>
          <a:tailEnd/>
        </a:ln>
      </xdr:spPr>
    </xdr:pic>
    <xdr:clientData/>
  </xdr:twoCellAnchor>
  <xdr:twoCellAnchor editAs="oneCell">
    <xdr:from>
      <xdr:col>1</xdr:col>
      <xdr:colOff>0</xdr:colOff>
      <xdr:row>109</xdr:row>
      <xdr:rowOff>0</xdr:rowOff>
    </xdr:from>
    <xdr:to>
      <xdr:col>2</xdr:col>
      <xdr:colOff>9525</xdr:colOff>
      <xdr:row>110</xdr:row>
      <xdr:rowOff>0</xdr:rowOff>
    </xdr:to>
    <xdr:pic>
      <xdr:nvPicPr>
        <xdr:cNvPr id="110546" name="Picture 276"/>
        <xdr:cNvPicPr>
          <a:picLocks noChangeAspect="1" noChangeArrowheads="1"/>
        </xdr:cNvPicPr>
      </xdr:nvPicPr>
      <xdr:blipFill>
        <a:blip xmlns:r="http://schemas.openxmlformats.org/officeDocument/2006/relationships" r:embed="rId108" cstate="print"/>
        <a:srcRect/>
        <a:stretch>
          <a:fillRect/>
        </a:stretch>
      </xdr:blipFill>
      <xdr:spPr bwMode="auto">
        <a:xfrm>
          <a:off x="209550" y="63855600"/>
          <a:ext cx="552450" cy="609600"/>
        </a:xfrm>
        <a:prstGeom prst="rect">
          <a:avLst/>
        </a:prstGeom>
        <a:noFill/>
        <a:ln w="9525">
          <a:noFill/>
          <a:miter lim="800000"/>
          <a:headEnd/>
          <a:tailEnd/>
        </a:ln>
      </xdr:spPr>
    </xdr:pic>
    <xdr:clientData/>
  </xdr:twoCellAnchor>
  <xdr:twoCellAnchor editAs="oneCell">
    <xdr:from>
      <xdr:col>1</xdr:col>
      <xdr:colOff>0</xdr:colOff>
      <xdr:row>110</xdr:row>
      <xdr:rowOff>0</xdr:rowOff>
    </xdr:from>
    <xdr:to>
      <xdr:col>2</xdr:col>
      <xdr:colOff>9525</xdr:colOff>
      <xdr:row>111</xdr:row>
      <xdr:rowOff>0</xdr:rowOff>
    </xdr:to>
    <xdr:pic>
      <xdr:nvPicPr>
        <xdr:cNvPr id="110547" name="Picture 278"/>
        <xdr:cNvPicPr>
          <a:picLocks noChangeAspect="1" noChangeArrowheads="1"/>
        </xdr:cNvPicPr>
      </xdr:nvPicPr>
      <xdr:blipFill>
        <a:blip xmlns:r="http://schemas.openxmlformats.org/officeDocument/2006/relationships" r:embed="rId109" cstate="print"/>
        <a:srcRect/>
        <a:stretch>
          <a:fillRect/>
        </a:stretch>
      </xdr:blipFill>
      <xdr:spPr bwMode="auto">
        <a:xfrm>
          <a:off x="209550" y="64465200"/>
          <a:ext cx="552450" cy="609600"/>
        </a:xfrm>
        <a:prstGeom prst="rect">
          <a:avLst/>
        </a:prstGeom>
        <a:noFill/>
        <a:ln w="9525">
          <a:noFill/>
          <a:miter lim="800000"/>
          <a:headEnd/>
          <a:tailEnd/>
        </a:ln>
      </xdr:spPr>
    </xdr:pic>
    <xdr:clientData/>
  </xdr:twoCellAnchor>
  <xdr:twoCellAnchor editAs="oneCell">
    <xdr:from>
      <xdr:col>1</xdr:col>
      <xdr:colOff>0</xdr:colOff>
      <xdr:row>111</xdr:row>
      <xdr:rowOff>0</xdr:rowOff>
    </xdr:from>
    <xdr:to>
      <xdr:col>2</xdr:col>
      <xdr:colOff>9525</xdr:colOff>
      <xdr:row>112</xdr:row>
      <xdr:rowOff>0</xdr:rowOff>
    </xdr:to>
    <xdr:pic>
      <xdr:nvPicPr>
        <xdr:cNvPr id="110548" name="Picture 280"/>
        <xdr:cNvPicPr>
          <a:picLocks noChangeAspect="1" noChangeArrowheads="1"/>
        </xdr:cNvPicPr>
      </xdr:nvPicPr>
      <xdr:blipFill>
        <a:blip xmlns:r="http://schemas.openxmlformats.org/officeDocument/2006/relationships" r:embed="rId110" cstate="print"/>
        <a:srcRect/>
        <a:stretch>
          <a:fillRect/>
        </a:stretch>
      </xdr:blipFill>
      <xdr:spPr bwMode="auto">
        <a:xfrm>
          <a:off x="209550" y="65074800"/>
          <a:ext cx="552450" cy="609600"/>
        </a:xfrm>
        <a:prstGeom prst="rect">
          <a:avLst/>
        </a:prstGeom>
        <a:noFill/>
        <a:ln w="9525">
          <a:noFill/>
          <a:miter lim="800000"/>
          <a:headEnd/>
          <a:tailEnd/>
        </a:ln>
      </xdr:spPr>
    </xdr:pic>
    <xdr:clientData/>
  </xdr:twoCellAnchor>
  <xdr:twoCellAnchor editAs="oneCell">
    <xdr:from>
      <xdr:col>1</xdr:col>
      <xdr:colOff>0</xdr:colOff>
      <xdr:row>112</xdr:row>
      <xdr:rowOff>0</xdr:rowOff>
    </xdr:from>
    <xdr:to>
      <xdr:col>2</xdr:col>
      <xdr:colOff>9525</xdr:colOff>
      <xdr:row>113</xdr:row>
      <xdr:rowOff>0</xdr:rowOff>
    </xdr:to>
    <xdr:pic>
      <xdr:nvPicPr>
        <xdr:cNvPr id="110549" name="Picture 282"/>
        <xdr:cNvPicPr>
          <a:picLocks noChangeAspect="1" noChangeArrowheads="1"/>
        </xdr:cNvPicPr>
      </xdr:nvPicPr>
      <xdr:blipFill>
        <a:blip xmlns:r="http://schemas.openxmlformats.org/officeDocument/2006/relationships" r:embed="rId111" cstate="print"/>
        <a:srcRect/>
        <a:stretch>
          <a:fillRect/>
        </a:stretch>
      </xdr:blipFill>
      <xdr:spPr bwMode="auto">
        <a:xfrm>
          <a:off x="209550" y="65684400"/>
          <a:ext cx="552450" cy="609600"/>
        </a:xfrm>
        <a:prstGeom prst="rect">
          <a:avLst/>
        </a:prstGeom>
        <a:noFill/>
        <a:ln w="9525">
          <a:noFill/>
          <a:miter lim="800000"/>
          <a:headEnd/>
          <a:tailEnd/>
        </a:ln>
      </xdr:spPr>
    </xdr:pic>
    <xdr:clientData/>
  </xdr:twoCellAnchor>
  <xdr:twoCellAnchor editAs="oneCell">
    <xdr:from>
      <xdr:col>1</xdr:col>
      <xdr:colOff>0</xdr:colOff>
      <xdr:row>115</xdr:row>
      <xdr:rowOff>0</xdr:rowOff>
    </xdr:from>
    <xdr:to>
      <xdr:col>2</xdr:col>
      <xdr:colOff>9525</xdr:colOff>
      <xdr:row>115</xdr:row>
      <xdr:rowOff>609600</xdr:rowOff>
    </xdr:to>
    <xdr:pic>
      <xdr:nvPicPr>
        <xdr:cNvPr id="110550" name="Picture 284"/>
        <xdr:cNvPicPr>
          <a:picLocks noChangeAspect="1" noChangeArrowheads="1"/>
        </xdr:cNvPicPr>
      </xdr:nvPicPr>
      <xdr:blipFill>
        <a:blip xmlns:r="http://schemas.openxmlformats.org/officeDocument/2006/relationships" r:embed="rId112" cstate="print"/>
        <a:srcRect/>
        <a:stretch>
          <a:fillRect/>
        </a:stretch>
      </xdr:blipFill>
      <xdr:spPr bwMode="auto">
        <a:xfrm>
          <a:off x="209550" y="67513200"/>
          <a:ext cx="552450" cy="609600"/>
        </a:xfrm>
        <a:prstGeom prst="rect">
          <a:avLst/>
        </a:prstGeom>
        <a:noFill/>
        <a:ln w="9525">
          <a:noFill/>
          <a:miter lim="800000"/>
          <a:headEnd/>
          <a:tailEnd/>
        </a:ln>
      </xdr:spPr>
    </xdr:pic>
    <xdr:clientData/>
  </xdr:twoCellAnchor>
  <xdr:twoCellAnchor editAs="oneCell">
    <xdr:from>
      <xdr:col>1</xdr:col>
      <xdr:colOff>0</xdr:colOff>
      <xdr:row>116</xdr:row>
      <xdr:rowOff>0</xdr:rowOff>
    </xdr:from>
    <xdr:to>
      <xdr:col>2</xdr:col>
      <xdr:colOff>9525</xdr:colOff>
      <xdr:row>117</xdr:row>
      <xdr:rowOff>0</xdr:rowOff>
    </xdr:to>
    <xdr:pic>
      <xdr:nvPicPr>
        <xdr:cNvPr id="110551" name="Picture 286"/>
        <xdr:cNvPicPr>
          <a:picLocks noChangeAspect="1" noChangeArrowheads="1"/>
        </xdr:cNvPicPr>
      </xdr:nvPicPr>
      <xdr:blipFill>
        <a:blip xmlns:r="http://schemas.openxmlformats.org/officeDocument/2006/relationships" r:embed="rId113" cstate="print"/>
        <a:srcRect/>
        <a:stretch>
          <a:fillRect/>
        </a:stretch>
      </xdr:blipFill>
      <xdr:spPr bwMode="auto">
        <a:xfrm>
          <a:off x="209550" y="68122800"/>
          <a:ext cx="552450" cy="609600"/>
        </a:xfrm>
        <a:prstGeom prst="rect">
          <a:avLst/>
        </a:prstGeom>
        <a:noFill/>
        <a:ln w="9525">
          <a:noFill/>
          <a:miter lim="800000"/>
          <a:headEnd/>
          <a:tailEnd/>
        </a:ln>
      </xdr:spPr>
    </xdr:pic>
    <xdr:clientData/>
  </xdr:twoCellAnchor>
  <xdr:twoCellAnchor editAs="oneCell">
    <xdr:from>
      <xdr:col>1</xdr:col>
      <xdr:colOff>0</xdr:colOff>
      <xdr:row>117</xdr:row>
      <xdr:rowOff>0</xdr:rowOff>
    </xdr:from>
    <xdr:to>
      <xdr:col>2</xdr:col>
      <xdr:colOff>9525</xdr:colOff>
      <xdr:row>118</xdr:row>
      <xdr:rowOff>0</xdr:rowOff>
    </xdr:to>
    <xdr:pic>
      <xdr:nvPicPr>
        <xdr:cNvPr id="110552" name="Picture 288"/>
        <xdr:cNvPicPr>
          <a:picLocks noChangeAspect="1" noChangeArrowheads="1"/>
        </xdr:cNvPicPr>
      </xdr:nvPicPr>
      <xdr:blipFill>
        <a:blip xmlns:r="http://schemas.openxmlformats.org/officeDocument/2006/relationships" r:embed="rId114" cstate="print"/>
        <a:srcRect/>
        <a:stretch>
          <a:fillRect/>
        </a:stretch>
      </xdr:blipFill>
      <xdr:spPr bwMode="auto">
        <a:xfrm>
          <a:off x="209550" y="68732400"/>
          <a:ext cx="552450" cy="609600"/>
        </a:xfrm>
        <a:prstGeom prst="rect">
          <a:avLst/>
        </a:prstGeom>
        <a:noFill/>
        <a:ln w="9525">
          <a:noFill/>
          <a:miter lim="800000"/>
          <a:headEnd/>
          <a:tailEnd/>
        </a:ln>
      </xdr:spPr>
    </xdr:pic>
    <xdr:clientData/>
  </xdr:twoCellAnchor>
  <xdr:twoCellAnchor editAs="oneCell">
    <xdr:from>
      <xdr:col>1</xdr:col>
      <xdr:colOff>0</xdr:colOff>
      <xdr:row>119</xdr:row>
      <xdr:rowOff>0</xdr:rowOff>
    </xdr:from>
    <xdr:to>
      <xdr:col>2</xdr:col>
      <xdr:colOff>9525</xdr:colOff>
      <xdr:row>120</xdr:row>
      <xdr:rowOff>0</xdr:rowOff>
    </xdr:to>
    <xdr:pic>
      <xdr:nvPicPr>
        <xdr:cNvPr id="110553" name="Picture 290"/>
        <xdr:cNvPicPr>
          <a:picLocks noChangeAspect="1" noChangeArrowheads="1"/>
        </xdr:cNvPicPr>
      </xdr:nvPicPr>
      <xdr:blipFill>
        <a:blip xmlns:r="http://schemas.openxmlformats.org/officeDocument/2006/relationships" r:embed="rId115" cstate="print"/>
        <a:srcRect/>
        <a:stretch>
          <a:fillRect/>
        </a:stretch>
      </xdr:blipFill>
      <xdr:spPr bwMode="auto">
        <a:xfrm>
          <a:off x="209550" y="69951600"/>
          <a:ext cx="552450" cy="609600"/>
        </a:xfrm>
        <a:prstGeom prst="rect">
          <a:avLst/>
        </a:prstGeom>
        <a:noFill/>
        <a:ln w="9525">
          <a:noFill/>
          <a:miter lim="800000"/>
          <a:headEnd/>
          <a:tailEnd/>
        </a:ln>
      </xdr:spPr>
    </xdr:pic>
    <xdr:clientData/>
  </xdr:twoCellAnchor>
  <xdr:twoCellAnchor editAs="oneCell">
    <xdr:from>
      <xdr:col>1</xdr:col>
      <xdr:colOff>0</xdr:colOff>
      <xdr:row>120</xdr:row>
      <xdr:rowOff>0</xdr:rowOff>
    </xdr:from>
    <xdr:to>
      <xdr:col>2</xdr:col>
      <xdr:colOff>9525</xdr:colOff>
      <xdr:row>121</xdr:row>
      <xdr:rowOff>0</xdr:rowOff>
    </xdr:to>
    <xdr:pic>
      <xdr:nvPicPr>
        <xdr:cNvPr id="110554" name="Picture 292"/>
        <xdr:cNvPicPr>
          <a:picLocks noChangeAspect="1" noChangeArrowheads="1"/>
        </xdr:cNvPicPr>
      </xdr:nvPicPr>
      <xdr:blipFill>
        <a:blip xmlns:r="http://schemas.openxmlformats.org/officeDocument/2006/relationships" r:embed="rId116" cstate="print"/>
        <a:srcRect/>
        <a:stretch>
          <a:fillRect/>
        </a:stretch>
      </xdr:blipFill>
      <xdr:spPr bwMode="auto">
        <a:xfrm>
          <a:off x="209550" y="70561200"/>
          <a:ext cx="552450" cy="609600"/>
        </a:xfrm>
        <a:prstGeom prst="rect">
          <a:avLst/>
        </a:prstGeom>
        <a:noFill/>
        <a:ln w="9525">
          <a:noFill/>
          <a:miter lim="800000"/>
          <a:headEnd/>
          <a:tailEnd/>
        </a:ln>
      </xdr:spPr>
    </xdr:pic>
    <xdr:clientData/>
  </xdr:twoCellAnchor>
  <xdr:twoCellAnchor editAs="oneCell">
    <xdr:from>
      <xdr:col>1</xdr:col>
      <xdr:colOff>0</xdr:colOff>
      <xdr:row>124</xdr:row>
      <xdr:rowOff>0</xdr:rowOff>
    </xdr:from>
    <xdr:to>
      <xdr:col>2</xdr:col>
      <xdr:colOff>9525</xdr:colOff>
      <xdr:row>125</xdr:row>
      <xdr:rowOff>0</xdr:rowOff>
    </xdr:to>
    <xdr:pic>
      <xdr:nvPicPr>
        <xdr:cNvPr id="110555" name="Picture 294"/>
        <xdr:cNvPicPr>
          <a:picLocks noChangeAspect="1" noChangeArrowheads="1"/>
        </xdr:cNvPicPr>
      </xdr:nvPicPr>
      <xdr:blipFill>
        <a:blip xmlns:r="http://schemas.openxmlformats.org/officeDocument/2006/relationships" r:embed="rId117" cstate="print"/>
        <a:srcRect/>
        <a:stretch>
          <a:fillRect/>
        </a:stretch>
      </xdr:blipFill>
      <xdr:spPr bwMode="auto">
        <a:xfrm>
          <a:off x="209550" y="72999600"/>
          <a:ext cx="552450" cy="609600"/>
        </a:xfrm>
        <a:prstGeom prst="rect">
          <a:avLst/>
        </a:prstGeom>
        <a:noFill/>
        <a:ln w="9525">
          <a:noFill/>
          <a:miter lim="800000"/>
          <a:headEnd/>
          <a:tailEnd/>
        </a:ln>
      </xdr:spPr>
    </xdr:pic>
    <xdr:clientData/>
  </xdr:twoCellAnchor>
  <xdr:twoCellAnchor editAs="oneCell">
    <xdr:from>
      <xdr:col>1</xdr:col>
      <xdr:colOff>0</xdr:colOff>
      <xdr:row>125</xdr:row>
      <xdr:rowOff>0</xdr:rowOff>
    </xdr:from>
    <xdr:to>
      <xdr:col>2</xdr:col>
      <xdr:colOff>9525</xdr:colOff>
      <xdr:row>126</xdr:row>
      <xdr:rowOff>0</xdr:rowOff>
    </xdr:to>
    <xdr:pic>
      <xdr:nvPicPr>
        <xdr:cNvPr id="110556" name="Picture 296"/>
        <xdr:cNvPicPr>
          <a:picLocks noChangeAspect="1" noChangeArrowheads="1"/>
        </xdr:cNvPicPr>
      </xdr:nvPicPr>
      <xdr:blipFill>
        <a:blip xmlns:r="http://schemas.openxmlformats.org/officeDocument/2006/relationships" r:embed="rId118" cstate="print"/>
        <a:srcRect/>
        <a:stretch>
          <a:fillRect/>
        </a:stretch>
      </xdr:blipFill>
      <xdr:spPr bwMode="auto">
        <a:xfrm>
          <a:off x="209550" y="73609200"/>
          <a:ext cx="552450" cy="609600"/>
        </a:xfrm>
        <a:prstGeom prst="rect">
          <a:avLst/>
        </a:prstGeom>
        <a:noFill/>
        <a:ln w="9525">
          <a:noFill/>
          <a:miter lim="800000"/>
          <a:headEnd/>
          <a:tailEnd/>
        </a:ln>
      </xdr:spPr>
    </xdr:pic>
    <xdr:clientData/>
  </xdr:twoCellAnchor>
  <xdr:twoCellAnchor editAs="oneCell">
    <xdr:from>
      <xdr:col>1</xdr:col>
      <xdr:colOff>0</xdr:colOff>
      <xdr:row>126</xdr:row>
      <xdr:rowOff>0</xdr:rowOff>
    </xdr:from>
    <xdr:to>
      <xdr:col>2</xdr:col>
      <xdr:colOff>9525</xdr:colOff>
      <xdr:row>127</xdr:row>
      <xdr:rowOff>0</xdr:rowOff>
    </xdr:to>
    <xdr:pic>
      <xdr:nvPicPr>
        <xdr:cNvPr id="110557" name="Picture 298"/>
        <xdr:cNvPicPr>
          <a:picLocks noChangeAspect="1" noChangeArrowheads="1"/>
        </xdr:cNvPicPr>
      </xdr:nvPicPr>
      <xdr:blipFill>
        <a:blip xmlns:r="http://schemas.openxmlformats.org/officeDocument/2006/relationships" r:embed="rId119" cstate="print"/>
        <a:srcRect/>
        <a:stretch>
          <a:fillRect/>
        </a:stretch>
      </xdr:blipFill>
      <xdr:spPr bwMode="auto">
        <a:xfrm>
          <a:off x="209550" y="74218800"/>
          <a:ext cx="552450" cy="609600"/>
        </a:xfrm>
        <a:prstGeom prst="rect">
          <a:avLst/>
        </a:prstGeom>
        <a:noFill/>
        <a:ln w="9525">
          <a:noFill/>
          <a:miter lim="800000"/>
          <a:headEnd/>
          <a:tailEnd/>
        </a:ln>
      </xdr:spPr>
    </xdr:pic>
    <xdr:clientData/>
  </xdr:twoCellAnchor>
  <xdr:twoCellAnchor editAs="oneCell">
    <xdr:from>
      <xdr:col>1</xdr:col>
      <xdr:colOff>0</xdr:colOff>
      <xdr:row>127</xdr:row>
      <xdr:rowOff>0</xdr:rowOff>
    </xdr:from>
    <xdr:to>
      <xdr:col>2</xdr:col>
      <xdr:colOff>9525</xdr:colOff>
      <xdr:row>128</xdr:row>
      <xdr:rowOff>0</xdr:rowOff>
    </xdr:to>
    <xdr:pic>
      <xdr:nvPicPr>
        <xdr:cNvPr id="110558" name="Picture 300"/>
        <xdr:cNvPicPr>
          <a:picLocks noChangeAspect="1" noChangeArrowheads="1"/>
        </xdr:cNvPicPr>
      </xdr:nvPicPr>
      <xdr:blipFill>
        <a:blip xmlns:r="http://schemas.openxmlformats.org/officeDocument/2006/relationships" r:embed="rId120" cstate="print"/>
        <a:srcRect/>
        <a:stretch>
          <a:fillRect/>
        </a:stretch>
      </xdr:blipFill>
      <xdr:spPr bwMode="auto">
        <a:xfrm>
          <a:off x="209550" y="74828400"/>
          <a:ext cx="552450" cy="609600"/>
        </a:xfrm>
        <a:prstGeom prst="rect">
          <a:avLst/>
        </a:prstGeom>
        <a:noFill/>
        <a:ln w="9525">
          <a:noFill/>
          <a:miter lim="800000"/>
          <a:headEnd/>
          <a:tailEnd/>
        </a:ln>
      </xdr:spPr>
    </xdr:pic>
    <xdr:clientData/>
  </xdr:twoCellAnchor>
  <xdr:twoCellAnchor editAs="oneCell">
    <xdr:from>
      <xdr:col>1</xdr:col>
      <xdr:colOff>0</xdr:colOff>
      <xdr:row>128</xdr:row>
      <xdr:rowOff>0</xdr:rowOff>
    </xdr:from>
    <xdr:to>
      <xdr:col>2</xdr:col>
      <xdr:colOff>9525</xdr:colOff>
      <xdr:row>129</xdr:row>
      <xdr:rowOff>0</xdr:rowOff>
    </xdr:to>
    <xdr:pic>
      <xdr:nvPicPr>
        <xdr:cNvPr id="110559" name="Picture 302"/>
        <xdr:cNvPicPr>
          <a:picLocks noChangeAspect="1" noChangeArrowheads="1"/>
        </xdr:cNvPicPr>
      </xdr:nvPicPr>
      <xdr:blipFill>
        <a:blip xmlns:r="http://schemas.openxmlformats.org/officeDocument/2006/relationships" r:embed="rId121" cstate="print"/>
        <a:srcRect/>
        <a:stretch>
          <a:fillRect/>
        </a:stretch>
      </xdr:blipFill>
      <xdr:spPr bwMode="auto">
        <a:xfrm>
          <a:off x="209550" y="75438000"/>
          <a:ext cx="552450" cy="609600"/>
        </a:xfrm>
        <a:prstGeom prst="rect">
          <a:avLst/>
        </a:prstGeom>
        <a:noFill/>
        <a:ln w="9525">
          <a:noFill/>
          <a:miter lim="800000"/>
          <a:headEnd/>
          <a:tailEnd/>
        </a:ln>
      </xdr:spPr>
    </xdr:pic>
    <xdr:clientData/>
  </xdr:twoCellAnchor>
  <xdr:twoCellAnchor editAs="oneCell">
    <xdr:from>
      <xdr:col>1</xdr:col>
      <xdr:colOff>0</xdr:colOff>
      <xdr:row>129</xdr:row>
      <xdr:rowOff>0</xdr:rowOff>
    </xdr:from>
    <xdr:to>
      <xdr:col>2</xdr:col>
      <xdr:colOff>9525</xdr:colOff>
      <xdr:row>130</xdr:row>
      <xdr:rowOff>0</xdr:rowOff>
    </xdr:to>
    <xdr:pic>
      <xdr:nvPicPr>
        <xdr:cNvPr id="110560" name="Picture 304"/>
        <xdr:cNvPicPr>
          <a:picLocks noChangeAspect="1" noChangeArrowheads="1"/>
        </xdr:cNvPicPr>
      </xdr:nvPicPr>
      <xdr:blipFill>
        <a:blip xmlns:r="http://schemas.openxmlformats.org/officeDocument/2006/relationships" r:embed="rId122" cstate="print"/>
        <a:srcRect/>
        <a:stretch>
          <a:fillRect/>
        </a:stretch>
      </xdr:blipFill>
      <xdr:spPr bwMode="auto">
        <a:xfrm>
          <a:off x="209550" y="76047600"/>
          <a:ext cx="552450" cy="609600"/>
        </a:xfrm>
        <a:prstGeom prst="rect">
          <a:avLst/>
        </a:prstGeom>
        <a:noFill/>
        <a:ln w="9525">
          <a:noFill/>
          <a:miter lim="800000"/>
          <a:headEnd/>
          <a:tailEnd/>
        </a:ln>
      </xdr:spPr>
    </xdr:pic>
    <xdr:clientData/>
  </xdr:twoCellAnchor>
  <xdr:twoCellAnchor editAs="oneCell">
    <xdr:from>
      <xdr:col>1</xdr:col>
      <xdr:colOff>0</xdr:colOff>
      <xdr:row>130</xdr:row>
      <xdr:rowOff>0</xdr:rowOff>
    </xdr:from>
    <xdr:to>
      <xdr:col>2</xdr:col>
      <xdr:colOff>9525</xdr:colOff>
      <xdr:row>131</xdr:row>
      <xdr:rowOff>0</xdr:rowOff>
    </xdr:to>
    <xdr:pic>
      <xdr:nvPicPr>
        <xdr:cNvPr id="110561" name="Picture 306"/>
        <xdr:cNvPicPr>
          <a:picLocks noChangeAspect="1" noChangeArrowheads="1"/>
        </xdr:cNvPicPr>
      </xdr:nvPicPr>
      <xdr:blipFill>
        <a:blip xmlns:r="http://schemas.openxmlformats.org/officeDocument/2006/relationships" r:embed="rId123" cstate="print"/>
        <a:srcRect/>
        <a:stretch>
          <a:fillRect/>
        </a:stretch>
      </xdr:blipFill>
      <xdr:spPr bwMode="auto">
        <a:xfrm>
          <a:off x="209550" y="76657200"/>
          <a:ext cx="552450" cy="609600"/>
        </a:xfrm>
        <a:prstGeom prst="rect">
          <a:avLst/>
        </a:prstGeom>
        <a:noFill/>
        <a:ln w="9525">
          <a:noFill/>
          <a:miter lim="800000"/>
          <a:headEnd/>
          <a:tailEnd/>
        </a:ln>
      </xdr:spPr>
    </xdr:pic>
    <xdr:clientData/>
  </xdr:twoCellAnchor>
  <xdr:twoCellAnchor editAs="oneCell">
    <xdr:from>
      <xdr:col>1</xdr:col>
      <xdr:colOff>0</xdr:colOff>
      <xdr:row>131</xdr:row>
      <xdr:rowOff>0</xdr:rowOff>
    </xdr:from>
    <xdr:to>
      <xdr:col>2</xdr:col>
      <xdr:colOff>9525</xdr:colOff>
      <xdr:row>132</xdr:row>
      <xdr:rowOff>0</xdr:rowOff>
    </xdr:to>
    <xdr:pic>
      <xdr:nvPicPr>
        <xdr:cNvPr id="110562" name="Picture 308"/>
        <xdr:cNvPicPr>
          <a:picLocks noChangeAspect="1" noChangeArrowheads="1"/>
        </xdr:cNvPicPr>
      </xdr:nvPicPr>
      <xdr:blipFill>
        <a:blip xmlns:r="http://schemas.openxmlformats.org/officeDocument/2006/relationships" r:embed="rId124" cstate="print"/>
        <a:srcRect/>
        <a:stretch>
          <a:fillRect/>
        </a:stretch>
      </xdr:blipFill>
      <xdr:spPr bwMode="auto">
        <a:xfrm>
          <a:off x="209550" y="77266800"/>
          <a:ext cx="552450" cy="609600"/>
        </a:xfrm>
        <a:prstGeom prst="rect">
          <a:avLst/>
        </a:prstGeom>
        <a:noFill/>
        <a:ln w="9525">
          <a:noFill/>
          <a:miter lim="800000"/>
          <a:headEnd/>
          <a:tailEnd/>
        </a:ln>
      </xdr:spPr>
    </xdr:pic>
    <xdr:clientData/>
  </xdr:twoCellAnchor>
  <xdr:twoCellAnchor editAs="oneCell">
    <xdr:from>
      <xdr:col>1</xdr:col>
      <xdr:colOff>0</xdr:colOff>
      <xdr:row>132</xdr:row>
      <xdr:rowOff>0</xdr:rowOff>
    </xdr:from>
    <xdr:to>
      <xdr:col>2</xdr:col>
      <xdr:colOff>9525</xdr:colOff>
      <xdr:row>133</xdr:row>
      <xdr:rowOff>0</xdr:rowOff>
    </xdr:to>
    <xdr:pic>
      <xdr:nvPicPr>
        <xdr:cNvPr id="110563" name="Picture 310"/>
        <xdr:cNvPicPr>
          <a:picLocks noChangeAspect="1" noChangeArrowheads="1"/>
        </xdr:cNvPicPr>
      </xdr:nvPicPr>
      <xdr:blipFill>
        <a:blip xmlns:r="http://schemas.openxmlformats.org/officeDocument/2006/relationships" r:embed="rId125" cstate="print"/>
        <a:srcRect/>
        <a:stretch>
          <a:fillRect/>
        </a:stretch>
      </xdr:blipFill>
      <xdr:spPr bwMode="auto">
        <a:xfrm>
          <a:off x="209550" y="77876400"/>
          <a:ext cx="552450" cy="609600"/>
        </a:xfrm>
        <a:prstGeom prst="rect">
          <a:avLst/>
        </a:prstGeom>
        <a:noFill/>
        <a:ln w="9525">
          <a:noFill/>
          <a:miter lim="800000"/>
          <a:headEnd/>
          <a:tailEnd/>
        </a:ln>
      </xdr:spPr>
    </xdr:pic>
    <xdr:clientData/>
  </xdr:twoCellAnchor>
  <xdr:twoCellAnchor editAs="oneCell">
    <xdr:from>
      <xdr:col>1</xdr:col>
      <xdr:colOff>0</xdr:colOff>
      <xdr:row>133</xdr:row>
      <xdr:rowOff>0</xdr:rowOff>
    </xdr:from>
    <xdr:to>
      <xdr:col>2</xdr:col>
      <xdr:colOff>9525</xdr:colOff>
      <xdr:row>134</xdr:row>
      <xdr:rowOff>0</xdr:rowOff>
    </xdr:to>
    <xdr:pic>
      <xdr:nvPicPr>
        <xdr:cNvPr id="110564" name="Picture 312"/>
        <xdr:cNvPicPr>
          <a:picLocks noChangeAspect="1" noChangeArrowheads="1"/>
        </xdr:cNvPicPr>
      </xdr:nvPicPr>
      <xdr:blipFill>
        <a:blip xmlns:r="http://schemas.openxmlformats.org/officeDocument/2006/relationships" r:embed="rId126" cstate="print"/>
        <a:srcRect/>
        <a:stretch>
          <a:fillRect/>
        </a:stretch>
      </xdr:blipFill>
      <xdr:spPr bwMode="auto">
        <a:xfrm>
          <a:off x="209550" y="78486000"/>
          <a:ext cx="552450" cy="609600"/>
        </a:xfrm>
        <a:prstGeom prst="rect">
          <a:avLst/>
        </a:prstGeom>
        <a:noFill/>
        <a:ln w="9525">
          <a:noFill/>
          <a:miter lim="800000"/>
          <a:headEnd/>
          <a:tailEnd/>
        </a:ln>
      </xdr:spPr>
    </xdr:pic>
    <xdr:clientData/>
  </xdr:twoCellAnchor>
  <xdr:twoCellAnchor editAs="oneCell">
    <xdr:from>
      <xdr:col>1</xdr:col>
      <xdr:colOff>0</xdr:colOff>
      <xdr:row>156</xdr:row>
      <xdr:rowOff>0</xdr:rowOff>
    </xdr:from>
    <xdr:to>
      <xdr:col>2</xdr:col>
      <xdr:colOff>9525</xdr:colOff>
      <xdr:row>157</xdr:row>
      <xdr:rowOff>0</xdr:rowOff>
    </xdr:to>
    <xdr:pic>
      <xdr:nvPicPr>
        <xdr:cNvPr id="110565" name="Picture 314"/>
        <xdr:cNvPicPr>
          <a:picLocks noChangeAspect="1" noChangeArrowheads="1"/>
        </xdr:cNvPicPr>
      </xdr:nvPicPr>
      <xdr:blipFill>
        <a:blip xmlns:r="http://schemas.openxmlformats.org/officeDocument/2006/relationships" r:embed="rId127" cstate="print"/>
        <a:srcRect/>
        <a:stretch>
          <a:fillRect/>
        </a:stretch>
      </xdr:blipFill>
      <xdr:spPr bwMode="auto">
        <a:xfrm>
          <a:off x="209550" y="92583000"/>
          <a:ext cx="552450" cy="609600"/>
        </a:xfrm>
        <a:prstGeom prst="rect">
          <a:avLst/>
        </a:prstGeom>
        <a:noFill/>
        <a:ln w="9525">
          <a:noFill/>
          <a:miter lim="800000"/>
          <a:headEnd/>
          <a:tailEnd/>
        </a:ln>
      </xdr:spPr>
    </xdr:pic>
    <xdr:clientData/>
  </xdr:twoCellAnchor>
  <xdr:twoCellAnchor editAs="oneCell">
    <xdr:from>
      <xdr:col>3</xdr:col>
      <xdr:colOff>161925</xdr:colOff>
      <xdr:row>160</xdr:row>
      <xdr:rowOff>0</xdr:rowOff>
    </xdr:from>
    <xdr:to>
      <xdr:col>3</xdr:col>
      <xdr:colOff>714375</xdr:colOff>
      <xdr:row>163</xdr:row>
      <xdr:rowOff>123825</xdr:rowOff>
    </xdr:to>
    <xdr:pic>
      <xdr:nvPicPr>
        <xdr:cNvPr id="110566" name="Picture 316"/>
        <xdr:cNvPicPr>
          <a:picLocks noChangeAspect="1" noChangeArrowheads="1"/>
        </xdr:cNvPicPr>
      </xdr:nvPicPr>
      <xdr:blipFill>
        <a:blip xmlns:r="http://schemas.openxmlformats.org/officeDocument/2006/relationships" r:embed="rId128" cstate="print"/>
        <a:srcRect/>
        <a:stretch>
          <a:fillRect/>
        </a:stretch>
      </xdr:blipFill>
      <xdr:spPr bwMode="auto">
        <a:xfrm>
          <a:off x="1800225" y="95230950"/>
          <a:ext cx="552450" cy="609600"/>
        </a:xfrm>
        <a:prstGeom prst="rect">
          <a:avLst/>
        </a:prstGeom>
        <a:noFill/>
        <a:ln w="9525">
          <a:noFill/>
          <a:miter lim="800000"/>
          <a:headEnd/>
          <a:tailEnd/>
        </a:ln>
      </xdr:spPr>
    </xdr:pic>
    <xdr:clientData/>
  </xdr:twoCellAnchor>
  <xdr:twoCellAnchor editAs="oneCell">
    <xdr:from>
      <xdr:col>1</xdr:col>
      <xdr:colOff>0</xdr:colOff>
      <xdr:row>10</xdr:row>
      <xdr:rowOff>0</xdr:rowOff>
    </xdr:from>
    <xdr:to>
      <xdr:col>2</xdr:col>
      <xdr:colOff>9525</xdr:colOff>
      <xdr:row>11</xdr:row>
      <xdr:rowOff>0</xdr:rowOff>
    </xdr:to>
    <xdr:pic>
      <xdr:nvPicPr>
        <xdr:cNvPr id="110567" name="Picture 318"/>
        <xdr:cNvPicPr>
          <a:picLocks noChangeAspect="1" noChangeArrowheads="1"/>
        </xdr:cNvPicPr>
      </xdr:nvPicPr>
      <xdr:blipFill>
        <a:blip xmlns:r="http://schemas.openxmlformats.org/officeDocument/2006/relationships" r:embed="rId129" cstate="print"/>
        <a:srcRect/>
        <a:stretch>
          <a:fillRect/>
        </a:stretch>
      </xdr:blipFill>
      <xdr:spPr bwMode="auto">
        <a:xfrm>
          <a:off x="209550" y="3219450"/>
          <a:ext cx="552450" cy="609600"/>
        </a:xfrm>
        <a:prstGeom prst="rect">
          <a:avLst/>
        </a:prstGeom>
        <a:noFill/>
        <a:ln w="9525">
          <a:noFill/>
          <a:miter lim="800000"/>
          <a:headEnd/>
          <a:tailEnd/>
        </a:ln>
      </xdr:spPr>
    </xdr:pic>
    <xdr:clientData/>
  </xdr:twoCellAnchor>
  <xdr:twoCellAnchor editAs="oneCell">
    <xdr:from>
      <xdr:col>1</xdr:col>
      <xdr:colOff>0</xdr:colOff>
      <xdr:row>153</xdr:row>
      <xdr:rowOff>0</xdr:rowOff>
    </xdr:from>
    <xdr:to>
      <xdr:col>2</xdr:col>
      <xdr:colOff>9525</xdr:colOff>
      <xdr:row>154</xdr:row>
      <xdr:rowOff>0</xdr:rowOff>
    </xdr:to>
    <xdr:pic>
      <xdr:nvPicPr>
        <xdr:cNvPr id="110568" name="Picture 320"/>
        <xdr:cNvPicPr>
          <a:picLocks noChangeAspect="1" noChangeArrowheads="1"/>
        </xdr:cNvPicPr>
      </xdr:nvPicPr>
      <xdr:blipFill>
        <a:blip xmlns:r="http://schemas.openxmlformats.org/officeDocument/2006/relationships" r:embed="rId130" cstate="print"/>
        <a:srcRect/>
        <a:stretch>
          <a:fillRect/>
        </a:stretch>
      </xdr:blipFill>
      <xdr:spPr bwMode="auto">
        <a:xfrm>
          <a:off x="209550" y="90716100"/>
          <a:ext cx="552450" cy="609600"/>
        </a:xfrm>
        <a:prstGeom prst="rect">
          <a:avLst/>
        </a:prstGeom>
        <a:noFill/>
        <a:ln w="9525">
          <a:noFill/>
          <a:miter lim="800000"/>
          <a:headEnd/>
          <a:tailEnd/>
        </a:ln>
      </xdr:spPr>
    </xdr:pic>
    <xdr:clientData/>
  </xdr:twoCellAnchor>
  <xdr:twoCellAnchor editAs="oneCell">
    <xdr:from>
      <xdr:col>3</xdr:col>
      <xdr:colOff>714375</xdr:colOff>
      <xdr:row>160</xdr:row>
      <xdr:rowOff>0</xdr:rowOff>
    </xdr:from>
    <xdr:to>
      <xdr:col>4</xdr:col>
      <xdr:colOff>247650</xdr:colOff>
      <xdr:row>163</xdr:row>
      <xdr:rowOff>123825</xdr:rowOff>
    </xdr:to>
    <xdr:pic>
      <xdr:nvPicPr>
        <xdr:cNvPr id="110569" name="Picture 322"/>
        <xdr:cNvPicPr>
          <a:picLocks noChangeAspect="1" noChangeArrowheads="1"/>
        </xdr:cNvPicPr>
      </xdr:nvPicPr>
      <xdr:blipFill>
        <a:blip xmlns:r="http://schemas.openxmlformats.org/officeDocument/2006/relationships" r:embed="rId131" cstate="print"/>
        <a:srcRect/>
        <a:stretch>
          <a:fillRect/>
        </a:stretch>
      </xdr:blipFill>
      <xdr:spPr bwMode="auto">
        <a:xfrm>
          <a:off x="2352675" y="95230950"/>
          <a:ext cx="552450" cy="609600"/>
        </a:xfrm>
        <a:prstGeom prst="rect">
          <a:avLst/>
        </a:prstGeom>
        <a:noFill/>
        <a:ln w="9525">
          <a:noFill/>
          <a:miter lim="800000"/>
          <a:headEnd/>
          <a:tailEnd/>
        </a:ln>
      </xdr:spPr>
    </xdr:pic>
    <xdr:clientData/>
  </xdr:twoCellAnchor>
  <xdr:twoCellAnchor editAs="oneCell">
    <xdr:from>
      <xdr:col>4</xdr:col>
      <xdr:colOff>247650</xdr:colOff>
      <xdr:row>160</xdr:row>
      <xdr:rowOff>0</xdr:rowOff>
    </xdr:from>
    <xdr:to>
      <xdr:col>5</xdr:col>
      <xdr:colOff>495300</xdr:colOff>
      <xdr:row>163</xdr:row>
      <xdr:rowOff>123825</xdr:rowOff>
    </xdr:to>
    <xdr:pic>
      <xdr:nvPicPr>
        <xdr:cNvPr id="110570" name="Picture 324"/>
        <xdr:cNvPicPr>
          <a:picLocks noChangeAspect="1" noChangeArrowheads="1"/>
        </xdr:cNvPicPr>
      </xdr:nvPicPr>
      <xdr:blipFill>
        <a:blip xmlns:r="http://schemas.openxmlformats.org/officeDocument/2006/relationships" r:embed="rId132" cstate="print"/>
        <a:srcRect/>
        <a:stretch>
          <a:fillRect/>
        </a:stretch>
      </xdr:blipFill>
      <xdr:spPr bwMode="auto">
        <a:xfrm>
          <a:off x="2905125" y="95230950"/>
          <a:ext cx="552450" cy="609600"/>
        </a:xfrm>
        <a:prstGeom prst="rect">
          <a:avLst/>
        </a:prstGeom>
        <a:noFill/>
        <a:ln w="9525">
          <a:noFill/>
          <a:miter lim="800000"/>
          <a:headEnd/>
          <a:tailEnd/>
        </a:ln>
      </xdr:spPr>
    </xdr:pic>
    <xdr:clientData/>
  </xdr:twoCellAnchor>
  <xdr:twoCellAnchor editAs="oneCell">
    <xdr:from>
      <xdr:col>5</xdr:col>
      <xdr:colOff>495300</xdr:colOff>
      <xdr:row>160</xdr:row>
      <xdr:rowOff>0</xdr:rowOff>
    </xdr:from>
    <xdr:to>
      <xdr:col>6</xdr:col>
      <xdr:colOff>190500</xdr:colOff>
      <xdr:row>163</xdr:row>
      <xdr:rowOff>123825</xdr:rowOff>
    </xdr:to>
    <xdr:pic>
      <xdr:nvPicPr>
        <xdr:cNvPr id="110571" name="Picture 326"/>
        <xdr:cNvPicPr>
          <a:picLocks noChangeAspect="1" noChangeArrowheads="1"/>
        </xdr:cNvPicPr>
      </xdr:nvPicPr>
      <xdr:blipFill>
        <a:blip xmlns:r="http://schemas.openxmlformats.org/officeDocument/2006/relationships" r:embed="rId133" cstate="print"/>
        <a:srcRect/>
        <a:stretch>
          <a:fillRect/>
        </a:stretch>
      </xdr:blipFill>
      <xdr:spPr bwMode="auto">
        <a:xfrm>
          <a:off x="3457575" y="95230950"/>
          <a:ext cx="552450" cy="609600"/>
        </a:xfrm>
        <a:prstGeom prst="rect">
          <a:avLst/>
        </a:prstGeom>
        <a:noFill/>
        <a:ln w="9525">
          <a:noFill/>
          <a:miter lim="800000"/>
          <a:headEnd/>
          <a:tailEnd/>
        </a:ln>
      </xdr:spPr>
    </xdr:pic>
    <xdr:clientData/>
  </xdr:twoCellAnchor>
  <xdr:twoCellAnchor editAs="oneCell">
    <xdr:from>
      <xdr:col>6</xdr:col>
      <xdr:colOff>295275</xdr:colOff>
      <xdr:row>160</xdr:row>
      <xdr:rowOff>0</xdr:rowOff>
    </xdr:from>
    <xdr:to>
      <xdr:col>6</xdr:col>
      <xdr:colOff>847725</xdr:colOff>
      <xdr:row>163</xdr:row>
      <xdr:rowOff>123825</xdr:rowOff>
    </xdr:to>
    <xdr:pic>
      <xdr:nvPicPr>
        <xdr:cNvPr id="110572" name="Picture 328"/>
        <xdr:cNvPicPr>
          <a:picLocks noChangeAspect="1" noChangeArrowheads="1"/>
        </xdr:cNvPicPr>
      </xdr:nvPicPr>
      <xdr:blipFill>
        <a:blip xmlns:r="http://schemas.openxmlformats.org/officeDocument/2006/relationships" r:embed="rId134" cstate="print"/>
        <a:srcRect/>
        <a:stretch>
          <a:fillRect/>
        </a:stretch>
      </xdr:blipFill>
      <xdr:spPr bwMode="auto">
        <a:xfrm>
          <a:off x="4010025" y="95230950"/>
          <a:ext cx="552450" cy="609600"/>
        </a:xfrm>
        <a:prstGeom prst="rect">
          <a:avLst/>
        </a:prstGeom>
        <a:noFill/>
        <a:ln w="9525">
          <a:noFill/>
          <a:miter lim="800000"/>
          <a:headEnd/>
          <a:tailEnd/>
        </a:ln>
      </xdr:spPr>
    </xdr:pic>
    <xdr:clientData/>
  </xdr:twoCellAnchor>
  <xdr:twoCellAnchor editAs="oneCell">
    <xdr:from>
      <xdr:col>6</xdr:col>
      <xdr:colOff>847725</xdr:colOff>
      <xdr:row>160</xdr:row>
      <xdr:rowOff>0</xdr:rowOff>
    </xdr:from>
    <xdr:to>
      <xdr:col>6</xdr:col>
      <xdr:colOff>1400175</xdr:colOff>
      <xdr:row>163</xdr:row>
      <xdr:rowOff>123825</xdr:rowOff>
    </xdr:to>
    <xdr:pic>
      <xdr:nvPicPr>
        <xdr:cNvPr id="110573" name="Picture 330"/>
        <xdr:cNvPicPr>
          <a:picLocks noChangeAspect="1" noChangeArrowheads="1"/>
        </xdr:cNvPicPr>
      </xdr:nvPicPr>
      <xdr:blipFill>
        <a:blip xmlns:r="http://schemas.openxmlformats.org/officeDocument/2006/relationships" r:embed="rId135" cstate="print"/>
        <a:srcRect/>
        <a:stretch>
          <a:fillRect/>
        </a:stretch>
      </xdr:blipFill>
      <xdr:spPr bwMode="auto">
        <a:xfrm>
          <a:off x="4562475" y="95230950"/>
          <a:ext cx="552450" cy="609600"/>
        </a:xfrm>
        <a:prstGeom prst="rect">
          <a:avLst/>
        </a:prstGeom>
        <a:noFill/>
        <a:ln w="9525">
          <a:noFill/>
          <a:miter lim="800000"/>
          <a:headEnd/>
          <a:tailEnd/>
        </a:ln>
      </xdr:spPr>
    </xdr:pic>
    <xdr:clientData/>
  </xdr:twoCellAnchor>
  <xdr:twoCellAnchor editAs="oneCell">
    <xdr:from>
      <xdr:col>1</xdr:col>
      <xdr:colOff>0</xdr:colOff>
      <xdr:row>6</xdr:row>
      <xdr:rowOff>0</xdr:rowOff>
    </xdr:from>
    <xdr:to>
      <xdr:col>2</xdr:col>
      <xdr:colOff>0</xdr:colOff>
      <xdr:row>7</xdr:row>
      <xdr:rowOff>0</xdr:rowOff>
    </xdr:to>
    <xdr:pic>
      <xdr:nvPicPr>
        <xdr:cNvPr id="110574" name="Picture 466"/>
        <xdr:cNvPicPr>
          <a:picLocks noChangeAspect="1" noChangeArrowheads="1"/>
        </xdr:cNvPicPr>
      </xdr:nvPicPr>
      <xdr:blipFill>
        <a:blip xmlns:r="http://schemas.openxmlformats.org/officeDocument/2006/relationships" r:embed="rId136" cstate="print"/>
        <a:srcRect/>
        <a:stretch>
          <a:fillRect/>
        </a:stretch>
      </xdr:blipFill>
      <xdr:spPr bwMode="auto">
        <a:xfrm>
          <a:off x="209550" y="781050"/>
          <a:ext cx="542925" cy="609600"/>
        </a:xfrm>
        <a:prstGeom prst="rect">
          <a:avLst/>
        </a:prstGeom>
        <a:noFill/>
        <a:ln w="1">
          <a:noFill/>
          <a:miter lim="800000"/>
          <a:headEnd/>
          <a:tailEnd/>
        </a:ln>
      </xdr:spPr>
    </xdr:pic>
    <xdr:clientData/>
  </xdr:twoCellAnchor>
  <xdr:twoCellAnchor editAs="oneCell">
    <xdr:from>
      <xdr:col>1</xdr:col>
      <xdr:colOff>0</xdr:colOff>
      <xdr:row>8</xdr:row>
      <xdr:rowOff>0</xdr:rowOff>
    </xdr:from>
    <xdr:to>
      <xdr:col>2</xdr:col>
      <xdr:colOff>0</xdr:colOff>
      <xdr:row>9</xdr:row>
      <xdr:rowOff>0</xdr:rowOff>
    </xdr:to>
    <xdr:pic>
      <xdr:nvPicPr>
        <xdr:cNvPr id="110575" name="Picture 467"/>
        <xdr:cNvPicPr>
          <a:picLocks noChangeAspect="1" noChangeArrowheads="1"/>
        </xdr:cNvPicPr>
      </xdr:nvPicPr>
      <xdr:blipFill>
        <a:blip xmlns:r="http://schemas.openxmlformats.org/officeDocument/2006/relationships" r:embed="rId137" cstate="print"/>
        <a:srcRect/>
        <a:stretch>
          <a:fillRect/>
        </a:stretch>
      </xdr:blipFill>
      <xdr:spPr bwMode="auto">
        <a:xfrm>
          <a:off x="209550" y="2000250"/>
          <a:ext cx="542925" cy="609600"/>
        </a:xfrm>
        <a:prstGeom prst="rect">
          <a:avLst/>
        </a:prstGeom>
        <a:noFill/>
        <a:ln w="1">
          <a:noFill/>
          <a:miter lim="800000"/>
          <a:headEnd/>
          <a:tailEnd/>
        </a:ln>
      </xdr:spPr>
    </xdr:pic>
    <xdr:clientData/>
  </xdr:twoCellAnchor>
  <xdr:twoCellAnchor editAs="oneCell">
    <xdr:from>
      <xdr:col>1</xdr:col>
      <xdr:colOff>0</xdr:colOff>
      <xdr:row>14</xdr:row>
      <xdr:rowOff>0</xdr:rowOff>
    </xdr:from>
    <xdr:to>
      <xdr:col>2</xdr:col>
      <xdr:colOff>0</xdr:colOff>
      <xdr:row>15</xdr:row>
      <xdr:rowOff>0</xdr:rowOff>
    </xdr:to>
    <xdr:pic>
      <xdr:nvPicPr>
        <xdr:cNvPr id="110576" name="Picture 468"/>
        <xdr:cNvPicPr>
          <a:picLocks noChangeAspect="1" noChangeArrowheads="1"/>
        </xdr:cNvPicPr>
      </xdr:nvPicPr>
      <xdr:blipFill>
        <a:blip xmlns:r="http://schemas.openxmlformats.org/officeDocument/2006/relationships" r:embed="rId138" cstate="print"/>
        <a:srcRect/>
        <a:stretch>
          <a:fillRect/>
        </a:stretch>
      </xdr:blipFill>
      <xdr:spPr bwMode="auto">
        <a:xfrm>
          <a:off x="209550" y="5905500"/>
          <a:ext cx="542925" cy="609600"/>
        </a:xfrm>
        <a:prstGeom prst="rect">
          <a:avLst/>
        </a:prstGeom>
        <a:noFill/>
        <a:ln w="1">
          <a:noFill/>
          <a:miter lim="800000"/>
          <a:headEnd/>
          <a:tailEnd/>
        </a:ln>
      </xdr:spPr>
    </xdr:pic>
    <xdr:clientData/>
  </xdr:twoCellAnchor>
  <xdr:twoCellAnchor editAs="oneCell">
    <xdr:from>
      <xdr:col>1</xdr:col>
      <xdr:colOff>0</xdr:colOff>
      <xdr:row>24</xdr:row>
      <xdr:rowOff>0</xdr:rowOff>
    </xdr:from>
    <xdr:to>
      <xdr:col>2</xdr:col>
      <xdr:colOff>0</xdr:colOff>
      <xdr:row>25</xdr:row>
      <xdr:rowOff>0</xdr:rowOff>
    </xdr:to>
    <xdr:pic>
      <xdr:nvPicPr>
        <xdr:cNvPr id="110577" name="Picture 469"/>
        <xdr:cNvPicPr>
          <a:picLocks noChangeAspect="1" noChangeArrowheads="1"/>
        </xdr:cNvPicPr>
      </xdr:nvPicPr>
      <xdr:blipFill>
        <a:blip xmlns:r="http://schemas.openxmlformats.org/officeDocument/2006/relationships" r:embed="rId139" cstate="print"/>
        <a:srcRect/>
        <a:stretch>
          <a:fillRect/>
        </a:stretch>
      </xdr:blipFill>
      <xdr:spPr bwMode="auto">
        <a:xfrm>
          <a:off x="209550" y="12001500"/>
          <a:ext cx="542925" cy="609600"/>
        </a:xfrm>
        <a:prstGeom prst="rect">
          <a:avLst/>
        </a:prstGeom>
        <a:noFill/>
        <a:ln w="1">
          <a:noFill/>
          <a:miter lim="800000"/>
          <a:headEnd/>
          <a:tailEnd/>
        </a:ln>
      </xdr:spPr>
    </xdr:pic>
    <xdr:clientData/>
  </xdr:twoCellAnchor>
  <xdr:twoCellAnchor editAs="oneCell">
    <xdr:from>
      <xdr:col>1</xdr:col>
      <xdr:colOff>0</xdr:colOff>
      <xdr:row>29</xdr:row>
      <xdr:rowOff>0</xdr:rowOff>
    </xdr:from>
    <xdr:to>
      <xdr:col>2</xdr:col>
      <xdr:colOff>0</xdr:colOff>
      <xdr:row>30</xdr:row>
      <xdr:rowOff>0</xdr:rowOff>
    </xdr:to>
    <xdr:pic>
      <xdr:nvPicPr>
        <xdr:cNvPr id="110578" name="Picture 470"/>
        <xdr:cNvPicPr>
          <a:picLocks noChangeAspect="1" noChangeArrowheads="1"/>
        </xdr:cNvPicPr>
      </xdr:nvPicPr>
      <xdr:blipFill>
        <a:blip xmlns:r="http://schemas.openxmlformats.org/officeDocument/2006/relationships" r:embed="rId140" cstate="print"/>
        <a:srcRect/>
        <a:stretch>
          <a:fillRect/>
        </a:stretch>
      </xdr:blipFill>
      <xdr:spPr bwMode="auto">
        <a:xfrm>
          <a:off x="209550" y="15049500"/>
          <a:ext cx="542925" cy="609600"/>
        </a:xfrm>
        <a:prstGeom prst="rect">
          <a:avLst/>
        </a:prstGeom>
        <a:noFill/>
        <a:ln w="1">
          <a:noFill/>
          <a:miter lim="800000"/>
          <a:headEnd/>
          <a:tailEnd/>
        </a:ln>
      </xdr:spPr>
    </xdr:pic>
    <xdr:clientData/>
  </xdr:twoCellAnchor>
  <xdr:twoCellAnchor editAs="oneCell">
    <xdr:from>
      <xdr:col>1</xdr:col>
      <xdr:colOff>0</xdr:colOff>
      <xdr:row>32</xdr:row>
      <xdr:rowOff>0</xdr:rowOff>
    </xdr:from>
    <xdr:to>
      <xdr:col>2</xdr:col>
      <xdr:colOff>0</xdr:colOff>
      <xdr:row>33</xdr:row>
      <xdr:rowOff>0</xdr:rowOff>
    </xdr:to>
    <xdr:pic>
      <xdr:nvPicPr>
        <xdr:cNvPr id="110579" name="Picture 471"/>
        <xdr:cNvPicPr>
          <a:picLocks noChangeAspect="1" noChangeArrowheads="1"/>
        </xdr:cNvPicPr>
      </xdr:nvPicPr>
      <xdr:blipFill>
        <a:blip xmlns:r="http://schemas.openxmlformats.org/officeDocument/2006/relationships" r:embed="rId141" cstate="print"/>
        <a:srcRect/>
        <a:stretch>
          <a:fillRect/>
        </a:stretch>
      </xdr:blipFill>
      <xdr:spPr bwMode="auto">
        <a:xfrm>
          <a:off x="209550" y="16878300"/>
          <a:ext cx="542925" cy="609600"/>
        </a:xfrm>
        <a:prstGeom prst="rect">
          <a:avLst/>
        </a:prstGeom>
        <a:noFill/>
        <a:ln w="1">
          <a:noFill/>
          <a:miter lim="800000"/>
          <a:headEnd/>
          <a:tailEnd/>
        </a:ln>
      </xdr:spPr>
    </xdr:pic>
    <xdr:clientData/>
  </xdr:twoCellAnchor>
  <xdr:twoCellAnchor editAs="oneCell">
    <xdr:from>
      <xdr:col>1</xdr:col>
      <xdr:colOff>0</xdr:colOff>
      <xdr:row>46</xdr:row>
      <xdr:rowOff>0</xdr:rowOff>
    </xdr:from>
    <xdr:to>
      <xdr:col>2</xdr:col>
      <xdr:colOff>0</xdr:colOff>
      <xdr:row>47</xdr:row>
      <xdr:rowOff>0</xdr:rowOff>
    </xdr:to>
    <xdr:pic>
      <xdr:nvPicPr>
        <xdr:cNvPr id="110580" name="Picture 472"/>
        <xdr:cNvPicPr>
          <a:picLocks noChangeAspect="1" noChangeArrowheads="1"/>
        </xdr:cNvPicPr>
      </xdr:nvPicPr>
      <xdr:blipFill>
        <a:blip xmlns:r="http://schemas.openxmlformats.org/officeDocument/2006/relationships" r:embed="rId142" cstate="print"/>
        <a:srcRect/>
        <a:stretch>
          <a:fillRect/>
        </a:stretch>
      </xdr:blipFill>
      <xdr:spPr bwMode="auto">
        <a:xfrm>
          <a:off x="209550" y="25412700"/>
          <a:ext cx="542925" cy="609600"/>
        </a:xfrm>
        <a:prstGeom prst="rect">
          <a:avLst/>
        </a:prstGeom>
        <a:noFill/>
        <a:ln w="1">
          <a:noFill/>
          <a:miter lim="800000"/>
          <a:headEnd/>
          <a:tailEnd/>
        </a:ln>
      </xdr:spPr>
    </xdr:pic>
    <xdr:clientData/>
  </xdr:twoCellAnchor>
  <xdr:twoCellAnchor editAs="oneCell">
    <xdr:from>
      <xdr:col>1</xdr:col>
      <xdr:colOff>0</xdr:colOff>
      <xdr:row>47</xdr:row>
      <xdr:rowOff>0</xdr:rowOff>
    </xdr:from>
    <xdr:to>
      <xdr:col>2</xdr:col>
      <xdr:colOff>0</xdr:colOff>
      <xdr:row>48</xdr:row>
      <xdr:rowOff>0</xdr:rowOff>
    </xdr:to>
    <xdr:pic>
      <xdr:nvPicPr>
        <xdr:cNvPr id="110581" name="Picture 473"/>
        <xdr:cNvPicPr>
          <a:picLocks noChangeAspect="1" noChangeArrowheads="1"/>
        </xdr:cNvPicPr>
      </xdr:nvPicPr>
      <xdr:blipFill>
        <a:blip xmlns:r="http://schemas.openxmlformats.org/officeDocument/2006/relationships" r:embed="rId143" cstate="print"/>
        <a:srcRect/>
        <a:stretch>
          <a:fillRect/>
        </a:stretch>
      </xdr:blipFill>
      <xdr:spPr bwMode="auto">
        <a:xfrm>
          <a:off x="209550" y="26022300"/>
          <a:ext cx="542925" cy="609600"/>
        </a:xfrm>
        <a:prstGeom prst="rect">
          <a:avLst/>
        </a:prstGeom>
        <a:noFill/>
        <a:ln w="1">
          <a:noFill/>
          <a:miter lim="800000"/>
          <a:headEnd/>
          <a:tailEnd/>
        </a:ln>
      </xdr:spPr>
    </xdr:pic>
    <xdr:clientData/>
  </xdr:twoCellAnchor>
  <xdr:twoCellAnchor editAs="oneCell">
    <xdr:from>
      <xdr:col>1</xdr:col>
      <xdr:colOff>0</xdr:colOff>
      <xdr:row>50</xdr:row>
      <xdr:rowOff>0</xdr:rowOff>
    </xdr:from>
    <xdr:to>
      <xdr:col>2</xdr:col>
      <xdr:colOff>0</xdr:colOff>
      <xdr:row>51</xdr:row>
      <xdr:rowOff>0</xdr:rowOff>
    </xdr:to>
    <xdr:pic>
      <xdr:nvPicPr>
        <xdr:cNvPr id="110582" name="Picture 474"/>
        <xdr:cNvPicPr>
          <a:picLocks noChangeAspect="1" noChangeArrowheads="1"/>
        </xdr:cNvPicPr>
      </xdr:nvPicPr>
      <xdr:blipFill>
        <a:blip xmlns:r="http://schemas.openxmlformats.org/officeDocument/2006/relationships" r:embed="rId144" cstate="print"/>
        <a:srcRect/>
        <a:stretch>
          <a:fillRect/>
        </a:stretch>
      </xdr:blipFill>
      <xdr:spPr bwMode="auto">
        <a:xfrm>
          <a:off x="209550" y="27851100"/>
          <a:ext cx="542925" cy="609600"/>
        </a:xfrm>
        <a:prstGeom prst="rect">
          <a:avLst/>
        </a:prstGeom>
        <a:noFill/>
        <a:ln w="1">
          <a:noFill/>
          <a:miter lim="800000"/>
          <a:headEnd/>
          <a:tailEnd/>
        </a:ln>
      </xdr:spPr>
    </xdr:pic>
    <xdr:clientData/>
  </xdr:twoCellAnchor>
  <xdr:twoCellAnchor editAs="oneCell">
    <xdr:from>
      <xdr:col>1</xdr:col>
      <xdr:colOff>0</xdr:colOff>
      <xdr:row>51</xdr:row>
      <xdr:rowOff>0</xdr:rowOff>
    </xdr:from>
    <xdr:to>
      <xdr:col>2</xdr:col>
      <xdr:colOff>0</xdr:colOff>
      <xdr:row>51</xdr:row>
      <xdr:rowOff>609600</xdr:rowOff>
    </xdr:to>
    <xdr:pic>
      <xdr:nvPicPr>
        <xdr:cNvPr id="110583" name="Picture 475"/>
        <xdr:cNvPicPr>
          <a:picLocks noChangeAspect="1" noChangeArrowheads="1"/>
        </xdr:cNvPicPr>
      </xdr:nvPicPr>
      <xdr:blipFill>
        <a:blip xmlns:r="http://schemas.openxmlformats.org/officeDocument/2006/relationships" r:embed="rId145" cstate="print"/>
        <a:srcRect/>
        <a:stretch>
          <a:fillRect/>
        </a:stretch>
      </xdr:blipFill>
      <xdr:spPr bwMode="auto">
        <a:xfrm>
          <a:off x="209550" y="28460700"/>
          <a:ext cx="542925" cy="609600"/>
        </a:xfrm>
        <a:prstGeom prst="rect">
          <a:avLst/>
        </a:prstGeom>
        <a:noFill/>
        <a:ln w="1">
          <a:noFill/>
          <a:miter lim="800000"/>
          <a:headEnd/>
          <a:tailEnd/>
        </a:ln>
      </xdr:spPr>
    </xdr:pic>
    <xdr:clientData/>
  </xdr:twoCellAnchor>
  <xdr:twoCellAnchor editAs="oneCell">
    <xdr:from>
      <xdr:col>1</xdr:col>
      <xdr:colOff>0</xdr:colOff>
      <xdr:row>76</xdr:row>
      <xdr:rowOff>0</xdr:rowOff>
    </xdr:from>
    <xdr:to>
      <xdr:col>2</xdr:col>
      <xdr:colOff>0</xdr:colOff>
      <xdr:row>77</xdr:row>
      <xdr:rowOff>0</xdr:rowOff>
    </xdr:to>
    <xdr:pic>
      <xdr:nvPicPr>
        <xdr:cNvPr id="110584" name="Picture 476"/>
        <xdr:cNvPicPr>
          <a:picLocks noChangeAspect="1" noChangeArrowheads="1"/>
        </xdr:cNvPicPr>
      </xdr:nvPicPr>
      <xdr:blipFill>
        <a:blip xmlns:r="http://schemas.openxmlformats.org/officeDocument/2006/relationships" r:embed="rId146" cstate="print"/>
        <a:srcRect/>
        <a:stretch>
          <a:fillRect/>
        </a:stretch>
      </xdr:blipFill>
      <xdr:spPr bwMode="auto">
        <a:xfrm>
          <a:off x="209550" y="43738800"/>
          <a:ext cx="542925" cy="609600"/>
        </a:xfrm>
        <a:prstGeom prst="rect">
          <a:avLst/>
        </a:prstGeom>
        <a:noFill/>
        <a:ln w="1">
          <a:noFill/>
          <a:miter lim="800000"/>
          <a:headEnd/>
          <a:tailEnd/>
        </a:ln>
      </xdr:spPr>
    </xdr:pic>
    <xdr:clientData/>
  </xdr:twoCellAnchor>
  <xdr:twoCellAnchor editAs="oneCell">
    <xdr:from>
      <xdr:col>1</xdr:col>
      <xdr:colOff>0</xdr:colOff>
      <xdr:row>77</xdr:row>
      <xdr:rowOff>0</xdr:rowOff>
    </xdr:from>
    <xdr:to>
      <xdr:col>2</xdr:col>
      <xdr:colOff>0</xdr:colOff>
      <xdr:row>78</xdr:row>
      <xdr:rowOff>0</xdr:rowOff>
    </xdr:to>
    <xdr:pic>
      <xdr:nvPicPr>
        <xdr:cNvPr id="110585" name="Picture 477"/>
        <xdr:cNvPicPr>
          <a:picLocks noChangeAspect="1" noChangeArrowheads="1"/>
        </xdr:cNvPicPr>
      </xdr:nvPicPr>
      <xdr:blipFill>
        <a:blip xmlns:r="http://schemas.openxmlformats.org/officeDocument/2006/relationships" r:embed="rId147" cstate="print"/>
        <a:srcRect/>
        <a:stretch>
          <a:fillRect/>
        </a:stretch>
      </xdr:blipFill>
      <xdr:spPr bwMode="auto">
        <a:xfrm>
          <a:off x="209550" y="44348400"/>
          <a:ext cx="542925" cy="609600"/>
        </a:xfrm>
        <a:prstGeom prst="rect">
          <a:avLst/>
        </a:prstGeom>
        <a:noFill/>
        <a:ln w="1">
          <a:noFill/>
          <a:miter lim="800000"/>
          <a:headEnd/>
          <a:tailEnd/>
        </a:ln>
      </xdr:spPr>
    </xdr:pic>
    <xdr:clientData/>
  </xdr:twoCellAnchor>
  <xdr:twoCellAnchor editAs="oneCell">
    <xdr:from>
      <xdr:col>1</xdr:col>
      <xdr:colOff>0</xdr:colOff>
      <xdr:row>78</xdr:row>
      <xdr:rowOff>0</xdr:rowOff>
    </xdr:from>
    <xdr:to>
      <xdr:col>2</xdr:col>
      <xdr:colOff>0</xdr:colOff>
      <xdr:row>79</xdr:row>
      <xdr:rowOff>0</xdr:rowOff>
    </xdr:to>
    <xdr:pic>
      <xdr:nvPicPr>
        <xdr:cNvPr id="110586" name="Picture 478"/>
        <xdr:cNvPicPr>
          <a:picLocks noChangeAspect="1" noChangeArrowheads="1"/>
        </xdr:cNvPicPr>
      </xdr:nvPicPr>
      <xdr:blipFill>
        <a:blip xmlns:r="http://schemas.openxmlformats.org/officeDocument/2006/relationships" r:embed="rId148" cstate="print"/>
        <a:srcRect/>
        <a:stretch>
          <a:fillRect/>
        </a:stretch>
      </xdr:blipFill>
      <xdr:spPr bwMode="auto">
        <a:xfrm>
          <a:off x="209550" y="44958000"/>
          <a:ext cx="542925" cy="609600"/>
        </a:xfrm>
        <a:prstGeom prst="rect">
          <a:avLst/>
        </a:prstGeom>
        <a:noFill/>
        <a:ln w="1">
          <a:noFill/>
          <a:miter lim="800000"/>
          <a:headEnd/>
          <a:tailEnd/>
        </a:ln>
      </xdr:spPr>
    </xdr:pic>
    <xdr:clientData/>
  </xdr:twoCellAnchor>
  <xdr:twoCellAnchor editAs="oneCell">
    <xdr:from>
      <xdr:col>1</xdr:col>
      <xdr:colOff>0</xdr:colOff>
      <xdr:row>89</xdr:row>
      <xdr:rowOff>0</xdr:rowOff>
    </xdr:from>
    <xdr:to>
      <xdr:col>2</xdr:col>
      <xdr:colOff>0</xdr:colOff>
      <xdr:row>90</xdr:row>
      <xdr:rowOff>0</xdr:rowOff>
    </xdr:to>
    <xdr:pic>
      <xdr:nvPicPr>
        <xdr:cNvPr id="110587" name="Picture 479"/>
        <xdr:cNvPicPr>
          <a:picLocks noChangeAspect="1" noChangeArrowheads="1"/>
        </xdr:cNvPicPr>
      </xdr:nvPicPr>
      <xdr:blipFill>
        <a:blip xmlns:r="http://schemas.openxmlformats.org/officeDocument/2006/relationships" r:embed="rId149" cstate="print"/>
        <a:srcRect/>
        <a:stretch>
          <a:fillRect/>
        </a:stretch>
      </xdr:blipFill>
      <xdr:spPr bwMode="auto">
        <a:xfrm>
          <a:off x="209550" y="51663600"/>
          <a:ext cx="542925" cy="609600"/>
        </a:xfrm>
        <a:prstGeom prst="rect">
          <a:avLst/>
        </a:prstGeom>
        <a:noFill/>
        <a:ln w="1">
          <a:noFill/>
          <a:miter lim="800000"/>
          <a:headEnd/>
          <a:tailEnd/>
        </a:ln>
      </xdr:spPr>
    </xdr:pic>
    <xdr:clientData/>
  </xdr:twoCellAnchor>
  <xdr:twoCellAnchor editAs="oneCell">
    <xdr:from>
      <xdr:col>1</xdr:col>
      <xdr:colOff>0</xdr:colOff>
      <xdr:row>97</xdr:row>
      <xdr:rowOff>0</xdr:rowOff>
    </xdr:from>
    <xdr:to>
      <xdr:col>2</xdr:col>
      <xdr:colOff>0</xdr:colOff>
      <xdr:row>98</xdr:row>
      <xdr:rowOff>0</xdr:rowOff>
    </xdr:to>
    <xdr:pic>
      <xdr:nvPicPr>
        <xdr:cNvPr id="110588" name="Picture 480"/>
        <xdr:cNvPicPr>
          <a:picLocks noChangeAspect="1" noChangeArrowheads="1"/>
        </xdr:cNvPicPr>
      </xdr:nvPicPr>
      <xdr:blipFill>
        <a:blip xmlns:r="http://schemas.openxmlformats.org/officeDocument/2006/relationships" r:embed="rId150" cstate="print"/>
        <a:srcRect/>
        <a:stretch>
          <a:fillRect/>
        </a:stretch>
      </xdr:blipFill>
      <xdr:spPr bwMode="auto">
        <a:xfrm>
          <a:off x="209550" y="56540400"/>
          <a:ext cx="542925" cy="609600"/>
        </a:xfrm>
        <a:prstGeom prst="rect">
          <a:avLst/>
        </a:prstGeom>
        <a:noFill/>
        <a:ln w="1">
          <a:noFill/>
          <a:miter lim="800000"/>
          <a:headEnd/>
          <a:tailEnd/>
        </a:ln>
      </xdr:spPr>
    </xdr:pic>
    <xdr:clientData/>
  </xdr:twoCellAnchor>
  <xdr:twoCellAnchor editAs="oneCell">
    <xdr:from>
      <xdr:col>1</xdr:col>
      <xdr:colOff>0</xdr:colOff>
      <xdr:row>100</xdr:row>
      <xdr:rowOff>0</xdr:rowOff>
    </xdr:from>
    <xdr:to>
      <xdr:col>2</xdr:col>
      <xdr:colOff>0</xdr:colOff>
      <xdr:row>101</xdr:row>
      <xdr:rowOff>0</xdr:rowOff>
    </xdr:to>
    <xdr:pic>
      <xdr:nvPicPr>
        <xdr:cNvPr id="110589" name="Picture 481"/>
        <xdr:cNvPicPr>
          <a:picLocks noChangeAspect="1" noChangeArrowheads="1"/>
        </xdr:cNvPicPr>
      </xdr:nvPicPr>
      <xdr:blipFill>
        <a:blip xmlns:r="http://schemas.openxmlformats.org/officeDocument/2006/relationships" r:embed="rId151" cstate="print"/>
        <a:srcRect/>
        <a:stretch>
          <a:fillRect/>
        </a:stretch>
      </xdr:blipFill>
      <xdr:spPr bwMode="auto">
        <a:xfrm>
          <a:off x="209550" y="58369200"/>
          <a:ext cx="542925" cy="609600"/>
        </a:xfrm>
        <a:prstGeom prst="rect">
          <a:avLst/>
        </a:prstGeom>
        <a:noFill/>
        <a:ln w="1">
          <a:noFill/>
          <a:miter lim="800000"/>
          <a:headEnd/>
          <a:tailEnd/>
        </a:ln>
      </xdr:spPr>
    </xdr:pic>
    <xdr:clientData/>
  </xdr:twoCellAnchor>
  <xdr:twoCellAnchor editAs="oneCell">
    <xdr:from>
      <xdr:col>1</xdr:col>
      <xdr:colOff>0</xdr:colOff>
      <xdr:row>103</xdr:row>
      <xdr:rowOff>0</xdr:rowOff>
    </xdr:from>
    <xdr:to>
      <xdr:col>2</xdr:col>
      <xdr:colOff>0</xdr:colOff>
      <xdr:row>104</xdr:row>
      <xdr:rowOff>0</xdr:rowOff>
    </xdr:to>
    <xdr:pic>
      <xdr:nvPicPr>
        <xdr:cNvPr id="110590" name="Picture 482"/>
        <xdr:cNvPicPr>
          <a:picLocks noChangeAspect="1" noChangeArrowheads="1"/>
        </xdr:cNvPicPr>
      </xdr:nvPicPr>
      <xdr:blipFill>
        <a:blip xmlns:r="http://schemas.openxmlformats.org/officeDocument/2006/relationships" r:embed="rId152" cstate="print"/>
        <a:srcRect/>
        <a:stretch>
          <a:fillRect/>
        </a:stretch>
      </xdr:blipFill>
      <xdr:spPr bwMode="auto">
        <a:xfrm>
          <a:off x="209550" y="60198000"/>
          <a:ext cx="542925" cy="609600"/>
        </a:xfrm>
        <a:prstGeom prst="rect">
          <a:avLst/>
        </a:prstGeom>
        <a:noFill/>
        <a:ln w="1">
          <a:noFill/>
          <a:miter lim="800000"/>
          <a:headEnd/>
          <a:tailEnd/>
        </a:ln>
      </xdr:spPr>
    </xdr:pic>
    <xdr:clientData/>
  </xdr:twoCellAnchor>
  <xdr:twoCellAnchor editAs="oneCell">
    <xdr:from>
      <xdr:col>1</xdr:col>
      <xdr:colOff>0</xdr:colOff>
      <xdr:row>113</xdr:row>
      <xdr:rowOff>0</xdr:rowOff>
    </xdr:from>
    <xdr:to>
      <xdr:col>2</xdr:col>
      <xdr:colOff>0</xdr:colOff>
      <xdr:row>114</xdr:row>
      <xdr:rowOff>0</xdr:rowOff>
    </xdr:to>
    <xdr:pic>
      <xdr:nvPicPr>
        <xdr:cNvPr id="110591" name="Picture 483"/>
        <xdr:cNvPicPr>
          <a:picLocks noChangeAspect="1" noChangeArrowheads="1"/>
        </xdr:cNvPicPr>
      </xdr:nvPicPr>
      <xdr:blipFill>
        <a:blip xmlns:r="http://schemas.openxmlformats.org/officeDocument/2006/relationships" r:embed="rId153" cstate="print"/>
        <a:srcRect/>
        <a:stretch>
          <a:fillRect/>
        </a:stretch>
      </xdr:blipFill>
      <xdr:spPr bwMode="auto">
        <a:xfrm>
          <a:off x="209550" y="66294000"/>
          <a:ext cx="542925" cy="609600"/>
        </a:xfrm>
        <a:prstGeom prst="rect">
          <a:avLst/>
        </a:prstGeom>
        <a:noFill/>
        <a:ln w="1">
          <a:noFill/>
          <a:miter lim="800000"/>
          <a:headEnd/>
          <a:tailEnd/>
        </a:ln>
      </xdr:spPr>
    </xdr:pic>
    <xdr:clientData/>
  </xdr:twoCellAnchor>
  <xdr:twoCellAnchor editAs="oneCell">
    <xdr:from>
      <xdr:col>1</xdr:col>
      <xdr:colOff>0</xdr:colOff>
      <xdr:row>114</xdr:row>
      <xdr:rowOff>0</xdr:rowOff>
    </xdr:from>
    <xdr:to>
      <xdr:col>2</xdr:col>
      <xdr:colOff>0</xdr:colOff>
      <xdr:row>115</xdr:row>
      <xdr:rowOff>0</xdr:rowOff>
    </xdr:to>
    <xdr:pic>
      <xdr:nvPicPr>
        <xdr:cNvPr id="118784" name="Picture 484"/>
        <xdr:cNvPicPr>
          <a:picLocks noChangeAspect="1" noChangeArrowheads="1"/>
        </xdr:cNvPicPr>
      </xdr:nvPicPr>
      <xdr:blipFill>
        <a:blip xmlns:r="http://schemas.openxmlformats.org/officeDocument/2006/relationships" r:embed="rId154" cstate="print"/>
        <a:srcRect/>
        <a:stretch>
          <a:fillRect/>
        </a:stretch>
      </xdr:blipFill>
      <xdr:spPr bwMode="auto">
        <a:xfrm>
          <a:off x="209550" y="66903600"/>
          <a:ext cx="542925" cy="609600"/>
        </a:xfrm>
        <a:prstGeom prst="rect">
          <a:avLst/>
        </a:prstGeom>
        <a:noFill/>
        <a:ln w="1">
          <a:noFill/>
          <a:miter lim="800000"/>
          <a:headEnd/>
          <a:tailEnd/>
        </a:ln>
      </xdr:spPr>
    </xdr:pic>
    <xdr:clientData/>
  </xdr:twoCellAnchor>
  <xdr:twoCellAnchor editAs="oneCell">
    <xdr:from>
      <xdr:col>1</xdr:col>
      <xdr:colOff>0</xdr:colOff>
      <xdr:row>118</xdr:row>
      <xdr:rowOff>0</xdr:rowOff>
    </xdr:from>
    <xdr:to>
      <xdr:col>2</xdr:col>
      <xdr:colOff>0</xdr:colOff>
      <xdr:row>119</xdr:row>
      <xdr:rowOff>0</xdr:rowOff>
    </xdr:to>
    <xdr:pic>
      <xdr:nvPicPr>
        <xdr:cNvPr id="118785" name="Picture 485"/>
        <xdr:cNvPicPr>
          <a:picLocks noChangeAspect="1" noChangeArrowheads="1"/>
        </xdr:cNvPicPr>
      </xdr:nvPicPr>
      <xdr:blipFill>
        <a:blip xmlns:r="http://schemas.openxmlformats.org/officeDocument/2006/relationships" r:embed="rId155" cstate="print"/>
        <a:srcRect/>
        <a:stretch>
          <a:fillRect/>
        </a:stretch>
      </xdr:blipFill>
      <xdr:spPr bwMode="auto">
        <a:xfrm>
          <a:off x="209550" y="69342000"/>
          <a:ext cx="542925" cy="609600"/>
        </a:xfrm>
        <a:prstGeom prst="rect">
          <a:avLst/>
        </a:prstGeom>
        <a:noFill/>
        <a:ln w="1">
          <a:noFill/>
          <a:miter lim="800000"/>
          <a:headEnd/>
          <a:tailEnd/>
        </a:ln>
      </xdr:spPr>
    </xdr:pic>
    <xdr:clientData/>
  </xdr:twoCellAnchor>
  <xdr:twoCellAnchor editAs="oneCell">
    <xdr:from>
      <xdr:col>1</xdr:col>
      <xdr:colOff>0</xdr:colOff>
      <xdr:row>121</xdr:row>
      <xdr:rowOff>0</xdr:rowOff>
    </xdr:from>
    <xdr:to>
      <xdr:col>2</xdr:col>
      <xdr:colOff>0</xdr:colOff>
      <xdr:row>122</xdr:row>
      <xdr:rowOff>0</xdr:rowOff>
    </xdr:to>
    <xdr:pic>
      <xdr:nvPicPr>
        <xdr:cNvPr id="118786" name="Picture 486"/>
        <xdr:cNvPicPr>
          <a:picLocks noChangeAspect="1" noChangeArrowheads="1"/>
        </xdr:cNvPicPr>
      </xdr:nvPicPr>
      <xdr:blipFill>
        <a:blip xmlns:r="http://schemas.openxmlformats.org/officeDocument/2006/relationships" r:embed="rId156" cstate="print"/>
        <a:srcRect/>
        <a:stretch>
          <a:fillRect/>
        </a:stretch>
      </xdr:blipFill>
      <xdr:spPr bwMode="auto">
        <a:xfrm>
          <a:off x="209550" y="71170800"/>
          <a:ext cx="542925" cy="609600"/>
        </a:xfrm>
        <a:prstGeom prst="rect">
          <a:avLst/>
        </a:prstGeom>
        <a:noFill/>
        <a:ln w="1">
          <a:noFill/>
          <a:miter lim="800000"/>
          <a:headEnd/>
          <a:tailEnd/>
        </a:ln>
      </xdr:spPr>
    </xdr:pic>
    <xdr:clientData/>
  </xdr:twoCellAnchor>
  <xdr:twoCellAnchor editAs="oneCell">
    <xdr:from>
      <xdr:col>1</xdr:col>
      <xdr:colOff>0</xdr:colOff>
      <xdr:row>122</xdr:row>
      <xdr:rowOff>0</xdr:rowOff>
    </xdr:from>
    <xdr:to>
      <xdr:col>2</xdr:col>
      <xdr:colOff>0</xdr:colOff>
      <xdr:row>123</xdr:row>
      <xdr:rowOff>0</xdr:rowOff>
    </xdr:to>
    <xdr:pic>
      <xdr:nvPicPr>
        <xdr:cNvPr id="118787" name="Picture 487"/>
        <xdr:cNvPicPr>
          <a:picLocks noChangeAspect="1" noChangeArrowheads="1"/>
        </xdr:cNvPicPr>
      </xdr:nvPicPr>
      <xdr:blipFill>
        <a:blip xmlns:r="http://schemas.openxmlformats.org/officeDocument/2006/relationships" r:embed="rId157" cstate="print"/>
        <a:srcRect/>
        <a:stretch>
          <a:fillRect/>
        </a:stretch>
      </xdr:blipFill>
      <xdr:spPr bwMode="auto">
        <a:xfrm>
          <a:off x="209550" y="71780400"/>
          <a:ext cx="542925" cy="609600"/>
        </a:xfrm>
        <a:prstGeom prst="rect">
          <a:avLst/>
        </a:prstGeom>
        <a:noFill/>
        <a:ln w="1">
          <a:noFill/>
          <a:miter lim="800000"/>
          <a:headEnd/>
          <a:tailEnd/>
        </a:ln>
      </xdr:spPr>
    </xdr:pic>
    <xdr:clientData/>
  </xdr:twoCellAnchor>
  <xdr:twoCellAnchor editAs="oneCell">
    <xdr:from>
      <xdr:col>1</xdr:col>
      <xdr:colOff>0</xdr:colOff>
      <xdr:row>123</xdr:row>
      <xdr:rowOff>0</xdr:rowOff>
    </xdr:from>
    <xdr:to>
      <xdr:col>2</xdr:col>
      <xdr:colOff>0</xdr:colOff>
      <xdr:row>124</xdr:row>
      <xdr:rowOff>0</xdr:rowOff>
    </xdr:to>
    <xdr:pic>
      <xdr:nvPicPr>
        <xdr:cNvPr id="118788" name="Picture 488"/>
        <xdr:cNvPicPr>
          <a:picLocks noChangeAspect="1" noChangeArrowheads="1"/>
        </xdr:cNvPicPr>
      </xdr:nvPicPr>
      <xdr:blipFill>
        <a:blip xmlns:r="http://schemas.openxmlformats.org/officeDocument/2006/relationships" r:embed="rId158" cstate="print"/>
        <a:srcRect/>
        <a:stretch>
          <a:fillRect/>
        </a:stretch>
      </xdr:blipFill>
      <xdr:spPr bwMode="auto">
        <a:xfrm>
          <a:off x="209550" y="72390000"/>
          <a:ext cx="542925" cy="609600"/>
        </a:xfrm>
        <a:prstGeom prst="rect">
          <a:avLst/>
        </a:prstGeom>
        <a:noFill/>
        <a:ln w="1">
          <a:noFill/>
          <a:miter lim="800000"/>
          <a:headEnd/>
          <a:tailEnd/>
        </a:ln>
      </xdr:spPr>
    </xdr:pic>
    <xdr:clientData/>
  </xdr:twoCellAnchor>
  <xdr:twoCellAnchor editAs="oneCell">
    <xdr:from>
      <xdr:col>1</xdr:col>
      <xdr:colOff>0</xdr:colOff>
      <xdr:row>136</xdr:row>
      <xdr:rowOff>0</xdr:rowOff>
    </xdr:from>
    <xdr:to>
      <xdr:col>2</xdr:col>
      <xdr:colOff>0</xdr:colOff>
      <xdr:row>137</xdr:row>
      <xdr:rowOff>0</xdr:rowOff>
    </xdr:to>
    <xdr:pic>
      <xdr:nvPicPr>
        <xdr:cNvPr id="118789" name="Picture 489"/>
        <xdr:cNvPicPr>
          <a:picLocks noChangeAspect="1" noChangeArrowheads="1"/>
        </xdr:cNvPicPr>
      </xdr:nvPicPr>
      <xdr:blipFill>
        <a:blip xmlns:r="http://schemas.openxmlformats.org/officeDocument/2006/relationships" r:embed="rId159" cstate="print"/>
        <a:srcRect/>
        <a:stretch>
          <a:fillRect/>
        </a:stretch>
      </xdr:blipFill>
      <xdr:spPr bwMode="auto">
        <a:xfrm>
          <a:off x="209550" y="80314800"/>
          <a:ext cx="542925" cy="609600"/>
        </a:xfrm>
        <a:prstGeom prst="rect">
          <a:avLst/>
        </a:prstGeom>
        <a:noFill/>
        <a:ln w="1">
          <a:noFill/>
          <a:miter lim="800000"/>
          <a:headEnd/>
          <a:tailEnd/>
        </a:ln>
      </xdr:spPr>
    </xdr:pic>
    <xdr:clientData/>
  </xdr:twoCellAnchor>
  <xdr:twoCellAnchor editAs="oneCell">
    <xdr:from>
      <xdr:col>1</xdr:col>
      <xdr:colOff>0</xdr:colOff>
      <xdr:row>138</xdr:row>
      <xdr:rowOff>0</xdr:rowOff>
    </xdr:from>
    <xdr:to>
      <xdr:col>2</xdr:col>
      <xdr:colOff>0</xdr:colOff>
      <xdr:row>139</xdr:row>
      <xdr:rowOff>0</xdr:rowOff>
    </xdr:to>
    <xdr:pic>
      <xdr:nvPicPr>
        <xdr:cNvPr id="118790" name="Picture 490"/>
        <xdr:cNvPicPr>
          <a:picLocks noChangeAspect="1" noChangeArrowheads="1"/>
        </xdr:cNvPicPr>
      </xdr:nvPicPr>
      <xdr:blipFill>
        <a:blip xmlns:r="http://schemas.openxmlformats.org/officeDocument/2006/relationships" r:embed="rId160" cstate="print"/>
        <a:srcRect/>
        <a:stretch>
          <a:fillRect/>
        </a:stretch>
      </xdr:blipFill>
      <xdr:spPr bwMode="auto">
        <a:xfrm>
          <a:off x="209550" y="81534000"/>
          <a:ext cx="542925" cy="609600"/>
        </a:xfrm>
        <a:prstGeom prst="rect">
          <a:avLst/>
        </a:prstGeom>
        <a:noFill/>
        <a:ln w="1">
          <a:noFill/>
          <a:miter lim="800000"/>
          <a:headEnd/>
          <a:tailEnd/>
        </a:ln>
      </xdr:spPr>
    </xdr:pic>
    <xdr:clientData/>
  </xdr:twoCellAnchor>
  <xdr:twoCellAnchor editAs="oneCell">
    <xdr:from>
      <xdr:col>1</xdr:col>
      <xdr:colOff>0</xdr:colOff>
      <xdr:row>142</xdr:row>
      <xdr:rowOff>0</xdr:rowOff>
    </xdr:from>
    <xdr:to>
      <xdr:col>2</xdr:col>
      <xdr:colOff>0</xdr:colOff>
      <xdr:row>143</xdr:row>
      <xdr:rowOff>0</xdr:rowOff>
    </xdr:to>
    <xdr:pic>
      <xdr:nvPicPr>
        <xdr:cNvPr id="118791" name="Picture 491"/>
        <xdr:cNvPicPr>
          <a:picLocks noChangeAspect="1" noChangeArrowheads="1"/>
        </xdr:cNvPicPr>
      </xdr:nvPicPr>
      <xdr:blipFill>
        <a:blip xmlns:r="http://schemas.openxmlformats.org/officeDocument/2006/relationships" r:embed="rId161" cstate="print"/>
        <a:srcRect/>
        <a:stretch>
          <a:fillRect/>
        </a:stretch>
      </xdr:blipFill>
      <xdr:spPr bwMode="auto">
        <a:xfrm>
          <a:off x="209550" y="83972400"/>
          <a:ext cx="542925" cy="609600"/>
        </a:xfrm>
        <a:prstGeom prst="rect">
          <a:avLst/>
        </a:prstGeom>
        <a:noFill/>
        <a:ln w="1">
          <a:noFill/>
          <a:miter lim="800000"/>
          <a:headEnd/>
          <a:tailEnd/>
        </a:ln>
      </xdr:spPr>
    </xdr:pic>
    <xdr:clientData/>
  </xdr:twoCellAnchor>
  <xdr:twoCellAnchor editAs="oneCell">
    <xdr:from>
      <xdr:col>1</xdr:col>
      <xdr:colOff>0</xdr:colOff>
      <xdr:row>147</xdr:row>
      <xdr:rowOff>0</xdr:rowOff>
    </xdr:from>
    <xdr:to>
      <xdr:col>2</xdr:col>
      <xdr:colOff>0</xdr:colOff>
      <xdr:row>147</xdr:row>
      <xdr:rowOff>609600</xdr:rowOff>
    </xdr:to>
    <xdr:pic>
      <xdr:nvPicPr>
        <xdr:cNvPr id="118792" name="Picture 492"/>
        <xdr:cNvPicPr>
          <a:picLocks noChangeAspect="1" noChangeArrowheads="1"/>
        </xdr:cNvPicPr>
      </xdr:nvPicPr>
      <xdr:blipFill>
        <a:blip xmlns:r="http://schemas.openxmlformats.org/officeDocument/2006/relationships" r:embed="rId162" cstate="print"/>
        <a:srcRect/>
        <a:stretch>
          <a:fillRect/>
        </a:stretch>
      </xdr:blipFill>
      <xdr:spPr bwMode="auto">
        <a:xfrm>
          <a:off x="209550" y="87020400"/>
          <a:ext cx="542925" cy="609600"/>
        </a:xfrm>
        <a:prstGeom prst="rect">
          <a:avLst/>
        </a:prstGeom>
        <a:noFill/>
        <a:ln w="1">
          <a:noFill/>
          <a:miter lim="800000"/>
          <a:headEnd/>
          <a:tailEnd/>
        </a:ln>
      </xdr:spPr>
    </xdr:pic>
    <xdr:clientData/>
  </xdr:twoCellAnchor>
  <xdr:twoCellAnchor editAs="oneCell">
    <xdr:from>
      <xdr:col>1</xdr:col>
      <xdr:colOff>0</xdr:colOff>
      <xdr:row>158</xdr:row>
      <xdr:rowOff>0</xdr:rowOff>
    </xdr:from>
    <xdr:to>
      <xdr:col>2</xdr:col>
      <xdr:colOff>0</xdr:colOff>
      <xdr:row>159</xdr:row>
      <xdr:rowOff>0</xdr:rowOff>
    </xdr:to>
    <xdr:pic>
      <xdr:nvPicPr>
        <xdr:cNvPr id="118793" name="Picture 493"/>
        <xdr:cNvPicPr>
          <a:picLocks noChangeAspect="1" noChangeArrowheads="1"/>
        </xdr:cNvPicPr>
      </xdr:nvPicPr>
      <xdr:blipFill>
        <a:blip xmlns:r="http://schemas.openxmlformats.org/officeDocument/2006/relationships" r:embed="rId163" cstate="print"/>
        <a:srcRect/>
        <a:stretch>
          <a:fillRect/>
        </a:stretch>
      </xdr:blipFill>
      <xdr:spPr bwMode="auto">
        <a:xfrm>
          <a:off x="209550" y="93802200"/>
          <a:ext cx="542925" cy="609600"/>
        </a:xfrm>
        <a:prstGeom prst="rect">
          <a:avLst/>
        </a:prstGeom>
        <a:noFill/>
        <a:ln w="1">
          <a:noFill/>
          <a:miter lim="800000"/>
          <a:headEnd/>
          <a:tailEnd/>
        </a:ln>
      </xdr:spPr>
    </xdr:pic>
    <xdr:clientData/>
  </xdr:twoCellAnchor>
  <xdr:twoCellAnchor editAs="oneCell">
    <xdr:from>
      <xdr:col>1</xdr:col>
      <xdr:colOff>0</xdr:colOff>
      <xdr:row>160</xdr:row>
      <xdr:rowOff>0</xdr:rowOff>
    </xdr:from>
    <xdr:to>
      <xdr:col>2</xdr:col>
      <xdr:colOff>9525</xdr:colOff>
      <xdr:row>163</xdr:row>
      <xdr:rowOff>133350</xdr:rowOff>
    </xdr:to>
    <xdr:pic>
      <xdr:nvPicPr>
        <xdr:cNvPr id="184" name="Рисунок 183" descr="Тарк.bmp"/>
        <xdr:cNvPicPr>
          <a:picLocks noChangeAspect="1"/>
        </xdr:cNvPicPr>
      </xdr:nvPicPr>
      <xdr:blipFill>
        <a:blip xmlns:r="http://schemas.openxmlformats.org/officeDocument/2006/relationships" r:embed="rId164" cstate="print"/>
        <a:stretch>
          <a:fillRect/>
        </a:stretch>
      </xdr:blipFill>
      <xdr:spPr>
        <a:xfrm>
          <a:off x="247650" y="110823375"/>
          <a:ext cx="552450" cy="619125"/>
        </a:xfrm>
        <a:prstGeom prst="rect">
          <a:avLst/>
        </a:prstGeom>
      </xdr:spPr>
    </xdr:pic>
    <xdr:clientData/>
  </xdr:twoCellAnchor>
  <xdr:twoCellAnchor editAs="oneCell">
    <xdr:from>
      <xdr:col>1</xdr:col>
      <xdr:colOff>0</xdr:colOff>
      <xdr:row>160</xdr:row>
      <xdr:rowOff>0</xdr:rowOff>
    </xdr:from>
    <xdr:to>
      <xdr:col>2</xdr:col>
      <xdr:colOff>9525</xdr:colOff>
      <xdr:row>163</xdr:row>
      <xdr:rowOff>123825</xdr:rowOff>
    </xdr:to>
    <xdr:pic>
      <xdr:nvPicPr>
        <xdr:cNvPr id="185" name="Рисунок 184" descr="Бидли.bmp"/>
        <xdr:cNvPicPr>
          <a:picLocks noChangeAspect="1"/>
        </xdr:cNvPicPr>
      </xdr:nvPicPr>
      <xdr:blipFill>
        <a:blip xmlns:r="http://schemas.openxmlformats.org/officeDocument/2006/relationships" r:embed="rId165" cstate="print"/>
        <a:stretch>
          <a:fillRect/>
        </a:stretch>
      </xdr:blipFill>
      <xdr:spPr>
        <a:xfrm>
          <a:off x="247650" y="110013750"/>
          <a:ext cx="552450" cy="6096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371475</xdr:colOff>
      <xdr:row>51</xdr:row>
      <xdr:rowOff>9525</xdr:rowOff>
    </xdr:from>
    <xdr:to>
      <xdr:col>4</xdr:col>
      <xdr:colOff>1002323</xdr:colOff>
      <xdr:row>53</xdr:row>
      <xdr:rowOff>66675</xdr:rowOff>
    </xdr:to>
    <xdr:pic>
      <xdr:nvPicPr>
        <xdr:cNvPr id="11" name="Рисунок 10" descr="Склеп.gif"/>
        <xdr:cNvPicPr>
          <a:picLocks noChangeAspect="1"/>
        </xdr:cNvPicPr>
      </xdr:nvPicPr>
      <xdr:blipFill>
        <a:blip xmlns:r="http://schemas.openxmlformats.org/officeDocument/2006/relationships" r:embed="rId1" cstate="print"/>
        <a:stretch>
          <a:fillRect/>
        </a:stretch>
      </xdr:blipFill>
      <xdr:spPr>
        <a:xfrm>
          <a:off x="4981575" y="10315575"/>
          <a:ext cx="630848" cy="390525"/>
        </a:xfrm>
        <a:prstGeom prst="rect">
          <a:avLst/>
        </a:prstGeom>
      </xdr:spPr>
    </xdr:pic>
    <xdr:clientData/>
  </xdr:twoCellAnchor>
  <xdr:twoCellAnchor editAs="oneCell">
    <xdr:from>
      <xdr:col>4</xdr:col>
      <xdr:colOff>476250</xdr:colOff>
      <xdr:row>56</xdr:row>
      <xdr:rowOff>9525</xdr:rowOff>
    </xdr:from>
    <xdr:to>
      <xdr:col>4</xdr:col>
      <xdr:colOff>984250</xdr:colOff>
      <xdr:row>59</xdr:row>
      <xdr:rowOff>0</xdr:rowOff>
    </xdr:to>
    <xdr:pic>
      <xdr:nvPicPr>
        <xdr:cNvPr id="12" name="Рисунок 11" descr="Склеп.gif"/>
        <xdr:cNvPicPr>
          <a:picLocks noChangeAspect="1"/>
        </xdr:cNvPicPr>
      </xdr:nvPicPr>
      <xdr:blipFill>
        <a:blip xmlns:r="http://schemas.openxmlformats.org/officeDocument/2006/relationships" r:embed="rId2" cstate="print"/>
        <a:stretch>
          <a:fillRect/>
        </a:stretch>
      </xdr:blipFill>
      <xdr:spPr>
        <a:xfrm>
          <a:off x="5086350" y="11049000"/>
          <a:ext cx="508000" cy="476250"/>
        </a:xfrm>
        <a:prstGeom prst="rect">
          <a:avLst/>
        </a:prstGeom>
      </xdr:spPr>
    </xdr:pic>
    <xdr:clientData/>
  </xdr:twoCellAnchor>
  <xdr:twoCellAnchor editAs="oneCell">
    <xdr:from>
      <xdr:col>4</xdr:col>
      <xdr:colOff>552450</xdr:colOff>
      <xdr:row>63</xdr:row>
      <xdr:rowOff>9525</xdr:rowOff>
    </xdr:from>
    <xdr:to>
      <xdr:col>4</xdr:col>
      <xdr:colOff>1037545</xdr:colOff>
      <xdr:row>65</xdr:row>
      <xdr:rowOff>114300</xdr:rowOff>
    </xdr:to>
    <xdr:pic>
      <xdr:nvPicPr>
        <xdr:cNvPr id="13" name="Рисунок 12" descr="Склеп.gif"/>
        <xdr:cNvPicPr>
          <a:picLocks noChangeAspect="1"/>
        </xdr:cNvPicPr>
      </xdr:nvPicPr>
      <xdr:blipFill>
        <a:blip xmlns:r="http://schemas.openxmlformats.org/officeDocument/2006/relationships" r:embed="rId3" cstate="print"/>
        <a:stretch>
          <a:fillRect/>
        </a:stretch>
      </xdr:blipFill>
      <xdr:spPr>
        <a:xfrm>
          <a:off x="5162550" y="12096750"/>
          <a:ext cx="485095" cy="438150"/>
        </a:xfrm>
        <a:prstGeom prst="rect">
          <a:avLst/>
        </a:prstGeom>
      </xdr:spPr>
    </xdr:pic>
    <xdr:clientData/>
  </xdr:twoCellAnchor>
  <xdr:twoCellAnchor editAs="oneCell">
    <xdr:from>
      <xdr:col>4</xdr:col>
      <xdr:colOff>333375</xdr:colOff>
      <xdr:row>16</xdr:row>
      <xdr:rowOff>9525</xdr:rowOff>
    </xdr:from>
    <xdr:to>
      <xdr:col>4</xdr:col>
      <xdr:colOff>1085850</xdr:colOff>
      <xdr:row>18</xdr:row>
      <xdr:rowOff>247650</xdr:rowOff>
    </xdr:to>
    <xdr:pic>
      <xdr:nvPicPr>
        <xdr:cNvPr id="14" name="Рисунок 13" descr="Склеп.gif"/>
        <xdr:cNvPicPr>
          <a:picLocks noChangeAspect="1"/>
        </xdr:cNvPicPr>
      </xdr:nvPicPr>
      <xdr:blipFill>
        <a:blip xmlns:r="http://schemas.openxmlformats.org/officeDocument/2006/relationships" r:embed="rId4" cstate="print"/>
        <a:stretch>
          <a:fillRect/>
        </a:stretch>
      </xdr:blipFill>
      <xdr:spPr>
        <a:xfrm>
          <a:off x="4943475" y="2362200"/>
          <a:ext cx="752475" cy="571500"/>
        </a:xfrm>
        <a:prstGeom prst="rect">
          <a:avLst/>
        </a:prstGeom>
      </xdr:spPr>
    </xdr:pic>
    <xdr:clientData/>
  </xdr:twoCellAnchor>
  <xdr:twoCellAnchor editAs="oneCell">
    <xdr:from>
      <xdr:col>4</xdr:col>
      <xdr:colOff>381000</xdr:colOff>
      <xdr:row>26</xdr:row>
      <xdr:rowOff>9525</xdr:rowOff>
    </xdr:from>
    <xdr:to>
      <xdr:col>4</xdr:col>
      <xdr:colOff>1009650</xdr:colOff>
      <xdr:row>28</xdr:row>
      <xdr:rowOff>295275</xdr:rowOff>
    </xdr:to>
    <xdr:pic>
      <xdr:nvPicPr>
        <xdr:cNvPr id="15" name="Рисунок 14" descr="Склеп.gif"/>
        <xdr:cNvPicPr>
          <a:picLocks noChangeAspect="1"/>
        </xdr:cNvPicPr>
      </xdr:nvPicPr>
      <xdr:blipFill>
        <a:blip xmlns:r="http://schemas.openxmlformats.org/officeDocument/2006/relationships" r:embed="rId5" cstate="print"/>
        <a:stretch>
          <a:fillRect/>
        </a:stretch>
      </xdr:blipFill>
      <xdr:spPr>
        <a:xfrm>
          <a:off x="4991100" y="4067175"/>
          <a:ext cx="628650" cy="619125"/>
        </a:xfrm>
        <a:prstGeom prst="rect">
          <a:avLst/>
        </a:prstGeom>
      </xdr:spPr>
    </xdr:pic>
    <xdr:clientData/>
  </xdr:twoCellAnchor>
  <xdr:twoCellAnchor editAs="oneCell">
    <xdr:from>
      <xdr:col>4</xdr:col>
      <xdr:colOff>371475</xdr:colOff>
      <xdr:row>35</xdr:row>
      <xdr:rowOff>9525</xdr:rowOff>
    </xdr:from>
    <xdr:to>
      <xdr:col>4</xdr:col>
      <xdr:colOff>981075</xdr:colOff>
      <xdr:row>38</xdr:row>
      <xdr:rowOff>19050</xdr:rowOff>
    </xdr:to>
    <xdr:pic>
      <xdr:nvPicPr>
        <xdr:cNvPr id="16" name="Рисунок 15" descr="Склеп.gif"/>
        <xdr:cNvPicPr>
          <a:picLocks noChangeAspect="1"/>
        </xdr:cNvPicPr>
      </xdr:nvPicPr>
      <xdr:blipFill>
        <a:blip xmlns:r="http://schemas.openxmlformats.org/officeDocument/2006/relationships" r:embed="rId6" cstate="print"/>
        <a:stretch>
          <a:fillRect/>
        </a:stretch>
      </xdr:blipFill>
      <xdr:spPr>
        <a:xfrm>
          <a:off x="4981575" y="5934075"/>
          <a:ext cx="609600" cy="504825"/>
        </a:xfrm>
        <a:prstGeom prst="rect">
          <a:avLst/>
        </a:prstGeom>
      </xdr:spPr>
    </xdr:pic>
    <xdr:clientData/>
  </xdr:twoCellAnchor>
  <xdr:twoCellAnchor editAs="oneCell">
    <xdr:from>
      <xdr:col>4</xdr:col>
      <xdr:colOff>400050</xdr:colOff>
      <xdr:row>38</xdr:row>
      <xdr:rowOff>9525</xdr:rowOff>
    </xdr:from>
    <xdr:to>
      <xdr:col>4</xdr:col>
      <xdr:colOff>981075</xdr:colOff>
      <xdr:row>39</xdr:row>
      <xdr:rowOff>142875</xdr:rowOff>
    </xdr:to>
    <xdr:pic>
      <xdr:nvPicPr>
        <xdr:cNvPr id="17" name="Рисунок 16" descr="Склеп.gif"/>
        <xdr:cNvPicPr>
          <a:picLocks noChangeAspect="1"/>
        </xdr:cNvPicPr>
      </xdr:nvPicPr>
      <xdr:blipFill>
        <a:blip xmlns:r="http://schemas.openxmlformats.org/officeDocument/2006/relationships" r:embed="rId7" cstate="print"/>
        <a:stretch>
          <a:fillRect/>
        </a:stretch>
      </xdr:blipFill>
      <xdr:spPr>
        <a:xfrm>
          <a:off x="5010150" y="6429375"/>
          <a:ext cx="581025" cy="457200"/>
        </a:xfrm>
        <a:prstGeom prst="rect">
          <a:avLst/>
        </a:prstGeom>
      </xdr:spPr>
    </xdr:pic>
    <xdr:clientData/>
  </xdr:twoCellAnchor>
  <xdr:twoCellAnchor editAs="oneCell">
    <xdr:from>
      <xdr:col>4</xdr:col>
      <xdr:colOff>19050</xdr:colOff>
      <xdr:row>44</xdr:row>
      <xdr:rowOff>9525</xdr:rowOff>
    </xdr:from>
    <xdr:to>
      <xdr:col>5</xdr:col>
      <xdr:colOff>0</xdr:colOff>
      <xdr:row>46</xdr:row>
      <xdr:rowOff>371996</xdr:rowOff>
    </xdr:to>
    <xdr:pic>
      <xdr:nvPicPr>
        <xdr:cNvPr id="18" name="Рисунок 17" descr="Склеп.gif"/>
        <xdr:cNvPicPr>
          <a:picLocks noChangeAspect="1"/>
        </xdr:cNvPicPr>
      </xdr:nvPicPr>
      <xdr:blipFill>
        <a:blip xmlns:r="http://schemas.openxmlformats.org/officeDocument/2006/relationships" r:embed="rId8" cstate="print"/>
        <a:stretch>
          <a:fillRect/>
        </a:stretch>
      </xdr:blipFill>
      <xdr:spPr>
        <a:xfrm>
          <a:off x="4629150" y="7639050"/>
          <a:ext cx="1362075" cy="1019696"/>
        </a:xfrm>
        <a:prstGeom prst="rect">
          <a:avLst/>
        </a:prstGeom>
      </xdr:spPr>
    </xdr:pic>
    <xdr:clientData/>
  </xdr:twoCellAnchor>
  <xdr:twoCellAnchor editAs="oneCell">
    <xdr:from>
      <xdr:col>4</xdr:col>
      <xdr:colOff>371475</xdr:colOff>
      <xdr:row>70</xdr:row>
      <xdr:rowOff>9525</xdr:rowOff>
    </xdr:from>
    <xdr:to>
      <xdr:col>4</xdr:col>
      <xdr:colOff>981075</xdr:colOff>
      <xdr:row>72</xdr:row>
      <xdr:rowOff>66675</xdr:rowOff>
    </xdr:to>
    <xdr:pic>
      <xdr:nvPicPr>
        <xdr:cNvPr id="19" name="Рисунок 18" descr="Склеп.gif"/>
        <xdr:cNvPicPr>
          <a:picLocks noChangeAspect="1"/>
        </xdr:cNvPicPr>
      </xdr:nvPicPr>
      <xdr:blipFill>
        <a:blip xmlns:r="http://schemas.openxmlformats.org/officeDocument/2006/relationships" r:embed="rId9" cstate="print"/>
        <a:stretch>
          <a:fillRect/>
        </a:stretch>
      </xdr:blipFill>
      <xdr:spPr>
        <a:xfrm>
          <a:off x="4981575" y="13154025"/>
          <a:ext cx="609600" cy="390525"/>
        </a:xfrm>
        <a:prstGeom prst="rect">
          <a:avLst/>
        </a:prstGeom>
      </xdr:spPr>
    </xdr:pic>
    <xdr:clientData/>
  </xdr:twoCellAnchor>
  <xdr:twoCellAnchor editAs="oneCell">
    <xdr:from>
      <xdr:col>4</xdr:col>
      <xdr:colOff>447675</xdr:colOff>
      <xdr:row>77</xdr:row>
      <xdr:rowOff>9525</xdr:rowOff>
    </xdr:from>
    <xdr:to>
      <xdr:col>4</xdr:col>
      <xdr:colOff>857250</xdr:colOff>
      <xdr:row>79</xdr:row>
      <xdr:rowOff>32302</xdr:rowOff>
    </xdr:to>
    <xdr:pic>
      <xdr:nvPicPr>
        <xdr:cNvPr id="20" name="Рисунок 19" descr="Склеп.gif"/>
        <xdr:cNvPicPr>
          <a:picLocks noChangeAspect="1"/>
        </xdr:cNvPicPr>
      </xdr:nvPicPr>
      <xdr:blipFill>
        <a:blip xmlns:r="http://schemas.openxmlformats.org/officeDocument/2006/relationships" r:embed="rId10" cstate="print"/>
        <a:stretch>
          <a:fillRect/>
        </a:stretch>
      </xdr:blipFill>
      <xdr:spPr>
        <a:xfrm>
          <a:off x="5057775" y="14258925"/>
          <a:ext cx="409575" cy="356152"/>
        </a:xfrm>
        <a:prstGeom prst="rect">
          <a:avLst/>
        </a:prstGeom>
      </xdr:spPr>
    </xdr:pic>
    <xdr:clientData/>
  </xdr:twoCellAnchor>
  <xdr:twoCellAnchor editAs="oneCell">
    <xdr:from>
      <xdr:col>4</xdr:col>
      <xdr:colOff>447674</xdr:colOff>
      <xdr:row>83</xdr:row>
      <xdr:rowOff>9525</xdr:rowOff>
    </xdr:from>
    <xdr:to>
      <xdr:col>4</xdr:col>
      <xdr:colOff>838199</xdr:colOff>
      <xdr:row>85</xdr:row>
      <xdr:rowOff>54471</xdr:rowOff>
    </xdr:to>
    <xdr:pic>
      <xdr:nvPicPr>
        <xdr:cNvPr id="21" name="Рисунок 20" descr="Склеп.gif"/>
        <xdr:cNvPicPr>
          <a:picLocks noChangeAspect="1"/>
        </xdr:cNvPicPr>
      </xdr:nvPicPr>
      <xdr:blipFill>
        <a:blip xmlns:r="http://schemas.openxmlformats.org/officeDocument/2006/relationships" r:embed="rId11" cstate="print"/>
        <a:stretch>
          <a:fillRect/>
        </a:stretch>
      </xdr:blipFill>
      <xdr:spPr>
        <a:xfrm>
          <a:off x="5057774" y="15106650"/>
          <a:ext cx="390525" cy="378321"/>
        </a:xfrm>
        <a:prstGeom prst="rect">
          <a:avLst/>
        </a:prstGeom>
      </xdr:spPr>
    </xdr:pic>
    <xdr:clientData/>
  </xdr:twoCellAnchor>
  <xdr:twoCellAnchor editAs="oneCell">
    <xdr:from>
      <xdr:col>5</xdr:col>
      <xdr:colOff>9526</xdr:colOff>
      <xdr:row>14</xdr:row>
      <xdr:rowOff>9524</xdr:rowOff>
    </xdr:from>
    <xdr:to>
      <xdr:col>6</xdr:col>
      <xdr:colOff>66675</xdr:colOff>
      <xdr:row>18</xdr:row>
      <xdr:rowOff>319217</xdr:rowOff>
    </xdr:to>
    <xdr:pic>
      <xdr:nvPicPr>
        <xdr:cNvPr id="23" name="Picture 15"/>
        <xdr:cNvPicPr>
          <a:picLocks noChangeAspect="1" noChangeArrowheads="1"/>
        </xdr:cNvPicPr>
      </xdr:nvPicPr>
      <xdr:blipFill>
        <a:blip xmlns:r="http://schemas.openxmlformats.org/officeDocument/2006/relationships" r:embed="rId12" cstate="print"/>
        <a:srcRect/>
        <a:stretch>
          <a:fillRect/>
        </a:stretch>
      </xdr:blipFill>
      <xdr:spPr bwMode="auto">
        <a:xfrm>
          <a:off x="6000751" y="2028824"/>
          <a:ext cx="1438274" cy="976443"/>
        </a:xfrm>
        <a:prstGeom prst="rect">
          <a:avLst/>
        </a:prstGeom>
        <a:noFill/>
      </xdr:spPr>
    </xdr:pic>
    <xdr:clientData/>
  </xdr:twoCellAnchor>
  <xdr:twoCellAnchor editAs="oneCell">
    <xdr:from>
      <xdr:col>5</xdr:col>
      <xdr:colOff>9525</xdr:colOff>
      <xdr:row>24</xdr:row>
      <xdr:rowOff>9524</xdr:rowOff>
    </xdr:from>
    <xdr:to>
      <xdr:col>6</xdr:col>
      <xdr:colOff>73497</xdr:colOff>
      <xdr:row>28</xdr:row>
      <xdr:rowOff>323849</xdr:rowOff>
    </xdr:to>
    <xdr:pic>
      <xdr:nvPicPr>
        <xdr:cNvPr id="25" name="Picture 17"/>
        <xdr:cNvPicPr>
          <a:picLocks noChangeAspect="1" noChangeArrowheads="1"/>
        </xdr:cNvPicPr>
      </xdr:nvPicPr>
      <xdr:blipFill>
        <a:blip xmlns:r="http://schemas.openxmlformats.org/officeDocument/2006/relationships" r:embed="rId13" cstate="print"/>
        <a:srcRect/>
        <a:stretch>
          <a:fillRect/>
        </a:stretch>
      </xdr:blipFill>
      <xdr:spPr bwMode="auto">
        <a:xfrm>
          <a:off x="6000750" y="3905249"/>
          <a:ext cx="1445097" cy="981075"/>
        </a:xfrm>
        <a:prstGeom prst="rect">
          <a:avLst/>
        </a:prstGeom>
        <a:noFill/>
      </xdr:spPr>
    </xdr:pic>
    <xdr:clientData/>
  </xdr:twoCellAnchor>
  <xdr:twoCellAnchor editAs="oneCell">
    <xdr:from>
      <xdr:col>5</xdr:col>
      <xdr:colOff>9525</xdr:colOff>
      <xdr:row>33</xdr:row>
      <xdr:rowOff>9524</xdr:rowOff>
    </xdr:from>
    <xdr:to>
      <xdr:col>6</xdr:col>
      <xdr:colOff>73498</xdr:colOff>
      <xdr:row>38</xdr:row>
      <xdr:rowOff>161924</xdr:rowOff>
    </xdr:to>
    <xdr:pic>
      <xdr:nvPicPr>
        <xdr:cNvPr id="29" name="Picture 19"/>
        <xdr:cNvPicPr>
          <a:picLocks noChangeAspect="1" noChangeArrowheads="1"/>
        </xdr:cNvPicPr>
      </xdr:nvPicPr>
      <xdr:blipFill>
        <a:blip xmlns:r="http://schemas.openxmlformats.org/officeDocument/2006/relationships" r:embed="rId14" cstate="print"/>
        <a:srcRect/>
        <a:stretch>
          <a:fillRect/>
        </a:stretch>
      </xdr:blipFill>
      <xdr:spPr bwMode="auto">
        <a:xfrm>
          <a:off x="6000750" y="5772149"/>
          <a:ext cx="1445098" cy="981075"/>
        </a:xfrm>
        <a:prstGeom prst="rect">
          <a:avLst/>
        </a:prstGeom>
        <a:noFill/>
      </xdr:spPr>
    </xdr:pic>
    <xdr:clientData/>
  </xdr:twoCellAnchor>
  <xdr:twoCellAnchor editAs="oneCell">
    <xdr:from>
      <xdr:col>5</xdr:col>
      <xdr:colOff>9525</xdr:colOff>
      <xdr:row>44</xdr:row>
      <xdr:rowOff>9525</xdr:rowOff>
    </xdr:from>
    <xdr:to>
      <xdr:col>6</xdr:col>
      <xdr:colOff>87526</xdr:colOff>
      <xdr:row>46</xdr:row>
      <xdr:rowOff>342900</xdr:rowOff>
    </xdr:to>
    <xdr:pic>
      <xdr:nvPicPr>
        <xdr:cNvPr id="32" name="Picture 35"/>
        <xdr:cNvPicPr>
          <a:picLocks noChangeAspect="1" noChangeArrowheads="1"/>
        </xdr:cNvPicPr>
      </xdr:nvPicPr>
      <xdr:blipFill>
        <a:blip xmlns:r="http://schemas.openxmlformats.org/officeDocument/2006/relationships" r:embed="rId15" cstate="print"/>
        <a:srcRect/>
        <a:stretch>
          <a:fillRect/>
        </a:stretch>
      </xdr:blipFill>
      <xdr:spPr bwMode="auto">
        <a:xfrm>
          <a:off x="6000750" y="7810500"/>
          <a:ext cx="1459126" cy="990600"/>
        </a:xfrm>
        <a:prstGeom prst="rect">
          <a:avLst/>
        </a:prstGeom>
        <a:no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333375</xdr:colOff>
      <xdr:row>14</xdr:row>
      <xdr:rowOff>9525</xdr:rowOff>
    </xdr:from>
    <xdr:to>
      <xdr:col>6</xdr:col>
      <xdr:colOff>1047750</xdr:colOff>
      <xdr:row>15</xdr:row>
      <xdr:rowOff>361950</xdr:rowOff>
    </xdr:to>
    <xdr:pic>
      <xdr:nvPicPr>
        <xdr:cNvPr id="17" name="Рисунок 16" descr="Склеп.gif"/>
        <xdr:cNvPicPr>
          <a:picLocks noChangeAspect="1"/>
        </xdr:cNvPicPr>
      </xdr:nvPicPr>
      <xdr:blipFill>
        <a:blip xmlns:r="http://schemas.openxmlformats.org/officeDocument/2006/relationships" r:embed="rId1" cstate="print"/>
        <a:stretch>
          <a:fillRect/>
        </a:stretch>
      </xdr:blipFill>
      <xdr:spPr>
        <a:xfrm>
          <a:off x="7705725" y="2028825"/>
          <a:ext cx="714375" cy="514350"/>
        </a:xfrm>
        <a:prstGeom prst="rect">
          <a:avLst/>
        </a:prstGeom>
      </xdr:spPr>
    </xdr:pic>
    <xdr:clientData/>
  </xdr:twoCellAnchor>
  <xdr:twoCellAnchor editAs="oneCell">
    <xdr:from>
      <xdr:col>6</xdr:col>
      <xdr:colOff>9525</xdr:colOff>
      <xdr:row>18</xdr:row>
      <xdr:rowOff>9525</xdr:rowOff>
    </xdr:from>
    <xdr:to>
      <xdr:col>6</xdr:col>
      <xdr:colOff>1377043</xdr:colOff>
      <xdr:row>20</xdr:row>
      <xdr:rowOff>323850</xdr:rowOff>
    </xdr:to>
    <xdr:pic>
      <xdr:nvPicPr>
        <xdr:cNvPr id="121872" name="Picture 16"/>
        <xdr:cNvPicPr>
          <a:picLocks noChangeAspect="1" noChangeArrowheads="1"/>
        </xdr:cNvPicPr>
      </xdr:nvPicPr>
      <xdr:blipFill>
        <a:blip xmlns:r="http://schemas.openxmlformats.org/officeDocument/2006/relationships" r:embed="rId2" cstate="print"/>
        <a:srcRect/>
        <a:stretch>
          <a:fillRect/>
        </a:stretch>
      </xdr:blipFill>
      <xdr:spPr bwMode="auto">
        <a:xfrm>
          <a:off x="7381875" y="3067050"/>
          <a:ext cx="1367518" cy="638175"/>
        </a:xfrm>
        <a:prstGeom prst="rect">
          <a:avLst/>
        </a:prstGeom>
        <a:noFill/>
        <a:ln w="1">
          <a:noFill/>
          <a:miter lim="800000"/>
          <a:headEnd/>
          <a:tailEnd type="none" w="med" len="med"/>
        </a:ln>
        <a:effectLst/>
      </xdr:spPr>
    </xdr:pic>
    <xdr:clientData/>
  </xdr:twoCellAnchor>
  <xdr:twoCellAnchor editAs="oneCell">
    <xdr:from>
      <xdr:col>6</xdr:col>
      <xdr:colOff>9525</xdr:colOff>
      <xdr:row>20</xdr:row>
      <xdr:rowOff>323849</xdr:rowOff>
    </xdr:from>
    <xdr:to>
      <xdr:col>6</xdr:col>
      <xdr:colOff>1377043</xdr:colOff>
      <xdr:row>20</xdr:row>
      <xdr:rowOff>962024</xdr:rowOff>
    </xdr:to>
    <xdr:pic>
      <xdr:nvPicPr>
        <xdr:cNvPr id="121873" name="Picture 17"/>
        <xdr:cNvPicPr>
          <a:picLocks noChangeAspect="1" noChangeArrowheads="1"/>
        </xdr:cNvPicPr>
      </xdr:nvPicPr>
      <xdr:blipFill>
        <a:blip xmlns:r="http://schemas.openxmlformats.org/officeDocument/2006/relationships" r:embed="rId3" cstate="print"/>
        <a:srcRect/>
        <a:stretch>
          <a:fillRect/>
        </a:stretch>
      </xdr:blipFill>
      <xdr:spPr bwMode="auto">
        <a:xfrm>
          <a:off x="7381875" y="3705224"/>
          <a:ext cx="1367518" cy="638175"/>
        </a:xfrm>
        <a:prstGeom prst="rect">
          <a:avLst/>
        </a:prstGeom>
        <a:noFill/>
        <a:ln w="1">
          <a:noFill/>
          <a:miter lim="800000"/>
          <a:headEnd/>
          <a:tailEnd type="none" w="med" len="med"/>
        </a:ln>
        <a:effectLst/>
      </xdr:spPr>
    </xdr:pic>
    <xdr:clientData/>
  </xdr:twoCellAnchor>
  <xdr:twoCellAnchor editAs="oneCell">
    <xdr:from>
      <xdr:col>6</xdr:col>
      <xdr:colOff>9525</xdr:colOff>
      <xdr:row>20</xdr:row>
      <xdr:rowOff>962025</xdr:rowOff>
    </xdr:from>
    <xdr:to>
      <xdr:col>6</xdr:col>
      <xdr:colOff>1377043</xdr:colOff>
      <xdr:row>21</xdr:row>
      <xdr:rowOff>295275</xdr:rowOff>
    </xdr:to>
    <xdr:pic>
      <xdr:nvPicPr>
        <xdr:cNvPr id="121874" name="Picture 18"/>
        <xdr:cNvPicPr>
          <a:picLocks noChangeAspect="1" noChangeArrowheads="1"/>
        </xdr:cNvPicPr>
      </xdr:nvPicPr>
      <xdr:blipFill>
        <a:blip xmlns:r="http://schemas.openxmlformats.org/officeDocument/2006/relationships" r:embed="rId4" cstate="print"/>
        <a:srcRect/>
        <a:stretch>
          <a:fillRect/>
        </a:stretch>
      </xdr:blipFill>
      <xdr:spPr bwMode="auto">
        <a:xfrm>
          <a:off x="7381875" y="4343400"/>
          <a:ext cx="1367518" cy="638175"/>
        </a:xfrm>
        <a:prstGeom prst="rect">
          <a:avLst/>
        </a:prstGeom>
        <a:noFill/>
        <a:ln w="1">
          <a:noFill/>
          <a:miter lim="800000"/>
          <a:headEnd/>
          <a:tailEnd type="none" w="med" len="med"/>
        </a:ln>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95250</xdr:colOff>
      <xdr:row>5</xdr:row>
      <xdr:rowOff>9525</xdr:rowOff>
    </xdr:from>
    <xdr:to>
      <xdr:col>6</xdr:col>
      <xdr:colOff>1295400</xdr:colOff>
      <xdr:row>8</xdr:row>
      <xdr:rowOff>123825</xdr:rowOff>
    </xdr:to>
    <xdr:pic>
      <xdr:nvPicPr>
        <xdr:cNvPr id="17" name="Рисунок 16" descr="Склеп.gif"/>
        <xdr:cNvPicPr>
          <a:picLocks noChangeAspect="1"/>
        </xdr:cNvPicPr>
      </xdr:nvPicPr>
      <xdr:blipFill>
        <a:blip xmlns:r="http://schemas.openxmlformats.org/officeDocument/2006/relationships" r:embed="rId1" cstate="print"/>
        <a:stretch>
          <a:fillRect/>
        </a:stretch>
      </xdr:blipFill>
      <xdr:spPr>
        <a:xfrm>
          <a:off x="7467600" y="619125"/>
          <a:ext cx="1200150" cy="609600"/>
        </a:xfrm>
        <a:prstGeom prst="rect">
          <a:avLst/>
        </a:prstGeom>
      </xdr:spPr>
    </xdr:pic>
    <xdr:clientData/>
  </xdr:twoCellAnchor>
  <xdr:twoCellAnchor editAs="oneCell">
    <xdr:from>
      <xdr:col>6</xdr:col>
      <xdr:colOff>419100</xdr:colOff>
      <xdr:row>13</xdr:row>
      <xdr:rowOff>9525</xdr:rowOff>
    </xdr:from>
    <xdr:to>
      <xdr:col>6</xdr:col>
      <xdr:colOff>981075</xdr:colOff>
      <xdr:row>17</xdr:row>
      <xdr:rowOff>66160</xdr:rowOff>
    </xdr:to>
    <xdr:pic>
      <xdr:nvPicPr>
        <xdr:cNvPr id="18" name="Рисунок 17" descr="Склеп.gif"/>
        <xdr:cNvPicPr>
          <a:picLocks noChangeAspect="1"/>
        </xdr:cNvPicPr>
      </xdr:nvPicPr>
      <xdr:blipFill>
        <a:blip xmlns:r="http://schemas.openxmlformats.org/officeDocument/2006/relationships" r:embed="rId2" cstate="print"/>
        <a:stretch>
          <a:fillRect/>
        </a:stretch>
      </xdr:blipFill>
      <xdr:spPr>
        <a:xfrm>
          <a:off x="7791450" y="1838325"/>
          <a:ext cx="561975" cy="713860"/>
        </a:xfrm>
        <a:prstGeom prst="rect">
          <a:avLst/>
        </a:prstGeom>
      </xdr:spPr>
    </xdr:pic>
    <xdr:clientData/>
  </xdr:twoCellAnchor>
  <xdr:twoCellAnchor editAs="oneCell">
    <xdr:from>
      <xdr:col>6</xdr:col>
      <xdr:colOff>219075</xdr:colOff>
      <xdr:row>38</xdr:row>
      <xdr:rowOff>9525</xdr:rowOff>
    </xdr:from>
    <xdr:to>
      <xdr:col>6</xdr:col>
      <xdr:colOff>1123950</xdr:colOff>
      <xdr:row>40</xdr:row>
      <xdr:rowOff>104775</xdr:rowOff>
    </xdr:to>
    <xdr:pic>
      <xdr:nvPicPr>
        <xdr:cNvPr id="19" name="Рисунок 18" descr="Склеп.gif"/>
        <xdr:cNvPicPr>
          <a:picLocks noChangeAspect="1"/>
        </xdr:cNvPicPr>
      </xdr:nvPicPr>
      <xdr:blipFill>
        <a:blip xmlns:r="http://schemas.openxmlformats.org/officeDocument/2006/relationships" r:embed="rId3" cstate="print"/>
        <a:stretch>
          <a:fillRect/>
        </a:stretch>
      </xdr:blipFill>
      <xdr:spPr>
        <a:xfrm>
          <a:off x="7591425" y="8296275"/>
          <a:ext cx="904875" cy="419100"/>
        </a:xfrm>
        <a:prstGeom prst="rect">
          <a:avLst/>
        </a:prstGeom>
      </xdr:spPr>
    </xdr:pic>
    <xdr:clientData/>
  </xdr:twoCellAnchor>
  <xdr:twoCellAnchor editAs="oneCell">
    <xdr:from>
      <xdr:col>6</xdr:col>
      <xdr:colOff>457200</xdr:colOff>
      <xdr:row>41</xdr:row>
      <xdr:rowOff>9525</xdr:rowOff>
    </xdr:from>
    <xdr:to>
      <xdr:col>6</xdr:col>
      <xdr:colOff>876300</xdr:colOff>
      <xdr:row>43</xdr:row>
      <xdr:rowOff>104775</xdr:rowOff>
    </xdr:to>
    <xdr:pic>
      <xdr:nvPicPr>
        <xdr:cNvPr id="20" name="Рисунок 19" descr="Склеп.gif"/>
        <xdr:cNvPicPr>
          <a:picLocks noChangeAspect="1"/>
        </xdr:cNvPicPr>
      </xdr:nvPicPr>
      <xdr:blipFill>
        <a:blip xmlns:r="http://schemas.openxmlformats.org/officeDocument/2006/relationships" r:embed="rId4" cstate="print"/>
        <a:stretch>
          <a:fillRect/>
        </a:stretch>
      </xdr:blipFill>
      <xdr:spPr>
        <a:xfrm>
          <a:off x="7829550" y="8782050"/>
          <a:ext cx="419100" cy="419100"/>
        </a:xfrm>
        <a:prstGeom prst="rect">
          <a:avLst/>
        </a:prstGeom>
      </xdr:spPr>
    </xdr:pic>
    <xdr:clientData/>
  </xdr:twoCellAnchor>
  <xdr:twoCellAnchor editAs="oneCell">
    <xdr:from>
      <xdr:col>6</xdr:col>
      <xdr:colOff>523875</xdr:colOff>
      <xdr:row>44</xdr:row>
      <xdr:rowOff>9525</xdr:rowOff>
    </xdr:from>
    <xdr:to>
      <xdr:col>6</xdr:col>
      <xdr:colOff>838200</xdr:colOff>
      <xdr:row>46</xdr:row>
      <xdr:rowOff>66675</xdr:rowOff>
    </xdr:to>
    <xdr:pic>
      <xdr:nvPicPr>
        <xdr:cNvPr id="21" name="Рисунок 20" descr="Склеп.gif"/>
        <xdr:cNvPicPr>
          <a:picLocks noChangeAspect="1"/>
        </xdr:cNvPicPr>
      </xdr:nvPicPr>
      <xdr:blipFill>
        <a:blip xmlns:r="http://schemas.openxmlformats.org/officeDocument/2006/relationships" r:embed="rId5" cstate="print"/>
        <a:stretch>
          <a:fillRect/>
        </a:stretch>
      </xdr:blipFill>
      <xdr:spPr>
        <a:xfrm>
          <a:off x="7896225" y="9267825"/>
          <a:ext cx="314325" cy="381000"/>
        </a:xfrm>
        <a:prstGeom prst="rect">
          <a:avLst/>
        </a:prstGeom>
      </xdr:spPr>
    </xdr:pic>
    <xdr:clientData/>
  </xdr:twoCellAnchor>
  <xdr:twoCellAnchor editAs="oneCell">
    <xdr:from>
      <xdr:col>6</xdr:col>
      <xdr:colOff>533400</xdr:colOff>
      <xdr:row>47</xdr:row>
      <xdr:rowOff>9525</xdr:rowOff>
    </xdr:from>
    <xdr:to>
      <xdr:col>6</xdr:col>
      <xdr:colOff>838200</xdr:colOff>
      <xdr:row>49</xdr:row>
      <xdr:rowOff>104775</xdr:rowOff>
    </xdr:to>
    <xdr:pic>
      <xdr:nvPicPr>
        <xdr:cNvPr id="22" name="Рисунок 21" descr="Склеп.gif"/>
        <xdr:cNvPicPr>
          <a:picLocks noChangeAspect="1"/>
        </xdr:cNvPicPr>
      </xdr:nvPicPr>
      <xdr:blipFill>
        <a:blip xmlns:r="http://schemas.openxmlformats.org/officeDocument/2006/relationships" r:embed="rId6" cstate="print"/>
        <a:stretch>
          <a:fillRect/>
        </a:stretch>
      </xdr:blipFill>
      <xdr:spPr>
        <a:xfrm>
          <a:off x="7905750" y="9753600"/>
          <a:ext cx="304800" cy="419100"/>
        </a:xfrm>
        <a:prstGeom prst="rect">
          <a:avLst/>
        </a:prstGeom>
      </xdr:spPr>
    </xdr:pic>
    <xdr:clientData/>
  </xdr:twoCellAnchor>
  <xdr:twoCellAnchor editAs="oneCell">
    <xdr:from>
      <xdr:col>6</xdr:col>
      <xdr:colOff>571500</xdr:colOff>
      <xdr:row>50</xdr:row>
      <xdr:rowOff>9526</xdr:rowOff>
    </xdr:from>
    <xdr:to>
      <xdr:col>6</xdr:col>
      <xdr:colOff>795759</xdr:colOff>
      <xdr:row>52</xdr:row>
      <xdr:rowOff>95251</xdr:rowOff>
    </xdr:to>
    <xdr:pic>
      <xdr:nvPicPr>
        <xdr:cNvPr id="23" name="Рисунок 22" descr="Склеп.gif"/>
        <xdr:cNvPicPr>
          <a:picLocks noChangeAspect="1"/>
        </xdr:cNvPicPr>
      </xdr:nvPicPr>
      <xdr:blipFill>
        <a:blip xmlns:r="http://schemas.openxmlformats.org/officeDocument/2006/relationships" r:embed="rId7" cstate="print"/>
        <a:stretch>
          <a:fillRect/>
        </a:stretch>
      </xdr:blipFill>
      <xdr:spPr>
        <a:xfrm>
          <a:off x="7753350" y="10563226"/>
          <a:ext cx="224259" cy="571500"/>
        </a:xfrm>
        <a:prstGeom prst="rect">
          <a:avLst/>
        </a:prstGeom>
      </xdr:spPr>
    </xdr:pic>
    <xdr:clientData/>
  </xdr:twoCellAnchor>
  <xdr:twoCellAnchor editAs="oneCell">
    <xdr:from>
      <xdr:col>6</xdr:col>
      <xdr:colOff>419100</xdr:colOff>
      <xdr:row>53</xdr:row>
      <xdr:rowOff>9525</xdr:rowOff>
    </xdr:from>
    <xdr:to>
      <xdr:col>6</xdr:col>
      <xdr:colOff>962025</xdr:colOff>
      <xdr:row>55</xdr:row>
      <xdr:rowOff>134541</xdr:rowOff>
    </xdr:to>
    <xdr:pic>
      <xdr:nvPicPr>
        <xdr:cNvPr id="24" name="Рисунок 23" descr="Склеп.gif"/>
        <xdr:cNvPicPr>
          <a:picLocks noChangeAspect="1"/>
        </xdr:cNvPicPr>
      </xdr:nvPicPr>
      <xdr:blipFill>
        <a:blip xmlns:r="http://schemas.openxmlformats.org/officeDocument/2006/relationships" r:embed="rId8" cstate="print"/>
        <a:stretch>
          <a:fillRect/>
        </a:stretch>
      </xdr:blipFill>
      <xdr:spPr>
        <a:xfrm>
          <a:off x="7791450" y="10887075"/>
          <a:ext cx="542925" cy="610791"/>
        </a:xfrm>
        <a:prstGeom prst="rect">
          <a:avLst/>
        </a:prstGeom>
      </xdr:spPr>
    </xdr:pic>
    <xdr:clientData/>
  </xdr:twoCellAnchor>
  <xdr:twoCellAnchor editAs="oneCell">
    <xdr:from>
      <xdr:col>6</xdr:col>
      <xdr:colOff>371476</xdr:colOff>
      <xdr:row>56</xdr:row>
      <xdr:rowOff>9526</xdr:rowOff>
    </xdr:from>
    <xdr:to>
      <xdr:col>6</xdr:col>
      <xdr:colOff>1009650</xdr:colOff>
      <xdr:row>58</xdr:row>
      <xdr:rowOff>152400</xdr:rowOff>
    </xdr:to>
    <xdr:pic>
      <xdr:nvPicPr>
        <xdr:cNvPr id="25" name="Рисунок 24" descr="Склеп.gif"/>
        <xdr:cNvPicPr>
          <a:picLocks noChangeAspect="1"/>
        </xdr:cNvPicPr>
      </xdr:nvPicPr>
      <xdr:blipFill>
        <a:blip xmlns:r="http://schemas.openxmlformats.org/officeDocument/2006/relationships" r:embed="rId9" cstate="print"/>
        <a:stretch>
          <a:fillRect/>
        </a:stretch>
      </xdr:blipFill>
      <xdr:spPr>
        <a:xfrm>
          <a:off x="7553326" y="11858626"/>
          <a:ext cx="638174" cy="466724"/>
        </a:xfrm>
        <a:prstGeom prst="rect">
          <a:avLst/>
        </a:prstGeom>
      </xdr:spPr>
    </xdr:pic>
    <xdr:clientData/>
  </xdr:twoCellAnchor>
  <xdr:twoCellAnchor editAs="oneCell">
    <xdr:from>
      <xdr:col>6</xdr:col>
      <xdr:colOff>171450</xdr:colOff>
      <xdr:row>60</xdr:row>
      <xdr:rowOff>19050</xdr:rowOff>
    </xdr:from>
    <xdr:to>
      <xdr:col>6</xdr:col>
      <xdr:colOff>495300</xdr:colOff>
      <xdr:row>63</xdr:row>
      <xdr:rowOff>142875</xdr:rowOff>
    </xdr:to>
    <xdr:pic>
      <xdr:nvPicPr>
        <xdr:cNvPr id="26" name="Рисунок 25" descr="Склеп.gif"/>
        <xdr:cNvPicPr>
          <a:picLocks noChangeAspect="1"/>
        </xdr:cNvPicPr>
      </xdr:nvPicPr>
      <xdr:blipFill>
        <a:blip xmlns:r="http://schemas.openxmlformats.org/officeDocument/2006/relationships" r:embed="rId10" cstate="print"/>
        <a:stretch>
          <a:fillRect/>
        </a:stretch>
      </xdr:blipFill>
      <xdr:spPr>
        <a:xfrm>
          <a:off x="7353300" y="12515850"/>
          <a:ext cx="323850" cy="609600"/>
        </a:xfrm>
        <a:prstGeom prst="rect">
          <a:avLst/>
        </a:prstGeom>
      </xdr:spPr>
    </xdr:pic>
    <xdr:clientData/>
  </xdr:twoCellAnchor>
  <xdr:twoCellAnchor editAs="oneCell">
    <xdr:from>
      <xdr:col>6</xdr:col>
      <xdr:colOff>523875</xdr:colOff>
      <xdr:row>60</xdr:row>
      <xdr:rowOff>19050</xdr:rowOff>
    </xdr:from>
    <xdr:to>
      <xdr:col>6</xdr:col>
      <xdr:colOff>847725</xdr:colOff>
      <xdr:row>63</xdr:row>
      <xdr:rowOff>142875</xdr:rowOff>
    </xdr:to>
    <xdr:pic>
      <xdr:nvPicPr>
        <xdr:cNvPr id="27" name="Рисунок 26" descr="Склеп.gif"/>
        <xdr:cNvPicPr>
          <a:picLocks noChangeAspect="1"/>
        </xdr:cNvPicPr>
      </xdr:nvPicPr>
      <xdr:blipFill>
        <a:blip xmlns:r="http://schemas.openxmlformats.org/officeDocument/2006/relationships" r:embed="rId11" cstate="print"/>
        <a:stretch>
          <a:fillRect/>
        </a:stretch>
      </xdr:blipFill>
      <xdr:spPr>
        <a:xfrm>
          <a:off x="7705725" y="12515850"/>
          <a:ext cx="323850" cy="609600"/>
        </a:xfrm>
        <a:prstGeom prst="rect">
          <a:avLst/>
        </a:prstGeom>
      </xdr:spPr>
    </xdr:pic>
    <xdr:clientData/>
  </xdr:twoCellAnchor>
  <xdr:twoCellAnchor editAs="oneCell">
    <xdr:from>
      <xdr:col>6</xdr:col>
      <xdr:colOff>876300</xdr:colOff>
      <xdr:row>60</xdr:row>
      <xdr:rowOff>19050</xdr:rowOff>
    </xdr:from>
    <xdr:to>
      <xdr:col>6</xdr:col>
      <xdr:colOff>1200150</xdr:colOff>
      <xdr:row>63</xdr:row>
      <xdr:rowOff>142875</xdr:rowOff>
    </xdr:to>
    <xdr:pic>
      <xdr:nvPicPr>
        <xdr:cNvPr id="28" name="Рисунок 27" descr="Склеп.gif"/>
        <xdr:cNvPicPr>
          <a:picLocks noChangeAspect="1"/>
        </xdr:cNvPicPr>
      </xdr:nvPicPr>
      <xdr:blipFill>
        <a:blip xmlns:r="http://schemas.openxmlformats.org/officeDocument/2006/relationships" r:embed="rId12" cstate="print"/>
        <a:stretch>
          <a:fillRect/>
        </a:stretch>
      </xdr:blipFill>
      <xdr:spPr>
        <a:xfrm>
          <a:off x="8058150" y="12515850"/>
          <a:ext cx="323850" cy="609600"/>
        </a:xfrm>
        <a:prstGeom prst="rect">
          <a:avLst/>
        </a:prstGeom>
      </xdr:spPr>
    </xdr:pic>
    <xdr:clientData/>
  </xdr:twoCellAnchor>
  <xdr:twoCellAnchor editAs="oneCell">
    <xdr:from>
      <xdr:col>6</xdr:col>
      <xdr:colOff>400050</xdr:colOff>
      <xdr:row>66</xdr:row>
      <xdr:rowOff>9525</xdr:rowOff>
    </xdr:from>
    <xdr:to>
      <xdr:col>6</xdr:col>
      <xdr:colOff>971550</xdr:colOff>
      <xdr:row>68</xdr:row>
      <xdr:rowOff>200025</xdr:rowOff>
    </xdr:to>
    <xdr:pic>
      <xdr:nvPicPr>
        <xdr:cNvPr id="29" name="Рисунок 28" descr="Склеп.gif"/>
        <xdr:cNvPicPr>
          <a:picLocks noChangeAspect="1"/>
        </xdr:cNvPicPr>
      </xdr:nvPicPr>
      <xdr:blipFill>
        <a:blip xmlns:r="http://schemas.openxmlformats.org/officeDocument/2006/relationships" r:embed="rId13" cstate="print"/>
        <a:stretch>
          <a:fillRect/>
        </a:stretch>
      </xdr:blipFill>
      <xdr:spPr>
        <a:xfrm>
          <a:off x="7772400" y="13049250"/>
          <a:ext cx="571500" cy="514350"/>
        </a:xfrm>
        <a:prstGeom prst="rect">
          <a:avLst/>
        </a:prstGeom>
      </xdr:spPr>
    </xdr:pic>
    <xdr:clientData/>
  </xdr:twoCellAnchor>
  <xdr:twoCellAnchor editAs="oneCell">
    <xdr:from>
      <xdr:col>6</xdr:col>
      <xdr:colOff>419100</xdr:colOff>
      <xdr:row>72</xdr:row>
      <xdr:rowOff>9525</xdr:rowOff>
    </xdr:from>
    <xdr:to>
      <xdr:col>6</xdr:col>
      <xdr:colOff>933450</xdr:colOff>
      <xdr:row>75</xdr:row>
      <xdr:rowOff>104775</xdr:rowOff>
    </xdr:to>
    <xdr:pic>
      <xdr:nvPicPr>
        <xdr:cNvPr id="31" name="Рисунок 30" descr="Склеп.gif"/>
        <xdr:cNvPicPr>
          <a:picLocks noChangeAspect="1"/>
        </xdr:cNvPicPr>
      </xdr:nvPicPr>
      <xdr:blipFill>
        <a:blip xmlns:r="http://schemas.openxmlformats.org/officeDocument/2006/relationships" r:embed="rId14" cstate="print"/>
        <a:stretch>
          <a:fillRect/>
        </a:stretch>
      </xdr:blipFill>
      <xdr:spPr>
        <a:xfrm>
          <a:off x="7791450" y="13916025"/>
          <a:ext cx="514350" cy="742950"/>
        </a:xfrm>
        <a:prstGeom prst="rect">
          <a:avLst/>
        </a:prstGeom>
      </xdr:spPr>
    </xdr:pic>
    <xdr:clientData/>
  </xdr:twoCellAnchor>
  <xdr:twoCellAnchor editAs="oneCell">
    <xdr:from>
      <xdr:col>6</xdr:col>
      <xdr:colOff>38100</xdr:colOff>
      <xdr:row>79</xdr:row>
      <xdr:rowOff>9525</xdr:rowOff>
    </xdr:from>
    <xdr:to>
      <xdr:col>6</xdr:col>
      <xdr:colOff>1333500</xdr:colOff>
      <xdr:row>83</xdr:row>
      <xdr:rowOff>104775</xdr:rowOff>
    </xdr:to>
    <xdr:pic>
      <xdr:nvPicPr>
        <xdr:cNvPr id="32" name="Рисунок 31" descr="Склеп.gif"/>
        <xdr:cNvPicPr>
          <a:picLocks noChangeAspect="1"/>
        </xdr:cNvPicPr>
      </xdr:nvPicPr>
      <xdr:blipFill>
        <a:blip xmlns:r="http://schemas.openxmlformats.org/officeDocument/2006/relationships" r:embed="rId15" cstate="print"/>
        <a:stretch>
          <a:fillRect/>
        </a:stretch>
      </xdr:blipFill>
      <xdr:spPr>
        <a:xfrm>
          <a:off x="7410450" y="15430500"/>
          <a:ext cx="1295400" cy="904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352425</xdr:colOff>
      <xdr:row>18</xdr:row>
      <xdr:rowOff>9525</xdr:rowOff>
    </xdr:from>
    <xdr:to>
      <xdr:col>6</xdr:col>
      <xdr:colOff>962025</xdr:colOff>
      <xdr:row>20</xdr:row>
      <xdr:rowOff>133350</xdr:rowOff>
    </xdr:to>
    <xdr:pic>
      <xdr:nvPicPr>
        <xdr:cNvPr id="17" name="Рисунок 16" descr="Склеп.gif"/>
        <xdr:cNvPicPr>
          <a:picLocks noChangeAspect="1"/>
        </xdr:cNvPicPr>
      </xdr:nvPicPr>
      <xdr:blipFill>
        <a:blip xmlns:r="http://schemas.openxmlformats.org/officeDocument/2006/relationships" r:embed="rId1" cstate="print"/>
        <a:stretch>
          <a:fillRect/>
        </a:stretch>
      </xdr:blipFill>
      <xdr:spPr>
        <a:xfrm>
          <a:off x="7505700" y="4695825"/>
          <a:ext cx="609600" cy="447675"/>
        </a:xfrm>
        <a:prstGeom prst="rect">
          <a:avLst/>
        </a:prstGeom>
      </xdr:spPr>
    </xdr:pic>
    <xdr:clientData/>
  </xdr:twoCellAnchor>
  <xdr:twoCellAnchor editAs="oneCell">
    <xdr:from>
      <xdr:col>6</xdr:col>
      <xdr:colOff>295275</xdr:colOff>
      <xdr:row>23</xdr:row>
      <xdr:rowOff>9525</xdr:rowOff>
    </xdr:from>
    <xdr:to>
      <xdr:col>6</xdr:col>
      <xdr:colOff>1000125</xdr:colOff>
      <xdr:row>27</xdr:row>
      <xdr:rowOff>76200</xdr:rowOff>
    </xdr:to>
    <xdr:pic>
      <xdr:nvPicPr>
        <xdr:cNvPr id="18" name="Рисунок 17" descr="Склеп.gif"/>
        <xdr:cNvPicPr>
          <a:picLocks noChangeAspect="1"/>
        </xdr:cNvPicPr>
      </xdr:nvPicPr>
      <xdr:blipFill>
        <a:blip xmlns:r="http://schemas.openxmlformats.org/officeDocument/2006/relationships" r:embed="rId2" cstate="print"/>
        <a:stretch>
          <a:fillRect/>
        </a:stretch>
      </xdr:blipFill>
      <xdr:spPr>
        <a:xfrm>
          <a:off x="7448550" y="5734050"/>
          <a:ext cx="704850" cy="733425"/>
        </a:xfrm>
        <a:prstGeom prst="rect">
          <a:avLst/>
        </a:prstGeom>
      </xdr:spPr>
    </xdr:pic>
    <xdr:clientData/>
  </xdr:twoCellAnchor>
  <xdr:twoCellAnchor editAs="oneCell">
    <xdr:from>
      <xdr:col>6</xdr:col>
      <xdr:colOff>371475</xdr:colOff>
      <xdr:row>33</xdr:row>
      <xdr:rowOff>9525</xdr:rowOff>
    </xdr:from>
    <xdr:to>
      <xdr:col>6</xdr:col>
      <xdr:colOff>981075</xdr:colOff>
      <xdr:row>35</xdr:row>
      <xdr:rowOff>95250</xdr:rowOff>
    </xdr:to>
    <xdr:pic>
      <xdr:nvPicPr>
        <xdr:cNvPr id="19" name="Рисунок 18" descr="Склеп.gif"/>
        <xdr:cNvPicPr>
          <a:picLocks noChangeAspect="1"/>
        </xdr:cNvPicPr>
      </xdr:nvPicPr>
      <xdr:blipFill>
        <a:blip xmlns:r="http://schemas.openxmlformats.org/officeDocument/2006/relationships" r:embed="rId3" cstate="print"/>
        <a:stretch>
          <a:fillRect/>
        </a:stretch>
      </xdr:blipFill>
      <xdr:spPr>
        <a:xfrm>
          <a:off x="7524750" y="7115175"/>
          <a:ext cx="609600" cy="571500"/>
        </a:xfrm>
        <a:prstGeom prst="rect">
          <a:avLst/>
        </a:prstGeom>
      </xdr:spPr>
    </xdr:pic>
    <xdr:clientData/>
  </xdr:twoCellAnchor>
  <xdr:twoCellAnchor editAs="oneCell">
    <xdr:from>
      <xdr:col>4</xdr:col>
      <xdr:colOff>219075</xdr:colOff>
      <xdr:row>38</xdr:row>
      <xdr:rowOff>19050</xdr:rowOff>
    </xdr:from>
    <xdr:to>
      <xdr:col>4</xdr:col>
      <xdr:colOff>828675</xdr:colOff>
      <xdr:row>41</xdr:row>
      <xdr:rowOff>142875</xdr:rowOff>
    </xdr:to>
    <xdr:pic>
      <xdr:nvPicPr>
        <xdr:cNvPr id="22" name="Рисунок 21" descr="Склеп.gif"/>
        <xdr:cNvPicPr>
          <a:picLocks noChangeAspect="1"/>
        </xdr:cNvPicPr>
      </xdr:nvPicPr>
      <xdr:blipFill>
        <a:blip xmlns:r="http://schemas.openxmlformats.org/officeDocument/2006/relationships" r:embed="rId4" cstate="print"/>
        <a:stretch>
          <a:fillRect/>
        </a:stretch>
      </xdr:blipFill>
      <xdr:spPr>
        <a:xfrm>
          <a:off x="4972050" y="8105775"/>
          <a:ext cx="609600" cy="619125"/>
        </a:xfrm>
        <a:prstGeom prst="rect">
          <a:avLst/>
        </a:prstGeom>
      </xdr:spPr>
    </xdr:pic>
    <xdr:clientData/>
  </xdr:twoCellAnchor>
  <xdr:twoCellAnchor editAs="oneCell">
    <xdr:from>
      <xdr:col>4</xdr:col>
      <xdr:colOff>85725</xdr:colOff>
      <xdr:row>47</xdr:row>
      <xdr:rowOff>9525</xdr:rowOff>
    </xdr:from>
    <xdr:to>
      <xdr:col>4</xdr:col>
      <xdr:colOff>933450</xdr:colOff>
      <xdr:row>51</xdr:row>
      <xdr:rowOff>9525</xdr:rowOff>
    </xdr:to>
    <xdr:pic>
      <xdr:nvPicPr>
        <xdr:cNvPr id="27" name="Рисунок 26" descr="Склеп.gif"/>
        <xdr:cNvPicPr>
          <a:picLocks noChangeAspect="1"/>
        </xdr:cNvPicPr>
      </xdr:nvPicPr>
      <xdr:blipFill>
        <a:blip xmlns:r="http://schemas.openxmlformats.org/officeDocument/2006/relationships" r:embed="rId5" cstate="print"/>
        <a:stretch>
          <a:fillRect/>
        </a:stretch>
      </xdr:blipFill>
      <xdr:spPr>
        <a:xfrm>
          <a:off x="4838700" y="10134600"/>
          <a:ext cx="847725" cy="657225"/>
        </a:xfrm>
        <a:prstGeom prst="rect">
          <a:avLst/>
        </a:prstGeom>
      </xdr:spPr>
    </xdr:pic>
    <xdr:clientData/>
  </xdr:twoCellAnchor>
  <xdr:twoCellAnchor editAs="oneCell">
    <xdr:from>
      <xdr:col>5</xdr:col>
      <xdr:colOff>9525</xdr:colOff>
      <xdr:row>45</xdr:row>
      <xdr:rowOff>9525</xdr:rowOff>
    </xdr:from>
    <xdr:to>
      <xdr:col>6</xdr:col>
      <xdr:colOff>3346</xdr:colOff>
      <xdr:row>50</xdr:row>
      <xdr:rowOff>114300</xdr:rowOff>
    </xdr:to>
    <xdr:pic>
      <xdr:nvPicPr>
        <xdr:cNvPr id="29" name="Picture 35"/>
        <xdr:cNvPicPr>
          <a:picLocks noChangeAspect="1" noChangeArrowheads="1"/>
        </xdr:cNvPicPr>
      </xdr:nvPicPr>
      <xdr:blipFill>
        <a:blip xmlns:r="http://schemas.openxmlformats.org/officeDocument/2006/relationships" r:embed="rId6" cstate="print"/>
        <a:srcRect/>
        <a:stretch>
          <a:fillRect/>
        </a:stretch>
      </xdr:blipFill>
      <xdr:spPr bwMode="auto">
        <a:xfrm>
          <a:off x="5781675" y="9467850"/>
          <a:ext cx="1374946" cy="933450"/>
        </a:xfrm>
        <a:prstGeom prst="rect">
          <a:avLst/>
        </a:prstGeom>
        <a:noFill/>
      </xdr:spPr>
    </xdr:pic>
    <xdr:clientData/>
  </xdr:twoCellAnchor>
  <xdr:twoCellAnchor editAs="oneCell">
    <xdr:from>
      <xdr:col>6</xdr:col>
      <xdr:colOff>257175</xdr:colOff>
      <xdr:row>53</xdr:row>
      <xdr:rowOff>9525</xdr:rowOff>
    </xdr:from>
    <xdr:to>
      <xdr:col>6</xdr:col>
      <xdr:colOff>1123950</xdr:colOff>
      <xdr:row>56</xdr:row>
      <xdr:rowOff>285750</xdr:rowOff>
    </xdr:to>
    <xdr:pic>
      <xdr:nvPicPr>
        <xdr:cNvPr id="30" name="Рисунок 29" descr="Склеп.gif"/>
        <xdr:cNvPicPr>
          <a:picLocks noChangeAspect="1"/>
        </xdr:cNvPicPr>
      </xdr:nvPicPr>
      <xdr:blipFill>
        <a:blip xmlns:r="http://schemas.openxmlformats.org/officeDocument/2006/relationships" r:embed="rId7" cstate="print"/>
        <a:stretch>
          <a:fillRect/>
        </a:stretch>
      </xdr:blipFill>
      <xdr:spPr>
        <a:xfrm>
          <a:off x="7410450" y="10848975"/>
          <a:ext cx="866775" cy="762000"/>
        </a:xfrm>
        <a:prstGeom prst="rect">
          <a:avLst/>
        </a:prstGeom>
      </xdr:spPr>
    </xdr:pic>
    <xdr:clientData/>
  </xdr:twoCellAnchor>
  <xdr:twoCellAnchor editAs="oneCell">
    <xdr:from>
      <xdr:col>6</xdr:col>
      <xdr:colOff>514350</xdr:colOff>
      <xdr:row>58</xdr:row>
      <xdr:rowOff>9525</xdr:rowOff>
    </xdr:from>
    <xdr:to>
      <xdr:col>6</xdr:col>
      <xdr:colOff>916235</xdr:colOff>
      <xdr:row>62</xdr:row>
      <xdr:rowOff>57150</xdr:rowOff>
    </xdr:to>
    <xdr:pic>
      <xdr:nvPicPr>
        <xdr:cNvPr id="31" name="Рисунок 30" descr="Склеп.gif"/>
        <xdr:cNvPicPr>
          <a:picLocks noChangeAspect="1"/>
        </xdr:cNvPicPr>
      </xdr:nvPicPr>
      <xdr:blipFill>
        <a:blip xmlns:r="http://schemas.openxmlformats.org/officeDocument/2006/relationships" r:embed="rId8" cstate="print"/>
        <a:stretch>
          <a:fillRect/>
        </a:stretch>
      </xdr:blipFill>
      <xdr:spPr>
        <a:xfrm>
          <a:off x="7667625" y="11715750"/>
          <a:ext cx="401885" cy="695325"/>
        </a:xfrm>
        <a:prstGeom prst="rect">
          <a:avLst/>
        </a:prstGeom>
      </xdr:spPr>
    </xdr:pic>
    <xdr:clientData/>
  </xdr:twoCellAnchor>
  <xdr:twoCellAnchor editAs="oneCell">
    <xdr:from>
      <xdr:col>6</xdr:col>
      <xdr:colOff>9525</xdr:colOff>
      <xdr:row>63</xdr:row>
      <xdr:rowOff>9525</xdr:rowOff>
    </xdr:from>
    <xdr:to>
      <xdr:col>6</xdr:col>
      <xdr:colOff>1377043</xdr:colOff>
      <xdr:row>65</xdr:row>
      <xdr:rowOff>323850</xdr:rowOff>
    </xdr:to>
    <xdr:pic>
      <xdr:nvPicPr>
        <xdr:cNvPr id="128045" name="Picture 45"/>
        <xdr:cNvPicPr>
          <a:picLocks noChangeAspect="1" noChangeArrowheads="1"/>
        </xdr:cNvPicPr>
      </xdr:nvPicPr>
      <xdr:blipFill>
        <a:blip xmlns:r="http://schemas.openxmlformats.org/officeDocument/2006/relationships" r:embed="rId9" cstate="print"/>
        <a:srcRect/>
        <a:stretch>
          <a:fillRect/>
        </a:stretch>
      </xdr:blipFill>
      <xdr:spPr bwMode="auto">
        <a:xfrm>
          <a:off x="7162800" y="12525375"/>
          <a:ext cx="1367518" cy="638175"/>
        </a:xfrm>
        <a:prstGeom prst="rect">
          <a:avLst/>
        </a:prstGeom>
        <a:noFill/>
        <a:ln w="1">
          <a:noFill/>
          <a:miter lim="800000"/>
          <a:headEnd/>
          <a:tailEnd type="none" w="med" len="med"/>
        </a:ln>
        <a:effectLst/>
      </xdr:spPr>
    </xdr:pic>
    <xdr:clientData/>
  </xdr:twoCellAnchor>
  <xdr:twoCellAnchor editAs="oneCell">
    <xdr:from>
      <xdr:col>5</xdr:col>
      <xdr:colOff>9525</xdr:colOff>
      <xdr:row>36</xdr:row>
      <xdr:rowOff>9525</xdr:rowOff>
    </xdr:from>
    <xdr:to>
      <xdr:col>6</xdr:col>
      <xdr:colOff>3348</xdr:colOff>
      <xdr:row>41</xdr:row>
      <xdr:rowOff>114300</xdr:rowOff>
    </xdr:to>
    <xdr:pic>
      <xdr:nvPicPr>
        <xdr:cNvPr id="34" name="Picture 77"/>
        <xdr:cNvPicPr>
          <a:picLocks noChangeAspect="1" noChangeArrowheads="1"/>
        </xdr:cNvPicPr>
      </xdr:nvPicPr>
      <xdr:blipFill>
        <a:blip xmlns:r="http://schemas.openxmlformats.org/officeDocument/2006/relationships" r:embed="rId10" cstate="print"/>
        <a:srcRect/>
        <a:stretch>
          <a:fillRect/>
        </a:stretch>
      </xdr:blipFill>
      <xdr:spPr bwMode="auto">
        <a:xfrm>
          <a:off x="5781675" y="7762875"/>
          <a:ext cx="1374948" cy="933450"/>
        </a:xfrm>
        <a:prstGeom prst="rect">
          <a:avLst/>
        </a:prstGeom>
        <a:noFill/>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9.xml"/><Relationship Id="rId1" Type="http://schemas.openxmlformats.org/officeDocument/2006/relationships/printerSettings" Target="../printerSettings/printerSettings29.bin"/><Relationship Id="rId4" Type="http://schemas.openxmlformats.org/officeDocument/2006/relationships/comments" Target="../comments5.xml"/></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33.bin"/></Relationships>
</file>

<file path=xl/worksheets/_rels/sheet35.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35.bin"/></Relationships>
</file>

<file path=xl/worksheets/_rels/sheet3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22.xml"/><Relationship Id="rId1" Type="http://schemas.openxmlformats.org/officeDocument/2006/relationships/printerSettings" Target="../printerSettings/printerSettings36.bin"/><Relationship Id="rId4" Type="http://schemas.openxmlformats.org/officeDocument/2006/relationships/comments" Target="../comments6.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37.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38.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4.bin"/><Relationship Id="rId5" Type="http://schemas.openxmlformats.org/officeDocument/2006/relationships/comments" Target="../comments2.xml"/><Relationship Id="rId4" Type="http://schemas.openxmlformats.org/officeDocument/2006/relationships/oleObject" Target="../embeddings/oleObject1.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39.bin"/></Relationships>
</file>

<file path=xl/worksheets/_rels/sheet41.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printerSettings" Target="../printerSettings/printerSettings40.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41.bin"/></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42.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43.bin"/></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44.bin"/></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57.xml.rels><?xml version="1.0" encoding="UTF-8" standalone="yes"?>
<Relationships xmlns="http://schemas.openxmlformats.org/package/2006/relationships"><Relationship Id="rId1" Type="http://schemas.openxmlformats.org/officeDocument/2006/relationships/printerSettings" Target="../printerSettings/printerSettings45.bin"/></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46.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47.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6.bin"/><Relationship Id="rId4" Type="http://schemas.openxmlformats.org/officeDocument/2006/relationships/comments" Target="../comments3.xml"/></Relationships>
</file>

<file path=xl/worksheets/_rels/sheet60.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36.xml"/><Relationship Id="rId1" Type="http://schemas.openxmlformats.org/officeDocument/2006/relationships/printerSettings" Target="../printerSettings/printerSettings48.bin"/><Relationship Id="rId4" Type="http://schemas.openxmlformats.org/officeDocument/2006/relationships/comments" Target="../comments8.xml"/></Relationships>
</file>

<file path=xl/worksheets/_rels/sheet61.xml.rels><?xml version="1.0" encoding="UTF-8" standalone="yes"?>
<Relationships xmlns="http://schemas.openxmlformats.org/package/2006/relationships"><Relationship Id="rId1" Type="http://schemas.openxmlformats.org/officeDocument/2006/relationships/printerSettings" Target="../printerSettings/printerSettings49.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50.bin"/></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51.bin"/></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71.xml.rels><?xml version="1.0" encoding="UTF-8" standalone="yes"?>
<Relationships xmlns="http://schemas.openxmlformats.org/package/2006/relationships"><Relationship Id="rId1" Type="http://schemas.openxmlformats.org/officeDocument/2006/relationships/printerSettings" Target="../printerSettings/printerSettings52.bin"/></Relationships>
</file>

<file path=xl/worksheets/_rels/sheet72.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74.xml.rels><?xml version="1.0" encoding="UTF-8" standalone="yes"?>
<Relationships xmlns="http://schemas.openxmlformats.org/package/2006/relationships"><Relationship Id="rId1" Type="http://schemas.openxmlformats.org/officeDocument/2006/relationships/printerSettings" Target="../printerSettings/printerSettings53.bin"/></Relationships>
</file>

<file path=xl/worksheets/_rels/sheet75.xml.rels><?xml version="1.0" encoding="UTF-8" standalone="yes"?>
<Relationships xmlns="http://schemas.openxmlformats.org/package/2006/relationships"><Relationship Id="rId1" Type="http://schemas.openxmlformats.org/officeDocument/2006/relationships/printerSettings" Target="../printerSettings/printerSettings54.bin"/></Relationships>
</file>

<file path=xl/worksheets/_rels/sheet76.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55.bin"/></Relationships>
</file>

<file path=xl/worksheets/_rels/sheet78.xml.rels><?xml version="1.0" encoding="UTF-8" standalone="yes"?>
<Relationships xmlns="http://schemas.openxmlformats.org/package/2006/relationships"><Relationship Id="rId1" Type="http://schemas.openxmlformats.org/officeDocument/2006/relationships/printerSettings" Target="../printerSettings/printerSettings56.bin"/></Relationships>
</file>

<file path=xl/worksheets/_rels/sheet79.xml.rels><?xml version="1.0" encoding="UTF-8" standalone="yes"?>
<Relationships xmlns="http://schemas.openxmlformats.org/package/2006/relationships"><Relationship Id="rId1" Type="http://schemas.openxmlformats.org/officeDocument/2006/relationships/printerSettings" Target="../printerSettings/printerSettings5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84.xml.rels><?xml version="1.0" encoding="UTF-8" standalone="yes"?>
<Relationships xmlns="http://schemas.openxmlformats.org/package/2006/relationships"><Relationship Id="rId1" Type="http://schemas.openxmlformats.org/officeDocument/2006/relationships/printerSettings" Target="../printerSettings/printerSettings58.bin"/></Relationships>
</file>

<file path=xl/worksheets/_rels/sheet85.xml.rels><?xml version="1.0" encoding="UTF-8" standalone="yes"?>
<Relationships xmlns="http://schemas.openxmlformats.org/package/2006/relationships"><Relationship Id="rId1" Type="http://schemas.openxmlformats.org/officeDocument/2006/relationships/printerSettings" Target="../printerSettings/printerSettings59.bin"/></Relationships>
</file>

<file path=xl/worksheets/_rels/sheet86.xml.rels><?xml version="1.0" encoding="UTF-8" standalone="yes"?>
<Relationships xmlns="http://schemas.openxmlformats.org/package/2006/relationships"><Relationship Id="rId1" Type="http://schemas.openxmlformats.org/officeDocument/2006/relationships/printerSettings" Target="../printerSettings/printerSettings60.bin"/></Relationships>
</file>

<file path=xl/worksheets/_rels/sheet87.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printerSettings" Target="../printerSettings/printerSettings61.bin"/></Relationships>
</file>

<file path=xl/worksheets/_rels/sheet88.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62.bin"/></Relationships>
</file>

<file path=xl/worksheets/_rels/sheet89.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63.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sheetPr enableFormatConditionsCalculation="0">
    <tabColor rgb="FFFFFF00"/>
  </sheetPr>
  <dimension ref="B1:F112"/>
  <sheetViews>
    <sheetView workbookViewId="0">
      <pane ySplit="4" topLeftCell="A5" activePane="bottomLeft" state="frozen"/>
      <selection pane="bottomLeft"/>
    </sheetView>
  </sheetViews>
  <sheetFormatPr defaultRowHeight="12.75"/>
  <cols>
    <col min="1" max="1" width="3.7109375" style="1" customWidth="1"/>
    <col min="2" max="2" width="7" style="70" bestFit="1" customWidth="1"/>
    <col min="3" max="3" width="69.5703125" style="1" customWidth="1"/>
    <col min="4" max="4" width="0.85546875" style="1" customWidth="1"/>
    <col min="5" max="5" width="6.28515625" style="1" bestFit="1" customWidth="1"/>
    <col min="6" max="6" width="4.85546875" style="66" bestFit="1" customWidth="1"/>
    <col min="7" max="16384" width="9.140625" style="1"/>
  </cols>
  <sheetData>
    <row r="1" spans="2:6" ht="6" customHeight="1"/>
    <row r="2" spans="2:6" s="28" customFormat="1" ht="18.75">
      <c r="B2" s="71"/>
      <c r="C2" s="2054" t="s">
        <v>7216</v>
      </c>
      <c r="F2" s="67"/>
    </row>
    <row r="3" spans="2:6">
      <c r="C3" s="2055" t="s">
        <v>7215</v>
      </c>
    </row>
    <row r="4" spans="2:6" ht="5.0999999999999996" customHeight="1"/>
    <row r="5" spans="2:6" ht="5.0999999999999996" customHeight="1"/>
    <row r="6" spans="2:6">
      <c r="B6" s="2" t="s">
        <v>342</v>
      </c>
      <c r="C6" s="3" t="s">
        <v>3888</v>
      </c>
      <c r="D6" s="6"/>
      <c r="E6" s="6"/>
    </row>
    <row r="7" spans="2:6" ht="5.0999999999999996" customHeight="1">
      <c r="B7" s="92"/>
      <c r="C7" s="82"/>
      <c r="D7" s="5"/>
      <c r="E7" s="5"/>
    </row>
    <row r="8" spans="2:6">
      <c r="B8" s="545" t="s">
        <v>3419</v>
      </c>
      <c r="C8" s="1" t="s">
        <v>3203</v>
      </c>
      <c r="E8" s="4" t="s">
        <v>488</v>
      </c>
      <c r="F8" s="698" t="s">
        <v>3282</v>
      </c>
    </row>
    <row r="9" spans="2:6">
      <c r="B9" s="545" t="s">
        <v>3420</v>
      </c>
      <c r="C9" s="1" t="s">
        <v>3423</v>
      </c>
      <c r="E9" s="4" t="s">
        <v>488</v>
      </c>
      <c r="F9" s="66" t="s">
        <v>612</v>
      </c>
    </row>
    <row r="10" spans="2:6">
      <c r="B10" s="70" t="s">
        <v>3146</v>
      </c>
      <c r="C10" s="1" t="s">
        <v>3204</v>
      </c>
      <c r="E10" s="4" t="s">
        <v>488</v>
      </c>
      <c r="F10" s="698" t="s">
        <v>3282</v>
      </c>
    </row>
    <row r="11" spans="2:6">
      <c r="B11" s="70" t="s">
        <v>3147</v>
      </c>
      <c r="C11" s="1" t="s">
        <v>3210</v>
      </c>
      <c r="E11" s="4" t="s">
        <v>488</v>
      </c>
      <c r="F11" s="698" t="s">
        <v>3282</v>
      </c>
    </row>
    <row r="12" spans="2:6">
      <c r="B12" s="70" t="s">
        <v>3148</v>
      </c>
      <c r="C12" s="1" t="s">
        <v>3231</v>
      </c>
      <c r="E12" s="4" t="s">
        <v>488</v>
      </c>
      <c r="F12" s="698" t="s">
        <v>3282</v>
      </c>
    </row>
    <row r="13" spans="2:6">
      <c r="B13" s="70" t="s">
        <v>3149</v>
      </c>
      <c r="C13" s="1" t="s">
        <v>3252</v>
      </c>
      <c r="E13" s="4" t="s">
        <v>488</v>
      </c>
      <c r="F13" s="698" t="s">
        <v>3282</v>
      </c>
    </row>
    <row r="14" spans="2:6">
      <c r="B14" s="545" t="s">
        <v>3221</v>
      </c>
      <c r="C14" s="1" t="s">
        <v>7123</v>
      </c>
      <c r="E14" s="4" t="s">
        <v>488</v>
      </c>
      <c r="F14" s="66" t="s">
        <v>612</v>
      </c>
    </row>
    <row r="15" spans="2:6">
      <c r="B15" s="545" t="s">
        <v>491</v>
      </c>
      <c r="C15" s="1" t="s">
        <v>3228</v>
      </c>
      <c r="E15" s="4" t="s">
        <v>488</v>
      </c>
      <c r="F15" s="66" t="s">
        <v>612</v>
      </c>
    </row>
    <row r="16" spans="2:6">
      <c r="B16" s="545" t="s">
        <v>4344</v>
      </c>
      <c r="C16" s="1" t="s">
        <v>3380</v>
      </c>
      <c r="E16" s="4" t="s">
        <v>488</v>
      </c>
      <c r="F16" s="66" t="s">
        <v>612</v>
      </c>
    </row>
    <row r="17" spans="2:6">
      <c r="B17" s="545" t="s">
        <v>4345</v>
      </c>
      <c r="C17" s="1" t="s">
        <v>3345</v>
      </c>
      <c r="E17" s="4" t="s">
        <v>488</v>
      </c>
      <c r="F17" s="698" t="s">
        <v>3282</v>
      </c>
    </row>
    <row r="18" spans="2:6">
      <c r="B18" s="545" t="s">
        <v>4346</v>
      </c>
      <c r="C18" s="1" t="s">
        <v>3421</v>
      </c>
      <c r="E18" s="4" t="s">
        <v>488</v>
      </c>
      <c r="F18" s="698" t="s">
        <v>3282</v>
      </c>
    </row>
    <row r="19" spans="2:6">
      <c r="B19" s="545" t="s">
        <v>2359</v>
      </c>
      <c r="C19" s="1" t="s">
        <v>3463</v>
      </c>
      <c r="E19" s="4" t="s">
        <v>488</v>
      </c>
      <c r="F19" s="698" t="s">
        <v>3282</v>
      </c>
    </row>
    <row r="20" spans="2:6">
      <c r="B20" s="545" t="s">
        <v>2360</v>
      </c>
      <c r="C20" s="1" t="s">
        <v>3562</v>
      </c>
      <c r="E20" s="4" t="s">
        <v>488</v>
      </c>
      <c r="F20" s="698" t="s">
        <v>3282</v>
      </c>
    </row>
    <row r="21" spans="2:6">
      <c r="B21" s="545" t="s">
        <v>2361</v>
      </c>
      <c r="C21" s="1" t="s">
        <v>3563</v>
      </c>
      <c r="E21" s="4" t="s">
        <v>488</v>
      </c>
      <c r="F21" s="698" t="s">
        <v>3282</v>
      </c>
    </row>
    <row r="22" spans="2:6">
      <c r="B22" s="545" t="s">
        <v>3357</v>
      </c>
      <c r="C22" s="1" t="s">
        <v>3635</v>
      </c>
      <c r="E22" s="4" t="s">
        <v>488</v>
      </c>
      <c r="F22" s="698" t="s">
        <v>3282</v>
      </c>
    </row>
    <row r="23" spans="2:6">
      <c r="B23" s="545" t="s">
        <v>3358</v>
      </c>
      <c r="C23" s="1" t="s">
        <v>6484</v>
      </c>
      <c r="E23" s="4" t="s">
        <v>488</v>
      </c>
      <c r="F23" s="698" t="s">
        <v>3282</v>
      </c>
    </row>
    <row r="24" spans="2:6">
      <c r="B24" s="545" t="s">
        <v>2362</v>
      </c>
      <c r="C24" s="1" t="s">
        <v>3827</v>
      </c>
      <c r="E24" s="4" t="s">
        <v>488</v>
      </c>
      <c r="F24" s="698" t="s">
        <v>3282</v>
      </c>
    </row>
    <row r="25" spans="2:6">
      <c r="B25" s="545" t="s">
        <v>1560</v>
      </c>
      <c r="C25" s="1" t="s">
        <v>3866</v>
      </c>
      <c r="E25" s="4" t="s">
        <v>488</v>
      </c>
      <c r="F25" s="698" t="s">
        <v>3282</v>
      </c>
    </row>
    <row r="26" spans="2:6" ht="5.0999999999999996" customHeight="1">
      <c r="E26" s="4"/>
    </row>
    <row r="27" spans="2:6">
      <c r="B27" s="2" t="s">
        <v>1017</v>
      </c>
      <c r="C27" s="3" t="s">
        <v>3889</v>
      </c>
      <c r="D27" s="6"/>
      <c r="E27" s="6"/>
    </row>
    <row r="28" spans="2:6" ht="5.0999999999999996" customHeight="1">
      <c r="B28" s="92"/>
      <c r="C28" s="82"/>
      <c r="D28" s="5"/>
      <c r="E28" s="5"/>
    </row>
    <row r="29" spans="2:6">
      <c r="B29" s="545" t="s">
        <v>7002</v>
      </c>
      <c r="C29" s="1" t="s">
        <v>3890</v>
      </c>
      <c r="E29" s="4" t="s">
        <v>488</v>
      </c>
      <c r="F29" s="698" t="s">
        <v>3282</v>
      </c>
    </row>
    <row r="30" spans="2:6">
      <c r="B30" s="545" t="s">
        <v>7003</v>
      </c>
      <c r="C30" s="1" t="s">
        <v>3932</v>
      </c>
      <c r="E30" s="4" t="s">
        <v>488</v>
      </c>
      <c r="F30" s="698" t="s">
        <v>3282</v>
      </c>
    </row>
    <row r="31" spans="2:6">
      <c r="B31" s="545" t="s">
        <v>7004</v>
      </c>
      <c r="C31" s="1" t="s">
        <v>3982</v>
      </c>
      <c r="E31" s="4" t="s">
        <v>488</v>
      </c>
      <c r="F31" s="698" t="s">
        <v>3282</v>
      </c>
    </row>
    <row r="32" spans="2:6">
      <c r="B32" s="545" t="s">
        <v>7005</v>
      </c>
      <c r="C32" s="1" t="s">
        <v>4099</v>
      </c>
      <c r="E32" s="4" t="s">
        <v>488</v>
      </c>
      <c r="F32" s="66" t="s">
        <v>612</v>
      </c>
    </row>
    <row r="33" spans="2:6">
      <c r="B33" s="545" t="s">
        <v>7006</v>
      </c>
      <c r="C33" s="1" t="s">
        <v>4614</v>
      </c>
      <c r="E33" s="4" t="s">
        <v>488</v>
      </c>
      <c r="F33" s="66" t="s">
        <v>612</v>
      </c>
    </row>
    <row r="34" spans="2:6">
      <c r="B34" s="70" t="s">
        <v>437</v>
      </c>
      <c r="C34" s="1" t="s">
        <v>4120</v>
      </c>
      <c r="E34" s="4" t="s">
        <v>488</v>
      </c>
      <c r="F34" s="698" t="s">
        <v>3282</v>
      </c>
    </row>
    <row r="35" spans="2:6">
      <c r="B35" s="70" t="s">
        <v>438</v>
      </c>
      <c r="C35" s="1" t="s">
        <v>6485</v>
      </c>
      <c r="E35" s="4" t="s">
        <v>488</v>
      </c>
      <c r="F35" s="698" t="s">
        <v>3282</v>
      </c>
    </row>
    <row r="36" spans="2:6">
      <c r="B36" s="70" t="s">
        <v>439</v>
      </c>
      <c r="C36" s="1" t="s">
        <v>1249</v>
      </c>
      <c r="E36" s="4" t="s">
        <v>488</v>
      </c>
    </row>
    <row r="37" spans="2:6">
      <c r="B37" s="70" t="s">
        <v>1050</v>
      </c>
      <c r="C37" s="1" t="s">
        <v>4141</v>
      </c>
      <c r="E37" s="4" t="s">
        <v>488</v>
      </c>
      <c r="F37" s="698" t="s">
        <v>3282</v>
      </c>
    </row>
    <row r="38" spans="2:6">
      <c r="B38" s="70" t="s">
        <v>676</v>
      </c>
      <c r="C38" s="1" t="s">
        <v>4149</v>
      </c>
      <c r="E38" s="4" t="s">
        <v>488</v>
      </c>
      <c r="F38" s="698" t="s">
        <v>3282</v>
      </c>
    </row>
    <row r="39" spans="2:6">
      <c r="B39" s="70" t="s">
        <v>2448</v>
      </c>
      <c r="C39" s="1" t="s">
        <v>4179</v>
      </c>
      <c r="E39" s="4" t="s">
        <v>488</v>
      </c>
      <c r="F39" s="698" t="s">
        <v>3282</v>
      </c>
    </row>
    <row r="40" spans="2:6">
      <c r="B40" s="70" t="s">
        <v>324</v>
      </c>
      <c r="C40" s="1" t="s">
        <v>4192</v>
      </c>
      <c r="E40" s="4" t="s">
        <v>488</v>
      </c>
      <c r="F40" s="698" t="s">
        <v>3282</v>
      </c>
    </row>
    <row r="41" spans="2:6">
      <c r="B41" s="70" t="s">
        <v>34</v>
      </c>
      <c r="C41" s="1" t="s">
        <v>4193</v>
      </c>
      <c r="E41" s="4" t="s">
        <v>488</v>
      </c>
      <c r="F41" s="698" t="s">
        <v>3282</v>
      </c>
    </row>
    <row r="42" spans="2:6" ht="5.0999999999999996" customHeight="1">
      <c r="E42" s="4"/>
    </row>
    <row r="43" spans="2:6">
      <c r="B43" s="2" t="s">
        <v>3150</v>
      </c>
      <c r="C43" s="3" t="s">
        <v>4405</v>
      </c>
      <c r="D43" s="6"/>
      <c r="E43" s="6"/>
    </row>
    <row r="44" spans="2:6" ht="5.0999999999999996" customHeight="1">
      <c r="B44" s="92"/>
      <c r="C44" s="82"/>
      <c r="D44" s="5"/>
      <c r="E44" s="5"/>
    </row>
    <row r="45" spans="2:6">
      <c r="B45" s="70" t="s">
        <v>3151</v>
      </c>
      <c r="C45" s="1" t="s">
        <v>4221</v>
      </c>
      <c r="E45" s="4" t="s">
        <v>488</v>
      </c>
      <c r="F45" s="698" t="s">
        <v>3282</v>
      </c>
    </row>
    <row r="46" spans="2:6">
      <c r="B46" s="70" t="s">
        <v>3152</v>
      </c>
      <c r="C46" s="1" t="s">
        <v>4275</v>
      </c>
      <c r="E46" s="4" t="s">
        <v>488</v>
      </c>
      <c r="F46" s="698" t="s">
        <v>3282</v>
      </c>
    </row>
    <row r="47" spans="2:6">
      <c r="B47" s="70" t="s">
        <v>3153</v>
      </c>
      <c r="C47" s="1" t="s">
        <v>4283</v>
      </c>
      <c r="E47" s="4" t="s">
        <v>488</v>
      </c>
      <c r="F47" s="698" t="s">
        <v>3282</v>
      </c>
    </row>
    <row r="48" spans="2:6">
      <c r="B48" s="70" t="s">
        <v>3154</v>
      </c>
      <c r="C48" s="1" t="s">
        <v>4404</v>
      </c>
      <c r="E48" s="4" t="s">
        <v>488</v>
      </c>
      <c r="F48" s="698" t="s">
        <v>3282</v>
      </c>
    </row>
    <row r="49" spans="2:6">
      <c r="B49" s="70" t="s">
        <v>3155</v>
      </c>
      <c r="C49" s="1" t="s">
        <v>4521</v>
      </c>
      <c r="E49" s="4" t="s">
        <v>488</v>
      </c>
      <c r="F49" s="698" t="s">
        <v>3282</v>
      </c>
    </row>
    <row r="50" spans="2:6">
      <c r="B50" s="70" t="s">
        <v>3156</v>
      </c>
      <c r="C50" s="1" t="s">
        <v>4528</v>
      </c>
      <c r="E50" s="4" t="s">
        <v>488</v>
      </c>
      <c r="F50" s="698" t="s">
        <v>3282</v>
      </c>
    </row>
    <row r="51" spans="2:6">
      <c r="B51" s="70" t="s">
        <v>3157</v>
      </c>
      <c r="C51" s="1" t="s">
        <v>4573</v>
      </c>
      <c r="E51" s="4" t="s">
        <v>488</v>
      </c>
      <c r="F51" s="698" t="s">
        <v>3282</v>
      </c>
    </row>
    <row r="52" spans="2:6">
      <c r="B52" s="545" t="s">
        <v>3158</v>
      </c>
      <c r="C52" s="1" t="s">
        <v>4772</v>
      </c>
      <c r="E52" s="4" t="s">
        <v>488</v>
      </c>
      <c r="F52" s="66" t="s">
        <v>612</v>
      </c>
    </row>
    <row r="53" spans="2:6">
      <c r="B53" s="545" t="s">
        <v>7007</v>
      </c>
      <c r="C53" s="1" t="s">
        <v>4639</v>
      </c>
      <c r="E53" s="4" t="s">
        <v>488</v>
      </c>
      <c r="F53" s="698" t="s">
        <v>3282</v>
      </c>
    </row>
    <row r="54" spans="2:6">
      <c r="B54" s="545" t="s">
        <v>7008</v>
      </c>
      <c r="C54" s="1" t="s">
        <v>4892</v>
      </c>
      <c r="E54" s="4" t="s">
        <v>488</v>
      </c>
      <c r="F54" s="66" t="s">
        <v>612</v>
      </c>
    </row>
    <row r="55" spans="2:6">
      <c r="B55" s="545" t="s">
        <v>7009</v>
      </c>
      <c r="C55" s="1" t="s">
        <v>5092</v>
      </c>
      <c r="E55" s="4" t="s">
        <v>488</v>
      </c>
      <c r="F55" s="66" t="s">
        <v>612</v>
      </c>
    </row>
    <row r="56" spans="2:6">
      <c r="B56" s="545" t="s">
        <v>7010</v>
      </c>
      <c r="C56" s="1" t="s">
        <v>5099</v>
      </c>
      <c r="E56" s="4" t="s">
        <v>488</v>
      </c>
      <c r="F56" s="698" t="s">
        <v>3282</v>
      </c>
    </row>
    <row r="57" spans="2:6">
      <c r="B57" s="545" t="s">
        <v>3159</v>
      </c>
      <c r="C57" s="1" t="s">
        <v>5110</v>
      </c>
      <c r="E57" s="4" t="s">
        <v>488</v>
      </c>
      <c r="F57" s="698" t="s">
        <v>3282</v>
      </c>
    </row>
    <row r="58" spans="2:6">
      <c r="B58" s="545" t="s">
        <v>3172</v>
      </c>
      <c r="C58" s="1" t="s">
        <v>5191</v>
      </c>
      <c r="E58" s="4" t="s">
        <v>488</v>
      </c>
      <c r="F58" s="698" t="s">
        <v>3282</v>
      </c>
    </row>
    <row r="59" spans="2:6">
      <c r="C59" s="5"/>
      <c r="E59" s="4"/>
    </row>
    <row r="60" spans="2:6">
      <c r="B60" s="2" t="s">
        <v>3160</v>
      </c>
      <c r="C60" s="3" t="s">
        <v>5192</v>
      </c>
      <c r="D60" s="6"/>
      <c r="E60" s="6"/>
    </row>
    <row r="61" spans="2:6" ht="5.0999999999999996" customHeight="1">
      <c r="B61" s="92"/>
      <c r="C61" s="82"/>
      <c r="D61" s="5"/>
      <c r="E61" s="5"/>
    </row>
    <row r="62" spans="2:6">
      <c r="B62" s="70" t="s">
        <v>3161</v>
      </c>
      <c r="C62" s="1" t="s">
        <v>5308</v>
      </c>
      <c r="E62" s="4" t="s">
        <v>488</v>
      </c>
      <c r="F62" s="698" t="s">
        <v>3282</v>
      </c>
    </row>
    <row r="63" spans="2:6">
      <c r="B63" s="70" t="s">
        <v>3162</v>
      </c>
      <c r="C63" s="1" t="s">
        <v>5309</v>
      </c>
      <c r="E63" s="4" t="s">
        <v>488</v>
      </c>
      <c r="F63" s="698" t="s">
        <v>3282</v>
      </c>
    </row>
    <row r="64" spans="2:6">
      <c r="B64" s="70" t="s">
        <v>3173</v>
      </c>
      <c r="C64" s="82" t="s">
        <v>5388</v>
      </c>
      <c r="E64" s="4" t="s">
        <v>488</v>
      </c>
    </row>
    <row r="65" spans="2:6">
      <c r="B65" s="70" t="s">
        <v>3174</v>
      </c>
      <c r="C65" s="1" t="s">
        <v>5389</v>
      </c>
      <c r="E65" s="4" t="s">
        <v>488</v>
      </c>
    </row>
    <row r="66" spans="2:6">
      <c r="B66" s="70" t="s">
        <v>3175</v>
      </c>
      <c r="C66" s="1" t="s">
        <v>5391</v>
      </c>
      <c r="E66" s="4" t="s">
        <v>488</v>
      </c>
    </row>
    <row r="67" spans="2:6">
      <c r="B67" s="70" t="s">
        <v>3176</v>
      </c>
      <c r="C67" s="1" t="s">
        <v>5393</v>
      </c>
      <c r="E67" s="4" t="s">
        <v>488</v>
      </c>
    </row>
    <row r="68" spans="2:6">
      <c r="B68" s="70" t="s">
        <v>3177</v>
      </c>
      <c r="C68" s="1" t="s">
        <v>5395</v>
      </c>
      <c r="E68" s="4" t="s">
        <v>488</v>
      </c>
      <c r="F68" s="1"/>
    </row>
    <row r="69" spans="2:6">
      <c r="B69" s="70" t="s">
        <v>3178</v>
      </c>
      <c r="C69" s="1" t="s">
        <v>5397</v>
      </c>
      <c r="E69" s="4" t="s">
        <v>488</v>
      </c>
      <c r="F69" s="1"/>
    </row>
    <row r="70" spans="2:6">
      <c r="B70" s="70" t="s">
        <v>2684</v>
      </c>
      <c r="C70" s="1" t="s">
        <v>5400</v>
      </c>
      <c r="E70" s="4" t="s">
        <v>488</v>
      </c>
      <c r="F70" s="1"/>
    </row>
    <row r="71" spans="2:6">
      <c r="B71" s="70" t="s">
        <v>2685</v>
      </c>
      <c r="C71" s="1" t="s">
        <v>5401</v>
      </c>
      <c r="E71" s="4" t="s">
        <v>488</v>
      </c>
      <c r="F71" s="1"/>
    </row>
    <row r="72" spans="2:6">
      <c r="B72" s="70" t="s">
        <v>2686</v>
      </c>
      <c r="C72" s="82" t="s">
        <v>5403</v>
      </c>
      <c r="E72" s="4" t="s">
        <v>488</v>
      </c>
      <c r="F72" s="1"/>
    </row>
    <row r="73" spans="2:6" hidden="1">
      <c r="B73" s="545" t="s">
        <v>7165</v>
      </c>
      <c r="C73" s="2046" t="s">
        <v>7164</v>
      </c>
      <c r="E73" s="4"/>
    </row>
    <row r="74" spans="2:6">
      <c r="B74" s="545" t="s">
        <v>6769</v>
      </c>
      <c r="C74" s="1" t="s">
        <v>6770</v>
      </c>
      <c r="E74" s="4" t="s">
        <v>488</v>
      </c>
      <c r="F74" s="66" t="s">
        <v>612</v>
      </c>
    </row>
    <row r="75" spans="2:6">
      <c r="C75" s="5"/>
      <c r="E75" s="4"/>
      <c r="F75" s="1"/>
    </row>
    <row r="76" spans="2:6">
      <c r="B76" s="2" t="s">
        <v>3163</v>
      </c>
      <c r="C76" s="3" t="s">
        <v>5486</v>
      </c>
      <c r="D76" s="6"/>
      <c r="E76" s="6"/>
      <c r="F76" s="1"/>
    </row>
    <row r="77" spans="2:6" ht="5.0999999999999996" customHeight="1">
      <c r="B77" s="92"/>
      <c r="C77" s="82"/>
      <c r="D77" s="5"/>
      <c r="E77" s="5"/>
      <c r="F77" s="1"/>
    </row>
    <row r="78" spans="2:6">
      <c r="B78" s="70" t="s">
        <v>2687</v>
      </c>
      <c r="C78" s="82" t="s">
        <v>5477</v>
      </c>
      <c r="E78" s="4" t="s">
        <v>488</v>
      </c>
      <c r="F78" s="1"/>
    </row>
    <row r="79" spans="2:6">
      <c r="B79" s="70" t="s">
        <v>2688</v>
      </c>
      <c r="C79" s="82" t="s">
        <v>5478</v>
      </c>
      <c r="E79" s="4" t="s">
        <v>488</v>
      </c>
      <c r="F79" s="1"/>
    </row>
    <row r="80" spans="2:6">
      <c r="B80" s="70" t="s">
        <v>2689</v>
      </c>
      <c r="C80" s="82" t="s">
        <v>5479</v>
      </c>
      <c r="E80" s="4" t="s">
        <v>488</v>
      </c>
      <c r="F80" s="1"/>
    </row>
    <row r="81" spans="2:6">
      <c r="B81" s="70" t="s">
        <v>2690</v>
      </c>
      <c r="C81" s="82" t="s">
        <v>5480</v>
      </c>
      <c r="E81" s="4" t="s">
        <v>488</v>
      </c>
      <c r="F81" s="1"/>
    </row>
    <row r="82" spans="2:6">
      <c r="B82" s="70" t="s">
        <v>2691</v>
      </c>
      <c r="C82" s="82" t="s">
        <v>5481</v>
      </c>
      <c r="E82" s="4" t="s">
        <v>488</v>
      </c>
      <c r="F82" s="1"/>
    </row>
    <row r="83" spans="2:6">
      <c r="B83" s="70" t="s">
        <v>2692</v>
      </c>
      <c r="C83" s="82" t="s">
        <v>5482</v>
      </c>
      <c r="E83" s="4" t="s">
        <v>488</v>
      </c>
      <c r="F83" s="1"/>
    </row>
    <row r="84" spans="2:6">
      <c r="B84" s="70" t="s">
        <v>2693</v>
      </c>
      <c r="C84" s="82" t="s">
        <v>5483</v>
      </c>
      <c r="E84" s="4" t="s">
        <v>488</v>
      </c>
      <c r="F84" s="1"/>
    </row>
    <row r="85" spans="2:6">
      <c r="B85" s="70" t="s">
        <v>2694</v>
      </c>
      <c r="C85" s="82" t="s">
        <v>5484</v>
      </c>
      <c r="E85" s="4" t="s">
        <v>488</v>
      </c>
      <c r="F85" s="1"/>
    </row>
    <row r="86" spans="2:6">
      <c r="B86" s="70" t="s">
        <v>2695</v>
      </c>
      <c r="C86" s="82" t="s">
        <v>5485</v>
      </c>
      <c r="E86" s="4" t="s">
        <v>488</v>
      </c>
    </row>
    <row r="87" spans="2:6">
      <c r="B87" s="70" t="s">
        <v>339</v>
      </c>
      <c r="C87" s="1" t="s">
        <v>5636</v>
      </c>
      <c r="E87" s="4" t="s">
        <v>488</v>
      </c>
      <c r="F87" s="698" t="s">
        <v>3282</v>
      </c>
    </row>
    <row r="88" spans="2:6">
      <c r="B88" s="545" t="s">
        <v>5773</v>
      </c>
      <c r="C88" s="1" t="s">
        <v>5734</v>
      </c>
      <c r="E88" s="4" t="s">
        <v>488</v>
      </c>
      <c r="F88" s="698" t="s">
        <v>3282</v>
      </c>
    </row>
    <row r="89" spans="2:6">
      <c r="B89" s="545" t="s">
        <v>5775</v>
      </c>
      <c r="C89" s="1" t="s">
        <v>5776</v>
      </c>
      <c r="E89" s="4" t="s">
        <v>488</v>
      </c>
      <c r="F89" s="66" t="s">
        <v>612</v>
      </c>
    </row>
    <row r="90" spans="2:6">
      <c r="B90" s="70" t="s">
        <v>2333</v>
      </c>
      <c r="C90" s="1" t="s">
        <v>5980</v>
      </c>
      <c r="E90" s="4" t="s">
        <v>488</v>
      </c>
      <c r="F90" s="698" t="s">
        <v>3282</v>
      </c>
    </row>
    <row r="91" spans="2:6">
      <c r="B91" s="70" t="s">
        <v>1278</v>
      </c>
      <c r="C91" s="1" t="s">
        <v>5999</v>
      </c>
      <c r="E91" s="4" t="s">
        <v>488</v>
      </c>
      <c r="F91" s="698" t="s">
        <v>3282</v>
      </c>
    </row>
    <row r="92" spans="2:6">
      <c r="B92" s="70" t="s">
        <v>1464</v>
      </c>
      <c r="C92" s="1" t="s">
        <v>6039</v>
      </c>
      <c r="E92" s="4" t="s">
        <v>488</v>
      </c>
      <c r="F92" s="698" t="s">
        <v>3282</v>
      </c>
    </row>
    <row r="93" spans="2:6">
      <c r="B93" s="70" t="s">
        <v>3164</v>
      </c>
      <c r="C93" s="1" t="s">
        <v>6112</v>
      </c>
      <c r="E93" s="4" t="s">
        <v>488</v>
      </c>
      <c r="F93" s="698" t="s">
        <v>3282</v>
      </c>
    </row>
    <row r="94" spans="2:6">
      <c r="B94" s="70" t="s">
        <v>3165</v>
      </c>
      <c r="C94" s="1" t="s">
        <v>6192</v>
      </c>
      <c r="E94" s="4" t="s">
        <v>488</v>
      </c>
      <c r="F94" s="698" t="s">
        <v>3282</v>
      </c>
    </row>
    <row r="95" spans="2:6">
      <c r="B95" s="70" t="s">
        <v>3</v>
      </c>
      <c r="C95" s="1" t="s">
        <v>6239</v>
      </c>
      <c r="E95" s="4" t="s">
        <v>488</v>
      </c>
      <c r="F95" s="698" t="s">
        <v>3282</v>
      </c>
    </row>
    <row r="96" spans="2:6">
      <c r="B96" s="70" t="s">
        <v>4</v>
      </c>
      <c r="C96" s="1" t="s">
        <v>6255</v>
      </c>
      <c r="E96" s="35" t="s">
        <v>488</v>
      </c>
      <c r="F96" s="698" t="s">
        <v>3282</v>
      </c>
    </row>
    <row r="97" spans="2:6">
      <c r="B97" s="70" t="s">
        <v>5</v>
      </c>
      <c r="C97" s="1" t="s">
        <v>6281</v>
      </c>
      <c r="E97" s="4" t="s">
        <v>488</v>
      </c>
      <c r="F97" s="698" t="s">
        <v>3282</v>
      </c>
    </row>
    <row r="98" spans="2:6">
      <c r="B98" s="70" t="s">
        <v>1987</v>
      </c>
      <c r="C98" s="1" t="s">
        <v>1988</v>
      </c>
      <c r="E98" s="4" t="s">
        <v>488</v>
      </c>
    </row>
    <row r="99" spans="2:6">
      <c r="B99" s="70" t="s">
        <v>2997</v>
      </c>
      <c r="C99" s="1" t="s">
        <v>6293</v>
      </c>
      <c r="E99" s="4" t="s">
        <v>488</v>
      </c>
      <c r="F99" s="698" t="s">
        <v>3282</v>
      </c>
    </row>
    <row r="100" spans="2:6">
      <c r="B100" s="70" t="s">
        <v>3027</v>
      </c>
      <c r="C100" s="1" t="s">
        <v>6380</v>
      </c>
      <c r="E100" s="4" t="s">
        <v>488</v>
      </c>
      <c r="F100" s="698" t="s">
        <v>3282</v>
      </c>
    </row>
    <row r="101" spans="2:6">
      <c r="B101" s="545" t="s">
        <v>6791</v>
      </c>
      <c r="C101" s="1" t="s">
        <v>6792</v>
      </c>
      <c r="E101" s="4" t="s">
        <v>488</v>
      </c>
      <c r="F101" s="66" t="s">
        <v>612</v>
      </c>
    </row>
    <row r="102" spans="2:6">
      <c r="E102" s="4"/>
    </row>
    <row r="103" spans="2:6">
      <c r="B103" s="2" t="s">
        <v>3166</v>
      </c>
      <c r="C103" s="3" t="s">
        <v>6392</v>
      </c>
      <c r="D103" s="6"/>
      <c r="E103" s="6"/>
    </row>
    <row r="104" spans="2:6" ht="5.0999999999999996" customHeight="1">
      <c r="B104" s="92"/>
      <c r="C104" s="82"/>
      <c r="D104" s="5"/>
      <c r="E104" s="5"/>
    </row>
    <row r="105" spans="2:6">
      <c r="B105" s="70" t="s">
        <v>3167</v>
      </c>
      <c r="C105" s="1" t="s">
        <v>6401</v>
      </c>
      <c r="E105" s="4" t="s">
        <v>488</v>
      </c>
      <c r="F105" s="698" t="s">
        <v>3282</v>
      </c>
    </row>
    <row r="106" spans="2:6">
      <c r="B106" s="70" t="s">
        <v>3168</v>
      </c>
      <c r="C106" s="1" t="s">
        <v>6403</v>
      </c>
      <c r="E106" s="4" t="s">
        <v>488</v>
      </c>
    </row>
    <row r="107" spans="2:6">
      <c r="B107" s="70" t="s">
        <v>3169</v>
      </c>
      <c r="C107" s="1729" t="s">
        <v>6430</v>
      </c>
      <c r="E107" s="4" t="s">
        <v>488</v>
      </c>
      <c r="F107" s="698" t="s">
        <v>3282</v>
      </c>
    </row>
    <row r="108" spans="2:6">
      <c r="B108" s="70" t="s">
        <v>3170</v>
      </c>
      <c r="C108" s="1" t="s">
        <v>6457</v>
      </c>
      <c r="E108" s="4" t="s">
        <v>488</v>
      </c>
      <c r="F108" s="698" t="s">
        <v>3282</v>
      </c>
    </row>
    <row r="109" spans="2:6">
      <c r="B109" s="70" t="s">
        <v>3171</v>
      </c>
      <c r="C109" s="1" t="s">
        <v>6458</v>
      </c>
      <c r="E109" s="4" t="s">
        <v>488</v>
      </c>
      <c r="F109" s="698" t="s">
        <v>3282</v>
      </c>
    </row>
    <row r="110" spans="2:6">
      <c r="B110" s="70" t="s">
        <v>2696</v>
      </c>
      <c r="C110" s="5" t="s">
        <v>1703</v>
      </c>
      <c r="E110" s="4" t="s">
        <v>488</v>
      </c>
    </row>
    <row r="111" spans="2:6" ht="5.0999999999999996" customHeight="1"/>
    <row r="112" spans="2:6" ht="5.0999999999999996" customHeight="1">
      <c r="B112" s="151"/>
      <c r="C112" s="6"/>
      <c r="D112" s="6"/>
      <c r="E112" s="6"/>
    </row>
  </sheetData>
  <sheetProtection sort="0"/>
  <phoneticPr fontId="0" type="noConversion"/>
  <hyperlinks>
    <hyperlink ref="E22" location="'02'!A1" display="Далее"/>
    <hyperlink ref="E87" location="'04'!A1" display="Далее"/>
    <hyperlink ref="E10" location="'65'!A1" display="Далее"/>
    <hyperlink ref="E18" location="'25'!A1" display="Далее"/>
    <hyperlink ref="E35" location="'26'!A1" display="Далее"/>
    <hyperlink ref="E55" location="'19'!A1" display="Далее"/>
    <hyperlink ref="E58" location="'27'!A1" display="Далее"/>
    <hyperlink ref="E105" location="'22'!A1" display="Далее"/>
    <hyperlink ref="E62" location="'20'!A1" display="Далее"/>
    <hyperlink ref="E45" location="'08'!A1" display="Далее"/>
    <hyperlink ref="E107" location="'23'!A1" display="Далее"/>
    <hyperlink ref="E46" location="'09'!A1" display="Далее"/>
    <hyperlink ref="E49" location="'12'!A1" display="Далее"/>
    <hyperlink ref="E48" location="'11'!A1" display="Далее"/>
    <hyperlink ref="E47" location="'10'!A1" display="Далее"/>
    <hyperlink ref="E51" location="'14'!A1" display="Далее"/>
    <hyperlink ref="E21" location="'18'!A1" display="Далее"/>
    <hyperlink ref="E93" location="'21'!A1" display="Далее"/>
    <hyperlink ref="E53" location="'15'!A1" display="Далее"/>
    <hyperlink ref="E56" location="'16'!A1" display="Далее"/>
    <hyperlink ref="E23" location="'24'!A1" display="Далее"/>
    <hyperlink ref="E8" location="'01'!A1" display="Далее"/>
    <hyperlink ref="E29" location="'30'!A1" display="Далее"/>
    <hyperlink ref="E109" location="'31'!A1" display="Далее"/>
    <hyperlink ref="E110" location="'32'!A1" display="Далее"/>
    <hyperlink ref="E63" location="'33'!A1" display="Далее"/>
    <hyperlink ref="E88" location="'29'!A1" display="Далее"/>
    <hyperlink ref="E24" location="'34'!A1" display="Далее"/>
    <hyperlink ref="E64" location="'36'!A1" display="Далее"/>
    <hyperlink ref="E65" location="'37'!A1" display="Далее"/>
    <hyperlink ref="E67" location="'39'!A1" display="Далее"/>
    <hyperlink ref="E68" location="'40'!A1" display="Далее"/>
    <hyperlink ref="E69" location="'41'!A1" display="Далее"/>
    <hyperlink ref="E70" location="'42'!A1" display="Далее"/>
    <hyperlink ref="E71" location="'43'!A1" display="Далее"/>
    <hyperlink ref="E57" location="'45'!A1" display="Далее"/>
    <hyperlink ref="E30" location="'17'!A1" display="Далее"/>
    <hyperlink ref="E78" location="'46'!A1" display="Далее"/>
    <hyperlink ref="E92" location="'47'!A1" display="Далее"/>
    <hyperlink ref="E36" location="'48'!A1" display="Далее"/>
    <hyperlink ref="E90" location="'49'!A1" display="Далее"/>
    <hyperlink ref="E37" location="'50'!A1" display="Далее"/>
    <hyperlink ref="E94" location="'51'!A1" display="Далее"/>
    <hyperlink ref="E25" location="'52'!A1" display="Далее"/>
    <hyperlink ref="E79" location="'54'!A1" display="Далее"/>
    <hyperlink ref="E80" location="'55'!A1" display="Далее"/>
    <hyperlink ref="E81" location="'56'!A1" display="Далее"/>
    <hyperlink ref="E82" location="'57'!A1" display="Далее"/>
    <hyperlink ref="E83" location="'58'!A1" display="Далее"/>
    <hyperlink ref="E84" location="'59'!A1" display="Далее"/>
    <hyperlink ref="E85" location="'60'!A1" display="Далее"/>
    <hyperlink ref="E86" location="'61'!A1" display="Далее"/>
    <hyperlink ref="E95" location="'53'!A1" display="Далее"/>
    <hyperlink ref="E108" location="'62'!A1" display="Далее"/>
    <hyperlink ref="E91" location="'63'!A1" display="Далее"/>
    <hyperlink ref="E31" location="'64'!A1" display="Далее"/>
    <hyperlink ref="E34" location="'05'!A1" display="Далее"/>
    <hyperlink ref="E11" location="'66'!A1" display="Далее"/>
    <hyperlink ref="E12" location="'67'!A1" display="Далее"/>
    <hyperlink ref="E13" location="'68'!A1" display="Далее"/>
    <hyperlink ref="E97" location="'69'!A1" display="Далее"/>
    <hyperlink ref="E96" location="'70'!A1" display="Далее"/>
    <hyperlink ref="E72" location="'44'!A1" display="Далее"/>
    <hyperlink ref="E19" location="'06'!A1" display="Далее"/>
    <hyperlink ref="E20" location="'07'!A1" display="Далее"/>
    <hyperlink ref="E50" location="'13'!A1" display="Далее"/>
    <hyperlink ref="E66" location="'38'!A1" display="Далее"/>
    <hyperlink ref="E38" location="'71'!A1" display="Далее"/>
    <hyperlink ref="E98" location="'72'!A1" display="Далее"/>
    <hyperlink ref="E39" location="'73'!A1" display="Далее"/>
    <hyperlink ref="E40" location="'74'!A1" display="Далее"/>
    <hyperlink ref="E99" location="'75'!A1" display="Далее"/>
    <hyperlink ref="E106" location="'76'!A1" display="Далее"/>
    <hyperlink ref="E41" location="'77'!A1" display="Далее"/>
    <hyperlink ref="E100" location="'78'!A1" display="Далее"/>
    <hyperlink ref="E14" location="'66 (2)'!A1" display="Далее"/>
    <hyperlink ref="E15" location="'66 (3)'!A1" display="Далее"/>
    <hyperlink ref="E17" location="'03 (2)'!A1" display="Далее"/>
    <hyperlink ref="E16" location="'03'!A1" display="Далее"/>
    <hyperlink ref="E9" location="'25 (2)'!A1" display="Далее"/>
    <hyperlink ref="E52" location="'12 (2)'!A1" display="Далее"/>
    <hyperlink ref="E54" location="'15 (2)'!A1" display="Далее"/>
    <hyperlink ref="E89" location="'29 (2)'!A1" display="Далее"/>
    <hyperlink ref="E74" location="'20 (2)'!A1" display="Далее"/>
    <hyperlink ref="E101" location="'78 (2)'!A1" display="Далее"/>
    <hyperlink ref="E32" location="'30 (2)'!A1" display="Далее"/>
    <hyperlink ref="E33" location="'35'!A1" display="Далее"/>
  </hyperlinks>
  <pageMargins left="0.75" right="0.75" top="1" bottom="1" header="0.5" footer="0.5"/>
  <pageSetup paperSize="9" orientation="portrait" horizontalDpi="4294967294" r:id="rId1"/>
  <headerFooter alignWithMargins="0"/>
  <ignoredErrors>
    <ignoredError sqref="A10:B13 B75 B78:B86 B99:B101 B14 B22:B23 B17:B18 B8:B9 B88:B89 B64:B72 B30:B33 B53:B55" twoDigitTextYear="1"/>
  </ignoredErrors>
  <drawing r:id="rId2"/>
</worksheet>
</file>

<file path=xl/worksheets/sheet10.xml><?xml version="1.0" encoding="utf-8"?>
<worksheet xmlns="http://schemas.openxmlformats.org/spreadsheetml/2006/main" xmlns:r="http://schemas.openxmlformats.org/officeDocument/2006/relationships">
  <dimension ref="B1:G160"/>
  <sheetViews>
    <sheetView workbookViewId="0">
      <pane ySplit="6" topLeftCell="A7" activePane="bottomLeft" state="frozen"/>
      <selection pane="bottomLeft" activeCell="B1" sqref="B1:C1"/>
    </sheetView>
  </sheetViews>
  <sheetFormatPr defaultRowHeight="12.75"/>
  <cols>
    <col min="1" max="1" width="3.7109375" style="125" customWidth="1"/>
    <col min="2" max="2" width="8.140625" style="125" customWidth="1"/>
    <col min="3" max="3" width="13.28515625" style="380" bestFit="1" customWidth="1"/>
    <col min="4" max="4" width="15.28515625" style="156" bestFit="1" customWidth="1"/>
    <col min="5" max="5" width="4.5703125" style="156" bestFit="1" customWidth="1"/>
    <col min="6" max="6" width="12.85546875" style="156" customWidth="1"/>
    <col min="7" max="7" width="78" style="736" customWidth="1"/>
    <col min="8" max="16384" width="9.140625" style="125"/>
  </cols>
  <sheetData>
    <row r="1" spans="2:7">
      <c r="B1" s="2123" t="s">
        <v>3024</v>
      </c>
      <c r="C1" s="2123"/>
      <c r="D1" s="2071" t="s">
        <v>7212</v>
      </c>
      <c r="E1" s="2071"/>
      <c r="F1" s="2071"/>
      <c r="G1" s="2071"/>
    </row>
    <row r="2" spans="2:7" ht="5.0999999999999996" customHeight="1"/>
    <row r="3" spans="2:7">
      <c r="C3" s="2118" t="s">
        <v>3562</v>
      </c>
      <c r="D3" s="2118"/>
      <c r="E3" s="2118"/>
      <c r="F3" s="2118"/>
      <c r="G3" s="2118"/>
    </row>
    <row r="4" spans="2:7" ht="5.0999999999999996" customHeight="1" thickBot="1"/>
    <row r="5" spans="2:7" s="192" customFormat="1" ht="13.5" thickBot="1">
      <c r="C5" s="723" t="s">
        <v>3025</v>
      </c>
      <c r="D5" s="727" t="s">
        <v>3028</v>
      </c>
      <c r="E5" s="699" t="s">
        <v>3464</v>
      </c>
      <c r="F5" s="699" t="s">
        <v>325</v>
      </c>
      <c r="G5" s="2018" t="s">
        <v>1441</v>
      </c>
    </row>
    <row r="6" spans="2:7" s="137" customFormat="1" ht="13.5" thickBot="1">
      <c r="C6" s="722"/>
      <c r="D6" s="728"/>
      <c r="E6" s="735"/>
      <c r="F6" s="735"/>
      <c r="G6" s="737"/>
    </row>
    <row r="7" spans="2:7" ht="48" customHeight="1">
      <c r="C7" s="724" t="s">
        <v>2374</v>
      </c>
      <c r="D7" s="729" t="s">
        <v>2375</v>
      </c>
      <c r="E7" s="563" t="s">
        <v>3468</v>
      </c>
      <c r="F7" s="563" t="s">
        <v>3469</v>
      </c>
      <c r="G7" s="738" t="s">
        <v>3474</v>
      </c>
    </row>
    <row r="8" spans="2:7" ht="48" customHeight="1">
      <c r="C8" s="731" t="s">
        <v>2943</v>
      </c>
      <c r="D8" s="513" t="s">
        <v>2375</v>
      </c>
      <c r="E8" s="558" t="s">
        <v>3470</v>
      </c>
      <c r="F8" s="558" t="s">
        <v>3469</v>
      </c>
      <c r="G8" s="739" t="s">
        <v>3475</v>
      </c>
    </row>
    <row r="9" spans="2:7" ht="48" customHeight="1">
      <c r="C9" s="725" t="s">
        <v>307</v>
      </c>
      <c r="D9" s="497" t="s">
        <v>2375</v>
      </c>
      <c r="E9" s="559" t="s">
        <v>3468</v>
      </c>
      <c r="F9" s="559" t="s">
        <v>3469</v>
      </c>
      <c r="G9" s="740" t="s">
        <v>3476</v>
      </c>
    </row>
    <row r="10" spans="2:7" ht="48" customHeight="1">
      <c r="C10" s="731" t="s">
        <v>10</v>
      </c>
      <c r="D10" s="513" t="s">
        <v>2375</v>
      </c>
      <c r="E10" s="558" t="s">
        <v>3470</v>
      </c>
      <c r="F10" s="558" t="s">
        <v>3469</v>
      </c>
      <c r="G10" s="739" t="s">
        <v>3477</v>
      </c>
    </row>
    <row r="11" spans="2:7" ht="48" customHeight="1">
      <c r="C11" s="725" t="s">
        <v>1374</v>
      </c>
      <c r="D11" s="497" t="s">
        <v>2375</v>
      </c>
      <c r="E11" s="559" t="s">
        <v>3468</v>
      </c>
      <c r="F11" s="559" t="s">
        <v>3469</v>
      </c>
      <c r="G11" s="740" t="s">
        <v>3478</v>
      </c>
    </row>
    <row r="12" spans="2:7" ht="48" customHeight="1">
      <c r="C12" s="731" t="s">
        <v>90</v>
      </c>
      <c r="D12" s="513" t="s">
        <v>2375</v>
      </c>
      <c r="E12" s="558" t="s">
        <v>3470</v>
      </c>
      <c r="F12" s="558" t="s">
        <v>3469</v>
      </c>
      <c r="G12" s="739" t="s">
        <v>3479</v>
      </c>
    </row>
    <row r="13" spans="2:7" ht="63.75">
      <c r="C13" s="725" t="s">
        <v>206</v>
      </c>
      <c r="D13" s="497" t="s">
        <v>2375</v>
      </c>
      <c r="E13" s="559" t="s">
        <v>3468</v>
      </c>
      <c r="F13" s="559" t="s">
        <v>3469</v>
      </c>
      <c r="G13" s="740" t="s">
        <v>3465</v>
      </c>
    </row>
    <row r="14" spans="2:7" ht="51.75" thickBot="1">
      <c r="C14" s="732" t="s">
        <v>425</v>
      </c>
      <c r="D14" s="529" t="s">
        <v>2375</v>
      </c>
      <c r="E14" s="561" t="s">
        <v>3470</v>
      </c>
      <c r="F14" s="561" t="s">
        <v>3469</v>
      </c>
      <c r="G14" s="741" t="s">
        <v>2817</v>
      </c>
    </row>
    <row r="15" spans="2:7" ht="48" customHeight="1">
      <c r="C15" s="730" t="s">
        <v>427</v>
      </c>
      <c r="D15" s="496" t="s">
        <v>428</v>
      </c>
      <c r="E15" s="557" t="s">
        <v>3468</v>
      </c>
      <c r="F15" s="557" t="s">
        <v>3469</v>
      </c>
      <c r="G15" s="742" t="s">
        <v>237</v>
      </c>
    </row>
    <row r="16" spans="2:7" ht="48" customHeight="1">
      <c r="C16" s="731" t="s">
        <v>1258</v>
      </c>
      <c r="D16" s="513" t="s">
        <v>428</v>
      </c>
      <c r="E16" s="558" t="s">
        <v>3470</v>
      </c>
      <c r="F16" s="558" t="s">
        <v>3469</v>
      </c>
      <c r="G16" s="739" t="s">
        <v>3480</v>
      </c>
    </row>
    <row r="17" spans="3:7" ht="51">
      <c r="C17" s="725" t="s">
        <v>1261</v>
      </c>
      <c r="D17" s="497" t="s">
        <v>428</v>
      </c>
      <c r="E17" s="559" t="s">
        <v>3468</v>
      </c>
      <c r="F17" s="559" t="s">
        <v>3469</v>
      </c>
      <c r="G17" s="740" t="s">
        <v>3481</v>
      </c>
    </row>
    <row r="18" spans="3:7" ht="48" customHeight="1">
      <c r="C18" s="731" t="s">
        <v>1263</v>
      </c>
      <c r="D18" s="513" t="s">
        <v>428</v>
      </c>
      <c r="E18" s="558" t="s">
        <v>3470</v>
      </c>
      <c r="F18" s="558" t="s">
        <v>3469</v>
      </c>
      <c r="G18" s="739" t="s">
        <v>3482</v>
      </c>
    </row>
    <row r="19" spans="3:7" ht="48" customHeight="1">
      <c r="C19" s="725" t="s">
        <v>953</v>
      </c>
      <c r="D19" s="497" t="s">
        <v>428</v>
      </c>
      <c r="E19" s="559" t="s">
        <v>3468</v>
      </c>
      <c r="F19" s="559" t="s">
        <v>3469</v>
      </c>
      <c r="G19" s="740" t="s">
        <v>2266</v>
      </c>
    </row>
    <row r="20" spans="3:7" ht="48" customHeight="1">
      <c r="C20" s="731" t="s">
        <v>956</v>
      </c>
      <c r="D20" s="513" t="s">
        <v>428</v>
      </c>
      <c r="E20" s="558" t="s">
        <v>3470</v>
      </c>
      <c r="F20" s="558" t="s">
        <v>3469</v>
      </c>
      <c r="G20" s="739" t="s">
        <v>3483</v>
      </c>
    </row>
    <row r="21" spans="3:7" ht="48" customHeight="1">
      <c r="C21" s="725" t="s">
        <v>247</v>
      </c>
      <c r="D21" s="497" t="s">
        <v>428</v>
      </c>
      <c r="E21" s="559" t="s">
        <v>3468</v>
      </c>
      <c r="F21" s="559" t="s">
        <v>3469</v>
      </c>
      <c r="G21" s="740" t="s">
        <v>3484</v>
      </c>
    </row>
    <row r="22" spans="3:7" ht="48" customHeight="1" thickBot="1">
      <c r="C22" s="733" t="s">
        <v>249</v>
      </c>
      <c r="D22" s="519" t="s">
        <v>428</v>
      </c>
      <c r="E22" s="560" t="s">
        <v>3470</v>
      </c>
      <c r="F22" s="560" t="s">
        <v>3469</v>
      </c>
      <c r="G22" s="743" t="s">
        <v>3485</v>
      </c>
    </row>
    <row r="23" spans="3:7" ht="48" customHeight="1">
      <c r="C23" s="724" t="s">
        <v>1641</v>
      </c>
      <c r="D23" s="729" t="s">
        <v>1642</v>
      </c>
      <c r="E23" s="563" t="s">
        <v>3470</v>
      </c>
      <c r="F23" s="563" t="s">
        <v>3469</v>
      </c>
      <c r="G23" s="738" t="s">
        <v>3486</v>
      </c>
    </row>
    <row r="24" spans="3:7" ht="48" customHeight="1">
      <c r="C24" s="731" t="s">
        <v>1645</v>
      </c>
      <c r="D24" s="513" t="s">
        <v>1642</v>
      </c>
      <c r="E24" s="558" t="s">
        <v>3468</v>
      </c>
      <c r="F24" s="558" t="s">
        <v>412</v>
      </c>
      <c r="G24" s="739" t="s">
        <v>1919</v>
      </c>
    </row>
    <row r="25" spans="3:7" ht="48" customHeight="1">
      <c r="C25" s="725" t="s">
        <v>1646</v>
      </c>
      <c r="D25" s="497" t="s">
        <v>1642</v>
      </c>
      <c r="E25" s="559" t="s">
        <v>3470</v>
      </c>
      <c r="F25" s="559" t="s">
        <v>975</v>
      </c>
      <c r="G25" s="740" t="s">
        <v>3487</v>
      </c>
    </row>
    <row r="26" spans="3:7" ht="48" customHeight="1">
      <c r="C26" s="731" t="s">
        <v>1845</v>
      </c>
      <c r="D26" s="513" t="s">
        <v>1642</v>
      </c>
      <c r="E26" s="558" t="s">
        <v>3468</v>
      </c>
      <c r="F26" s="558" t="s">
        <v>3469</v>
      </c>
      <c r="G26" s="739" t="s">
        <v>3488</v>
      </c>
    </row>
    <row r="27" spans="3:7" ht="48" customHeight="1">
      <c r="C27" s="725" t="s">
        <v>1648</v>
      </c>
      <c r="D27" s="497" t="s">
        <v>1642</v>
      </c>
      <c r="E27" s="559" t="s">
        <v>3468</v>
      </c>
      <c r="F27" s="559" t="s">
        <v>412</v>
      </c>
      <c r="G27" s="740" t="s">
        <v>3489</v>
      </c>
    </row>
    <row r="28" spans="3:7" ht="48" customHeight="1">
      <c r="C28" s="731" t="s">
        <v>1649</v>
      </c>
      <c r="D28" s="513" t="s">
        <v>1642</v>
      </c>
      <c r="E28" s="558" t="s">
        <v>3468</v>
      </c>
      <c r="F28" s="558" t="s">
        <v>975</v>
      </c>
      <c r="G28" s="739" t="s">
        <v>7051</v>
      </c>
    </row>
    <row r="29" spans="3:7" ht="48" customHeight="1">
      <c r="C29" s="725" t="s">
        <v>1650</v>
      </c>
      <c r="D29" s="497" t="s">
        <v>1642</v>
      </c>
      <c r="E29" s="559" t="s">
        <v>3468</v>
      </c>
      <c r="F29" s="559" t="s">
        <v>412</v>
      </c>
      <c r="G29" s="740" t="s">
        <v>3490</v>
      </c>
    </row>
    <row r="30" spans="3:7" ht="48" customHeight="1" thickBot="1">
      <c r="C30" s="732" t="s">
        <v>1651</v>
      </c>
      <c r="D30" s="529" t="s">
        <v>1642</v>
      </c>
      <c r="E30" s="561" t="s">
        <v>3470</v>
      </c>
      <c r="F30" s="561" t="s">
        <v>975</v>
      </c>
      <c r="G30" s="741" t="s">
        <v>3491</v>
      </c>
    </row>
    <row r="31" spans="3:7" ht="48" customHeight="1">
      <c r="C31" s="730" t="s">
        <v>1652</v>
      </c>
      <c r="D31" s="496" t="s">
        <v>1653</v>
      </c>
      <c r="E31" s="557" t="s">
        <v>3468</v>
      </c>
      <c r="F31" s="557" t="s">
        <v>3469</v>
      </c>
      <c r="G31" s="742" t="s">
        <v>3492</v>
      </c>
    </row>
    <row r="32" spans="3:7" ht="48" customHeight="1">
      <c r="C32" s="731" t="s">
        <v>1654</v>
      </c>
      <c r="D32" s="513" t="s">
        <v>1653</v>
      </c>
      <c r="E32" s="558" t="s">
        <v>3468</v>
      </c>
      <c r="F32" s="558" t="s">
        <v>412</v>
      </c>
      <c r="G32" s="739" t="s">
        <v>2770</v>
      </c>
    </row>
    <row r="33" spans="3:7" ht="48" customHeight="1">
      <c r="C33" s="725" t="s">
        <v>1655</v>
      </c>
      <c r="D33" s="497" t="s">
        <v>1653</v>
      </c>
      <c r="E33" s="559" t="s">
        <v>3468</v>
      </c>
      <c r="F33" s="559" t="s">
        <v>975</v>
      </c>
      <c r="G33" s="740" t="s">
        <v>3493</v>
      </c>
    </row>
    <row r="34" spans="3:7" ht="48" customHeight="1">
      <c r="C34" s="731" t="s">
        <v>1656</v>
      </c>
      <c r="D34" s="513" t="s">
        <v>1653</v>
      </c>
      <c r="E34" s="558" t="s">
        <v>3470</v>
      </c>
      <c r="F34" s="558" t="s">
        <v>3469</v>
      </c>
      <c r="G34" s="739" t="s">
        <v>3494</v>
      </c>
    </row>
    <row r="35" spans="3:7" ht="48" customHeight="1">
      <c r="C35" s="725" t="s">
        <v>1657</v>
      </c>
      <c r="D35" s="497" t="s">
        <v>1653</v>
      </c>
      <c r="E35" s="559" t="s">
        <v>3468</v>
      </c>
      <c r="F35" s="559" t="s">
        <v>412</v>
      </c>
      <c r="G35" s="740" t="s">
        <v>3495</v>
      </c>
    </row>
    <row r="36" spans="3:7" ht="48" customHeight="1">
      <c r="C36" s="731" t="s">
        <v>1658</v>
      </c>
      <c r="D36" s="513" t="s">
        <v>1653</v>
      </c>
      <c r="E36" s="558" t="s">
        <v>3470</v>
      </c>
      <c r="F36" s="558" t="s">
        <v>975</v>
      </c>
      <c r="G36" s="739" t="s">
        <v>6510</v>
      </c>
    </row>
    <row r="37" spans="3:7" ht="48" customHeight="1">
      <c r="C37" s="725" t="s">
        <v>1659</v>
      </c>
      <c r="D37" s="497" t="s">
        <v>1653</v>
      </c>
      <c r="E37" s="559" t="s">
        <v>3468</v>
      </c>
      <c r="F37" s="559" t="s">
        <v>3469</v>
      </c>
      <c r="G37" s="740" t="s">
        <v>3496</v>
      </c>
    </row>
    <row r="38" spans="3:7" ht="48" customHeight="1" thickBot="1">
      <c r="C38" s="733" t="s">
        <v>1660</v>
      </c>
      <c r="D38" s="519" t="s">
        <v>1653</v>
      </c>
      <c r="E38" s="560" t="s">
        <v>3468</v>
      </c>
      <c r="F38" s="560" t="s">
        <v>975</v>
      </c>
      <c r="G38" s="743" t="s">
        <v>3497</v>
      </c>
    </row>
    <row r="39" spans="3:7" ht="48" customHeight="1">
      <c r="C39" s="724" t="s">
        <v>1661</v>
      </c>
      <c r="D39" s="729" t="s">
        <v>1662</v>
      </c>
      <c r="E39" s="563" t="s">
        <v>3468</v>
      </c>
      <c r="F39" s="563" t="s">
        <v>3469</v>
      </c>
      <c r="G39" s="738" t="s">
        <v>3498</v>
      </c>
    </row>
    <row r="40" spans="3:7" ht="48" customHeight="1">
      <c r="C40" s="731" t="s">
        <v>1663</v>
      </c>
      <c r="D40" s="513" t="s">
        <v>1662</v>
      </c>
      <c r="E40" s="558" t="s">
        <v>3468</v>
      </c>
      <c r="F40" s="558" t="s">
        <v>3471</v>
      </c>
      <c r="G40" s="739" t="s">
        <v>3499</v>
      </c>
    </row>
    <row r="41" spans="3:7" ht="48" customHeight="1">
      <c r="C41" s="725" t="s">
        <v>2879</v>
      </c>
      <c r="D41" s="497" t="s">
        <v>1662</v>
      </c>
      <c r="E41" s="559" t="s">
        <v>3470</v>
      </c>
      <c r="F41" s="559" t="s">
        <v>3469</v>
      </c>
      <c r="G41" s="740" t="s">
        <v>3500</v>
      </c>
    </row>
    <row r="42" spans="3:7" ht="48" customHeight="1">
      <c r="C42" s="731" t="s">
        <v>1093</v>
      </c>
      <c r="D42" s="513" t="s">
        <v>1662</v>
      </c>
      <c r="E42" s="558" t="s">
        <v>3470</v>
      </c>
      <c r="F42" s="558" t="s">
        <v>3471</v>
      </c>
      <c r="G42" s="739" t="s">
        <v>3501</v>
      </c>
    </row>
    <row r="43" spans="3:7" ht="48" customHeight="1">
      <c r="C43" s="725" t="s">
        <v>1998</v>
      </c>
      <c r="D43" s="497" t="s">
        <v>1662</v>
      </c>
      <c r="E43" s="559" t="s">
        <v>3468</v>
      </c>
      <c r="F43" s="559" t="s">
        <v>3469</v>
      </c>
      <c r="G43" s="740" t="s">
        <v>1848</v>
      </c>
    </row>
    <row r="44" spans="3:7" ht="48" customHeight="1">
      <c r="C44" s="731" t="s">
        <v>1999</v>
      </c>
      <c r="D44" s="513" t="s">
        <v>1662</v>
      </c>
      <c r="E44" s="558" t="s">
        <v>3468</v>
      </c>
      <c r="F44" s="558" t="s">
        <v>3471</v>
      </c>
      <c r="G44" s="739" t="s">
        <v>3502</v>
      </c>
    </row>
    <row r="45" spans="3:7" ht="48" customHeight="1">
      <c r="C45" s="725" t="s">
        <v>2000</v>
      </c>
      <c r="D45" s="497" t="s">
        <v>1662</v>
      </c>
      <c r="E45" s="559" t="s">
        <v>3470</v>
      </c>
      <c r="F45" s="559" t="s">
        <v>3469</v>
      </c>
      <c r="G45" s="740" t="s">
        <v>3503</v>
      </c>
    </row>
    <row r="46" spans="3:7" ht="48" customHeight="1" thickBot="1">
      <c r="C46" s="732" t="s">
        <v>2001</v>
      </c>
      <c r="D46" s="529" t="s">
        <v>1662</v>
      </c>
      <c r="E46" s="561" t="s">
        <v>3470</v>
      </c>
      <c r="F46" s="561" t="s">
        <v>3471</v>
      </c>
      <c r="G46" s="741" t="s">
        <v>3504</v>
      </c>
    </row>
    <row r="47" spans="3:7" ht="48" customHeight="1">
      <c r="C47" s="730" t="s">
        <v>2002</v>
      </c>
      <c r="D47" s="496" t="s">
        <v>2003</v>
      </c>
      <c r="E47" s="557" t="s">
        <v>3468</v>
      </c>
      <c r="F47" s="557" t="s">
        <v>3469</v>
      </c>
      <c r="G47" s="742" t="s">
        <v>3505</v>
      </c>
    </row>
    <row r="48" spans="3:7" ht="48" customHeight="1">
      <c r="C48" s="731" t="s">
        <v>2004</v>
      </c>
      <c r="D48" s="513" t="s">
        <v>2003</v>
      </c>
      <c r="E48" s="558" t="s">
        <v>3468</v>
      </c>
      <c r="F48" s="558" t="s">
        <v>3471</v>
      </c>
      <c r="G48" s="739" t="s">
        <v>3506</v>
      </c>
    </row>
    <row r="49" spans="3:7" ht="48" customHeight="1">
      <c r="C49" s="725" t="s">
        <v>2005</v>
      </c>
      <c r="D49" s="497" t="s">
        <v>2003</v>
      </c>
      <c r="E49" s="559" t="s">
        <v>3470</v>
      </c>
      <c r="F49" s="559" t="s">
        <v>3469</v>
      </c>
      <c r="G49" s="740" t="s">
        <v>3507</v>
      </c>
    </row>
    <row r="50" spans="3:7" ht="48" customHeight="1">
      <c r="C50" s="731" t="s">
        <v>1852</v>
      </c>
      <c r="D50" s="513" t="s">
        <v>2003</v>
      </c>
      <c r="E50" s="558" t="s">
        <v>3470</v>
      </c>
      <c r="F50" s="558" t="s">
        <v>3471</v>
      </c>
      <c r="G50" s="739" t="s">
        <v>2365</v>
      </c>
    </row>
    <row r="51" spans="3:7" ht="48" customHeight="1">
      <c r="C51" s="725" t="s">
        <v>1853</v>
      </c>
      <c r="D51" s="497" t="s">
        <v>2003</v>
      </c>
      <c r="E51" s="559" t="s">
        <v>3468</v>
      </c>
      <c r="F51" s="559" t="s">
        <v>3469</v>
      </c>
      <c r="G51" s="740" t="s">
        <v>353</v>
      </c>
    </row>
    <row r="52" spans="3:7" ht="51">
      <c r="C52" s="731" t="s">
        <v>1854</v>
      </c>
      <c r="D52" s="513" t="s">
        <v>2003</v>
      </c>
      <c r="E52" s="558" t="s">
        <v>3468</v>
      </c>
      <c r="F52" s="558" t="s">
        <v>3471</v>
      </c>
      <c r="G52" s="739" t="s">
        <v>3508</v>
      </c>
    </row>
    <row r="53" spans="3:7" ht="48" customHeight="1">
      <c r="C53" s="725" t="s">
        <v>1855</v>
      </c>
      <c r="D53" s="497" t="s">
        <v>2003</v>
      </c>
      <c r="E53" s="559" t="s">
        <v>3470</v>
      </c>
      <c r="F53" s="559" t="s">
        <v>3469</v>
      </c>
      <c r="G53" s="740" t="s">
        <v>354</v>
      </c>
    </row>
    <row r="54" spans="3:7" ht="51.75" thickBot="1">
      <c r="C54" s="733" t="s">
        <v>1856</v>
      </c>
      <c r="D54" s="519" t="s">
        <v>2003</v>
      </c>
      <c r="E54" s="560" t="s">
        <v>3470</v>
      </c>
      <c r="F54" s="560" t="s">
        <v>3471</v>
      </c>
      <c r="G54" s="743" t="s">
        <v>3077</v>
      </c>
    </row>
    <row r="55" spans="3:7" ht="48" customHeight="1">
      <c r="C55" s="724" t="s">
        <v>1857</v>
      </c>
      <c r="D55" s="729" t="s">
        <v>1858</v>
      </c>
      <c r="E55" s="563" t="s">
        <v>3470</v>
      </c>
      <c r="F55" s="563" t="s">
        <v>3469</v>
      </c>
      <c r="G55" s="738" t="s">
        <v>355</v>
      </c>
    </row>
    <row r="56" spans="3:7" ht="48" customHeight="1">
      <c r="C56" s="731" t="s">
        <v>1860</v>
      </c>
      <c r="D56" s="513" t="s">
        <v>1858</v>
      </c>
      <c r="E56" s="558" t="s">
        <v>3468</v>
      </c>
      <c r="F56" s="558" t="s">
        <v>3472</v>
      </c>
      <c r="G56" s="739" t="s">
        <v>2951</v>
      </c>
    </row>
    <row r="57" spans="3:7" ht="48" customHeight="1">
      <c r="C57" s="725" t="s">
        <v>1862</v>
      </c>
      <c r="D57" s="497" t="s">
        <v>1858</v>
      </c>
      <c r="E57" s="559" t="s">
        <v>3470</v>
      </c>
      <c r="F57" s="559" t="s">
        <v>1858</v>
      </c>
      <c r="G57" s="740" t="s">
        <v>2153</v>
      </c>
    </row>
    <row r="58" spans="3:7" ht="48" customHeight="1">
      <c r="C58" s="731" t="s">
        <v>1863</v>
      </c>
      <c r="D58" s="513" t="s">
        <v>1858</v>
      </c>
      <c r="E58" s="558" t="s">
        <v>3468</v>
      </c>
      <c r="F58" s="558" t="s">
        <v>3469</v>
      </c>
      <c r="G58" s="739" t="s">
        <v>1774</v>
      </c>
    </row>
    <row r="59" spans="3:7" ht="48" customHeight="1">
      <c r="C59" s="725" t="s">
        <v>1864</v>
      </c>
      <c r="D59" s="497" t="s">
        <v>1858</v>
      </c>
      <c r="E59" s="559" t="s">
        <v>3470</v>
      </c>
      <c r="F59" s="559" t="s">
        <v>3472</v>
      </c>
      <c r="G59" s="740" t="s">
        <v>3466</v>
      </c>
    </row>
    <row r="60" spans="3:7" ht="48" customHeight="1">
      <c r="C60" s="731" t="s">
        <v>1865</v>
      </c>
      <c r="D60" s="513" t="s">
        <v>1858</v>
      </c>
      <c r="E60" s="558" t="s">
        <v>3468</v>
      </c>
      <c r="F60" s="558" t="s">
        <v>1858</v>
      </c>
      <c r="G60" s="739" t="s">
        <v>3509</v>
      </c>
    </row>
    <row r="61" spans="3:7" ht="51">
      <c r="C61" s="725" t="s">
        <v>1866</v>
      </c>
      <c r="D61" s="497" t="s">
        <v>1858</v>
      </c>
      <c r="E61" s="559" t="s">
        <v>3470</v>
      </c>
      <c r="F61" s="559" t="s">
        <v>3469</v>
      </c>
      <c r="G61" s="740" t="s">
        <v>448</v>
      </c>
    </row>
    <row r="62" spans="3:7" ht="48" customHeight="1" thickBot="1">
      <c r="C62" s="732" t="s">
        <v>1867</v>
      </c>
      <c r="D62" s="529" t="s">
        <v>1858</v>
      </c>
      <c r="E62" s="561" t="s">
        <v>3470</v>
      </c>
      <c r="F62" s="561" t="s">
        <v>1858</v>
      </c>
      <c r="G62" s="741" t="s">
        <v>3510</v>
      </c>
    </row>
    <row r="63" spans="3:7" ht="48" customHeight="1">
      <c r="C63" s="730" t="s">
        <v>1868</v>
      </c>
      <c r="D63" s="496" t="s">
        <v>1869</v>
      </c>
      <c r="E63" s="557" t="s">
        <v>3468</v>
      </c>
      <c r="F63" s="557" t="s">
        <v>3469</v>
      </c>
      <c r="G63" s="742" t="s">
        <v>6511</v>
      </c>
    </row>
    <row r="64" spans="3:7" ht="48" customHeight="1">
      <c r="C64" s="731" t="s">
        <v>1870</v>
      </c>
      <c r="D64" s="513" t="s">
        <v>1869</v>
      </c>
      <c r="E64" s="558" t="s">
        <v>3468</v>
      </c>
      <c r="F64" s="558" t="s">
        <v>3472</v>
      </c>
      <c r="G64" s="739" t="s">
        <v>3511</v>
      </c>
    </row>
    <row r="65" spans="3:7" ht="48" customHeight="1">
      <c r="C65" s="725" t="s">
        <v>1871</v>
      </c>
      <c r="D65" s="497" t="s">
        <v>1869</v>
      </c>
      <c r="E65" s="559" t="s">
        <v>3468</v>
      </c>
      <c r="F65" s="559" t="s">
        <v>1858</v>
      </c>
      <c r="G65" s="740" t="s">
        <v>3512</v>
      </c>
    </row>
    <row r="66" spans="3:7" ht="48" customHeight="1">
      <c r="C66" s="731" t="s">
        <v>1872</v>
      </c>
      <c r="D66" s="513" t="s">
        <v>1869</v>
      </c>
      <c r="E66" s="558" t="s">
        <v>3470</v>
      </c>
      <c r="F66" s="558" t="s">
        <v>3469</v>
      </c>
      <c r="G66" s="739" t="s">
        <v>2724</v>
      </c>
    </row>
    <row r="67" spans="3:7" ht="48" customHeight="1">
      <c r="C67" s="725" t="s">
        <v>1873</v>
      </c>
      <c r="D67" s="497" t="s">
        <v>1869</v>
      </c>
      <c r="E67" s="559" t="s">
        <v>3470</v>
      </c>
      <c r="F67" s="559" t="s">
        <v>1858</v>
      </c>
      <c r="G67" s="740" t="s">
        <v>677</v>
      </c>
    </row>
    <row r="68" spans="3:7" ht="48" customHeight="1">
      <c r="C68" s="731" t="s">
        <v>1874</v>
      </c>
      <c r="D68" s="513" t="s">
        <v>1869</v>
      </c>
      <c r="E68" s="558" t="s">
        <v>3470</v>
      </c>
      <c r="F68" s="558" t="s">
        <v>1858</v>
      </c>
      <c r="G68" s="739" t="s">
        <v>193</v>
      </c>
    </row>
    <row r="69" spans="3:7" ht="48" customHeight="1">
      <c r="C69" s="725" t="s">
        <v>1875</v>
      </c>
      <c r="D69" s="497" t="s">
        <v>1869</v>
      </c>
      <c r="E69" s="559" t="s">
        <v>3468</v>
      </c>
      <c r="F69" s="559" t="s">
        <v>3472</v>
      </c>
      <c r="G69" s="740" t="s">
        <v>1248</v>
      </c>
    </row>
    <row r="70" spans="3:7" ht="48" customHeight="1" thickBot="1">
      <c r="C70" s="733" t="s">
        <v>2034</v>
      </c>
      <c r="D70" s="519" t="s">
        <v>1869</v>
      </c>
      <c r="E70" s="560" t="s">
        <v>3468</v>
      </c>
      <c r="F70" s="560" t="s">
        <v>3469</v>
      </c>
      <c r="G70" s="743" t="s">
        <v>824</v>
      </c>
    </row>
    <row r="71" spans="3:7" ht="51">
      <c r="C71" s="724" t="s">
        <v>2035</v>
      </c>
      <c r="D71" s="729" t="s">
        <v>2036</v>
      </c>
      <c r="E71" s="563" t="s">
        <v>3468</v>
      </c>
      <c r="F71" s="563" t="s">
        <v>3469</v>
      </c>
      <c r="G71" s="738" t="s">
        <v>3513</v>
      </c>
    </row>
    <row r="72" spans="3:7" ht="48" customHeight="1">
      <c r="C72" s="731" t="s">
        <v>2038</v>
      </c>
      <c r="D72" s="513" t="s">
        <v>2036</v>
      </c>
      <c r="E72" s="558" t="s">
        <v>3468</v>
      </c>
      <c r="F72" s="558" t="s">
        <v>981</v>
      </c>
      <c r="G72" s="739" t="s">
        <v>1726</v>
      </c>
    </row>
    <row r="73" spans="3:7" ht="48" customHeight="1">
      <c r="C73" s="725" t="s">
        <v>2041</v>
      </c>
      <c r="D73" s="497" t="s">
        <v>2036</v>
      </c>
      <c r="E73" s="559" t="s">
        <v>3468</v>
      </c>
      <c r="F73" s="559" t="s">
        <v>701</v>
      </c>
      <c r="G73" s="740" t="s">
        <v>1079</v>
      </c>
    </row>
    <row r="74" spans="3:7" ht="48" customHeight="1">
      <c r="C74" s="731" t="s">
        <v>2042</v>
      </c>
      <c r="D74" s="513" t="s">
        <v>2036</v>
      </c>
      <c r="E74" s="558" t="s">
        <v>3470</v>
      </c>
      <c r="F74" s="558" t="s">
        <v>3469</v>
      </c>
      <c r="G74" s="739" t="s">
        <v>334</v>
      </c>
    </row>
    <row r="75" spans="3:7" ht="48" customHeight="1">
      <c r="C75" s="725" t="s">
        <v>2043</v>
      </c>
      <c r="D75" s="497" t="s">
        <v>2036</v>
      </c>
      <c r="E75" s="559" t="s">
        <v>3470</v>
      </c>
      <c r="F75" s="559" t="s">
        <v>981</v>
      </c>
      <c r="G75" s="740" t="s">
        <v>3514</v>
      </c>
    </row>
    <row r="76" spans="3:7" ht="48" customHeight="1">
      <c r="C76" s="731" t="s">
        <v>2044</v>
      </c>
      <c r="D76" s="513" t="s">
        <v>2036</v>
      </c>
      <c r="E76" s="558" t="s">
        <v>3470</v>
      </c>
      <c r="F76" s="558" t="s">
        <v>701</v>
      </c>
      <c r="G76" s="739" t="s">
        <v>3515</v>
      </c>
    </row>
    <row r="77" spans="3:7" ht="48" customHeight="1">
      <c r="C77" s="725" t="s">
        <v>2045</v>
      </c>
      <c r="D77" s="497" t="s">
        <v>2036</v>
      </c>
      <c r="E77" s="559" t="s">
        <v>3468</v>
      </c>
      <c r="F77" s="559" t="s">
        <v>3469</v>
      </c>
      <c r="G77" s="740" t="s">
        <v>75</v>
      </c>
    </row>
    <row r="78" spans="3:7" ht="48" customHeight="1" thickBot="1">
      <c r="C78" s="732" t="s">
        <v>1022</v>
      </c>
      <c r="D78" s="529" t="s">
        <v>2036</v>
      </c>
      <c r="E78" s="561" t="s">
        <v>3468</v>
      </c>
      <c r="F78" s="561" t="s">
        <v>981</v>
      </c>
      <c r="G78" s="741" t="s">
        <v>3516</v>
      </c>
    </row>
    <row r="79" spans="3:7" ht="48" customHeight="1">
      <c r="C79" s="730" t="s">
        <v>1023</v>
      </c>
      <c r="D79" s="496" t="s">
        <v>1024</v>
      </c>
      <c r="E79" s="557" t="s">
        <v>3470</v>
      </c>
      <c r="F79" s="557" t="s">
        <v>3469</v>
      </c>
      <c r="G79" s="742" t="s">
        <v>3517</v>
      </c>
    </row>
    <row r="80" spans="3:7" ht="48" customHeight="1">
      <c r="C80" s="731" t="s">
        <v>1483</v>
      </c>
      <c r="D80" s="513" t="s">
        <v>1024</v>
      </c>
      <c r="E80" s="558" t="s">
        <v>3470</v>
      </c>
      <c r="F80" s="558" t="s">
        <v>981</v>
      </c>
      <c r="G80" s="739" t="s">
        <v>3518</v>
      </c>
    </row>
    <row r="81" spans="3:7" ht="48" customHeight="1">
      <c r="C81" s="725" t="s">
        <v>1484</v>
      </c>
      <c r="D81" s="497" t="s">
        <v>1024</v>
      </c>
      <c r="E81" s="559" t="s">
        <v>3468</v>
      </c>
      <c r="F81" s="559" t="s">
        <v>701</v>
      </c>
      <c r="G81" s="740" t="s">
        <v>3519</v>
      </c>
    </row>
    <row r="82" spans="3:7" ht="48" customHeight="1">
      <c r="C82" s="731" t="s">
        <v>1485</v>
      </c>
      <c r="D82" s="513" t="s">
        <v>1024</v>
      </c>
      <c r="E82" s="558" t="s">
        <v>3468</v>
      </c>
      <c r="F82" s="558" t="s">
        <v>3469</v>
      </c>
      <c r="G82" s="739" t="s">
        <v>3520</v>
      </c>
    </row>
    <row r="83" spans="3:7" ht="48" customHeight="1">
      <c r="C83" s="725" t="s">
        <v>1486</v>
      </c>
      <c r="D83" s="497" t="s">
        <v>1024</v>
      </c>
      <c r="E83" s="559" t="s">
        <v>3468</v>
      </c>
      <c r="F83" s="559" t="s">
        <v>981</v>
      </c>
      <c r="G83" s="740" t="s">
        <v>6512</v>
      </c>
    </row>
    <row r="84" spans="3:7" ht="48" customHeight="1">
      <c r="C84" s="731" t="s">
        <v>1487</v>
      </c>
      <c r="D84" s="513" t="s">
        <v>1024</v>
      </c>
      <c r="E84" s="558" t="s">
        <v>3470</v>
      </c>
      <c r="F84" s="558" t="s">
        <v>701</v>
      </c>
      <c r="G84" s="739" t="s">
        <v>3521</v>
      </c>
    </row>
    <row r="85" spans="3:7" ht="48" customHeight="1">
      <c r="C85" s="725" t="s">
        <v>1488</v>
      </c>
      <c r="D85" s="497" t="s">
        <v>1024</v>
      </c>
      <c r="E85" s="559" t="s">
        <v>3470</v>
      </c>
      <c r="F85" s="559" t="s">
        <v>3469</v>
      </c>
      <c r="G85" s="740" t="s">
        <v>3522</v>
      </c>
    </row>
    <row r="86" spans="3:7" ht="48" customHeight="1" thickBot="1">
      <c r="C86" s="733" t="s">
        <v>1489</v>
      </c>
      <c r="D86" s="519" t="s">
        <v>1024</v>
      </c>
      <c r="E86" s="560" t="s">
        <v>3468</v>
      </c>
      <c r="F86" s="560" t="s">
        <v>701</v>
      </c>
      <c r="G86" s="743" t="s">
        <v>3523</v>
      </c>
    </row>
    <row r="87" spans="3:7" ht="48" customHeight="1">
      <c r="C87" s="724" t="s">
        <v>2160</v>
      </c>
      <c r="D87" s="729" t="s">
        <v>1491</v>
      </c>
      <c r="E87" s="563" t="s">
        <v>3470</v>
      </c>
      <c r="F87" s="563" t="s">
        <v>3469</v>
      </c>
      <c r="G87" s="738" t="s">
        <v>3524</v>
      </c>
    </row>
    <row r="88" spans="3:7" ht="48" customHeight="1">
      <c r="C88" s="731" t="s">
        <v>1493</v>
      </c>
      <c r="D88" s="513" t="s">
        <v>1491</v>
      </c>
      <c r="E88" s="558" t="s">
        <v>3468</v>
      </c>
      <c r="F88" s="558" t="s">
        <v>1696</v>
      </c>
      <c r="G88" s="739" t="s">
        <v>614</v>
      </c>
    </row>
    <row r="89" spans="3:7" ht="48" customHeight="1">
      <c r="C89" s="725" t="s">
        <v>1496</v>
      </c>
      <c r="D89" s="497" t="s">
        <v>1491</v>
      </c>
      <c r="E89" s="559" t="s">
        <v>3468</v>
      </c>
      <c r="F89" s="559" t="s">
        <v>702</v>
      </c>
      <c r="G89" s="740" t="s">
        <v>615</v>
      </c>
    </row>
    <row r="90" spans="3:7" ht="48" customHeight="1">
      <c r="C90" s="731" t="s">
        <v>1497</v>
      </c>
      <c r="D90" s="513" t="s">
        <v>1491</v>
      </c>
      <c r="E90" s="558" t="s">
        <v>3468</v>
      </c>
      <c r="F90" s="558" t="s">
        <v>3469</v>
      </c>
      <c r="G90" s="739" t="s">
        <v>3525</v>
      </c>
    </row>
    <row r="91" spans="3:7" ht="48" customHeight="1">
      <c r="C91" s="725" t="s">
        <v>1498</v>
      </c>
      <c r="D91" s="497" t="s">
        <v>1491</v>
      </c>
      <c r="E91" s="559" t="s">
        <v>3468</v>
      </c>
      <c r="F91" s="559" t="s">
        <v>1696</v>
      </c>
      <c r="G91" s="740" t="s">
        <v>2016</v>
      </c>
    </row>
    <row r="92" spans="3:7" ht="48" customHeight="1">
      <c r="C92" s="731" t="s">
        <v>1499</v>
      </c>
      <c r="D92" s="513" t="s">
        <v>1491</v>
      </c>
      <c r="E92" s="558" t="s">
        <v>3468</v>
      </c>
      <c r="F92" s="558" t="s">
        <v>702</v>
      </c>
      <c r="G92" s="739" t="s">
        <v>3467</v>
      </c>
    </row>
    <row r="93" spans="3:7" ht="48" customHeight="1">
      <c r="C93" s="725" t="s">
        <v>1500</v>
      </c>
      <c r="D93" s="497" t="s">
        <v>1491</v>
      </c>
      <c r="E93" s="559" t="s">
        <v>3470</v>
      </c>
      <c r="F93" s="559" t="s">
        <v>1696</v>
      </c>
      <c r="G93" s="740" t="s">
        <v>3526</v>
      </c>
    </row>
    <row r="94" spans="3:7" ht="48" customHeight="1" thickBot="1">
      <c r="C94" s="732" t="s">
        <v>1501</v>
      </c>
      <c r="D94" s="529" t="s">
        <v>1491</v>
      </c>
      <c r="E94" s="561" t="s">
        <v>3468</v>
      </c>
      <c r="F94" s="561" t="s">
        <v>1696</v>
      </c>
      <c r="G94" s="741" t="s">
        <v>2161</v>
      </c>
    </row>
    <row r="95" spans="3:7" ht="48" customHeight="1">
      <c r="C95" s="730" t="s">
        <v>1502</v>
      </c>
      <c r="D95" s="496" t="s">
        <v>1503</v>
      </c>
      <c r="E95" s="557" t="s">
        <v>3468</v>
      </c>
      <c r="F95" s="557" t="s">
        <v>3469</v>
      </c>
      <c r="G95" s="742" t="s">
        <v>6</v>
      </c>
    </row>
    <row r="96" spans="3:7" ht="48" customHeight="1">
      <c r="C96" s="731" t="s">
        <v>1504</v>
      </c>
      <c r="D96" s="513" t="s">
        <v>1503</v>
      </c>
      <c r="E96" s="558" t="s">
        <v>3468</v>
      </c>
      <c r="F96" s="558" t="s">
        <v>1696</v>
      </c>
      <c r="G96" s="739" t="s">
        <v>3527</v>
      </c>
    </row>
    <row r="97" spans="3:7" ht="48" customHeight="1">
      <c r="C97" s="725" t="s">
        <v>1505</v>
      </c>
      <c r="D97" s="497" t="s">
        <v>1503</v>
      </c>
      <c r="E97" s="559" t="s">
        <v>3468</v>
      </c>
      <c r="F97" s="559" t="s">
        <v>702</v>
      </c>
      <c r="G97" s="740" t="s">
        <v>3528</v>
      </c>
    </row>
    <row r="98" spans="3:7" ht="48" customHeight="1">
      <c r="C98" s="731" t="s">
        <v>1506</v>
      </c>
      <c r="D98" s="513" t="s">
        <v>1503</v>
      </c>
      <c r="E98" s="558" t="s">
        <v>3468</v>
      </c>
      <c r="F98" s="558" t="s">
        <v>3469</v>
      </c>
      <c r="G98" s="739" t="s">
        <v>3529</v>
      </c>
    </row>
    <row r="99" spans="3:7" ht="48" customHeight="1">
      <c r="C99" s="725" t="s">
        <v>1507</v>
      </c>
      <c r="D99" s="497" t="s">
        <v>1503</v>
      </c>
      <c r="E99" s="559" t="s">
        <v>3468</v>
      </c>
      <c r="F99" s="559" t="s">
        <v>1696</v>
      </c>
      <c r="G99" s="740" t="s">
        <v>6513</v>
      </c>
    </row>
    <row r="100" spans="3:7" ht="48" customHeight="1">
      <c r="C100" s="731" t="s">
        <v>356</v>
      </c>
      <c r="D100" s="513" t="s">
        <v>1503</v>
      </c>
      <c r="E100" s="558" t="s">
        <v>3468</v>
      </c>
      <c r="F100" s="558" t="s">
        <v>702</v>
      </c>
      <c r="G100" s="739" t="s">
        <v>1525</v>
      </c>
    </row>
    <row r="101" spans="3:7" ht="48" customHeight="1">
      <c r="C101" s="725" t="s">
        <v>357</v>
      </c>
      <c r="D101" s="497" t="s">
        <v>1503</v>
      </c>
      <c r="E101" s="559" t="s">
        <v>3470</v>
      </c>
      <c r="F101" s="559" t="s">
        <v>3469</v>
      </c>
      <c r="G101" s="740" t="s">
        <v>3530</v>
      </c>
    </row>
    <row r="102" spans="3:7" ht="48" customHeight="1" thickBot="1">
      <c r="C102" s="733" t="s">
        <v>358</v>
      </c>
      <c r="D102" s="519" t="s">
        <v>1503</v>
      </c>
      <c r="E102" s="560" t="s">
        <v>3468</v>
      </c>
      <c r="F102" s="560" t="s">
        <v>702</v>
      </c>
      <c r="G102" s="743" t="s">
        <v>3531</v>
      </c>
    </row>
    <row r="103" spans="3:7" ht="48" customHeight="1">
      <c r="C103" s="724" t="s">
        <v>359</v>
      </c>
      <c r="D103" s="729" t="s">
        <v>360</v>
      </c>
      <c r="E103" s="563" t="s">
        <v>3468</v>
      </c>
      <c r="F103" s="563" t="s">
        <v>3471</v>
      </c>
      <c r="G103" s="738" t="s">
        <v>3532</v>
      </c>
    </row>
    <row r="104" spans="3:7" ht="48" customHeight="1">
      <c r="C104" s="731" t="s">
        <v>510</v>
      </c>
      <c r="D104" s="513" t="s">
        <v>360</v>
      </c>
      <c r="E104" s="558" t="s">
        <v>3468</v>
      </c>
      <c r="F104" s="558" t="s">
        <v>1697</v>
      </c>
      <c r="G104" s="739" t="s">
        <v>3003</v>
      </c>
    </row>
    <row r="105" spans="3:7" ht="48" customHeight="1">
      <c r="C105" s="725" t="s">
        <v>511</v>
      </c>
      <c r="D105" s="497" t="s">
        <v>360</v>
      </c>
      <c r="E105" s="559" t="s">
        <v>3468</v>
      </c>
      <c r="F105" s="559" t="s">
        <v>2570</v>
      </c>
      <c r="G105" s="740" t="s">
        <v>3004</v>
      </c>
    </row>
    <row r="106" spans="3:7" ht="48" customHeight="1">
      <c r="C106" s="731" t="s">
        <v>512</v>
      </c>
      <c r="D106" s="513" t="s">
        <v>360</v>
      </c>
      <c r="E106" s="558" t="s">
        <v>3470</v>
      </c>
      <c r="F106" s="558" t="s">
        <v>3469</v>
      </c>
      <c r="G106" s="739" t="s">
        <v>3533</v>
      </c>
    </row>
    <row r="107" spans="3:7" ht="48" customHeight="1">
      <c r="C107" s="725" t="s">
        <v>513</v>
      </c>
      <c r="D107" s="497" t="s">
        <v>360</v>
      </c>
      <c r="E107" s="559" t="s">
        <v>3470</v>
      </c>
      <c r="F107" s="559" t="s">
        <v>1697</v>
      </c>
      <c r="G107" s="740" t="s">
        <v>1051</v>
      </c>
    </row>
    <row r="108" spans="3:7" ht="48" customHeight="1">
      <c r="C108" s="731" t="s">
        <v>514</v>
      </c>
      <c r="D108" s="513" t="s">
        <v>360</v>
      </c>
      <c r="E108" s="558" t="s">
        <v>3468</v>
      </c>
      <c r="F108" s="558" t="s">
        <v>2570</v>
      </c>
      <c r="G108" s="739" t="s">
        <v>3534</v>
      </c>
    </row>
    <row r="109" spans="3:7" ht="48" customHeight="1">
      <c r="C109" s="725" t="s">
        <v>515</v>
      </c>
      <c r="D109" s="497" t="s">
        <v>360</v>
      </c>
      <c r="E109" s="559" t="s">
        <v>3468</v>
      </c>
      <c r="F109" s="559" t="s">
        <v>3469</v>
      </c>
      <c r="G109" s="740" t="s">
        <v>3535</v>
      </c>
    </row>
    <row r="110" spans="3:7" ht="48" customHeight="1" thickBot="1">
      <c r="C110" s="732" t="s">
        <v>516</v>
      </c>
      <c r="D110" s="529" t="s">
        <v>360</v>
      </c>
      <c r="E110" s="561" t="s">
        <v>3468</v>
      </c>
      <c r="F110" s="561" t="s">
        <v>1697</v>
      </c>
      <c r="G110" s="741" t="s">
        <v>3536</v>
      </c>
    </row>
    <row r="111" spans="3:7" ht="48" customHeight="1">
      <c r="C111" s="730" t="s">
        <v>517</v>
      </c>
      <c r="D111" s="496" t="s">
        <v>518</v>
      </c>
      <c r="E111" s="557" t="s">
        <v>3470</v>
      </c>
      <c r="F111" s="557" t="s">
        <v>3469</v>
      </c>
      <c r="G111" s="742" t="s">
        <v>1230</v>
      </c>
    </row>
    <row r="112" spans="3:7" ht="48" customHeight="1">
      <c r="C112" s="731" t="s">
        <v>519</v>
      </c>
      <c r="D112" s="513" t="s">
        <v>518</v>
      </c>
      <c r="E112" s="558" t="s">
        <v>3468</v>
      </c>
      <c r="F112" s="558" t="s">
        <v>2570</v>
      </c>
      <c r="G112" s="739" t="s">
        <v>3537</v>
      </c>
    </row>
    <row r="113" spans="3:7" ht="48" customHeight="1">
      <c r="C113" s="725" t="s">
        <v>2133</v>
      </c>
      <c r="D113" s="497" t="s">
        <v>518</v>
      </c>
      <c r="E113" s="559" t="s">
        <v>3468</v>
      </c>
      <c r="F113" s="559" t="s">
        <v>2570</v>
      </c>
      <c r="G113" s="740" t="s">
        <v>1231</v>
      </c>
    </row>
    <row r="114" spans="3:7" ht="48" customHeight="1">
      <c r="C114" s="731" t="s">
        <v>2134</v>
      </c>
      <c r="D114" s="513" t="s">
        <v>518</v>
      </c>
      <c r="E114" s="558" t="s">
        <v>3468</v>
      </c>
      <c r="F114" s="558" t="s">
        <v>3469</v>
      </c>
      <c r="G114" s="739" t="s">
        <v>3538</v>
      </c>
    </row>
    <row r="115" spans="3:7" ht="48" customHeight="1">
      <c r="C115" s="725" t="s">
        <v>2135</v>
      </c>
      <c r="D115" s="497" t="s">
        <v>518</v>
      </c>
      <c r="E115" s="559" t="s">
        <v>3468</v>
      </c>
      <c r="F115" s="559" t="s">
        <v>1697</v>
      </c>
      <c r="G115" s="740" t="s">
        <v>1291</v>
      </c>
    </row>
    <row r="116" spans="3:7" ht="51">
      <c r="C116" s="731" t="s">
        <v>2136</v>
      </c>
      <c r="D116" s="513" t="s">
        <v>518</v>
      </c>
      <c r="E116" s="558" t="s">
        <v>3470</v>
      </c>
      <c r="F116" s="558" t="s">
        <v>2570</v>
      </c>
      <c r="G116" s="739" t="s">
        <v>1594</v>
      </c>
    </row>
    <row r="117" spans="3:7" ht="48" customHeight="1">
      <c r="C117" s="725" t="s">
        <v>2137</v>
      </c>
      <c r="D117" s="497" t="s">
        <v>518</v>
      </c>
      <c r="E117" s="559" t="s">
        <v>3470</v>
      </c>
      <c r="F117" s="559" t="s">
        <v>3469</v>
      </c>
      <c r="G117" s="740" t="s">
        <v>2128</v>
      </c>
    </row>
    <row r="118" spans="3:7" ht="48" customHeight="1" thickBot="1">
      <c r="C118" s="733" t="s">
        <v>2138</v>
      </c>
      <c r="D118" s="519" t="s">
        <v>518</v>
      </c>
      <c r="E118" s="560" t="s">
        <v>3468</v>
      </c>
      <c r="F118" s="560" t="s">
        <v>2570</v>
      </c>
      <c r="G118" s="743" t="s">
        <v>2105</v>
      </c>
    </row>
    <row r="119" spans="3:7" ht="48" customHeight="1">
      <c r="C119" s="724" t="s">
        <v>435</v>
      </c>
      <c r="D119" s="729" t="s">
        <v>436</v>
      </c>
      <c r="E119" s="563" t="s">
        <v>3468</v>
      </c>
      <c r="F119" s="563" t="s">
        <v>3469</v>
      </c>
      <c r="G119" s="738" t="s">
        <v>3539</v>
      </c>
    </row>
    <row r="120" spans="3:7" ht="48" customHeight="1">
      <c r="C120" s="731" t="s">
        <v>184</v>
      </c>
      <c r="D120" s="513" t="s">
        <v>436</v>
      </c>
      <c r="E120" s="558" t="s">
        <v>3468</v>
      </c>
      <c r="F120" s="558" t="s">
        <v>1699</v>
      </c>
      <c r="G120" s="739" t="s">
        <v>1227</v>
      </c>
    </row>
    <row r="121" spans="3:7" ht="48" customHeight="1">
      <c r="C121" s="725" t="s">
        <v>185</v>
      </c>
      <c r="D121" s="497" t="s">
        <v>436</v>
      </c>
      <c r="E121" s="559" t="s">
        <v>3468</v>
      </c>
      <c r="F121" s="559" t="s">
        <v>416</v>
      </c>
      <c r="G121" s="740" t="s">
        <v>3105</v>
      </c>
    </row>
    <row r="122" spans="3:7" ht="48" customHeight="1">
      <c r="C122" s="731" t="s">
        <v>186</v>
      </c>
      <c r="D122" s="513" t="s">
        <v>436</v>
      </c>
      <c r="E122" s="558" t="s">
        <v>3468</v>
      </c>
      <c r="F122" s="558" t="s">
        <v>3469</v>
      </c>
      <c r="G122" s="739" t="s">
        <v>1953</v>
      </c>
    </row>
    <row r="123" spans="3:7" ht="48" customHeight="1">
      <c r="C123" s="725" t="s">
        <v>187</v>
      </c>
      <c r="D123" s="497" t="s">
        <v>436</v>
      </c>
      <c r="E123" s="559" t="s">
        <v>3468</v>
      </c>
      <c r="F123" s="559" t="s">
        <v>1699</v>
      </c>
      <c r="G123" s="740" t="s">
        <v>2473</v>
      </c>
    </row>
    <row r="124" spans="3:7" ht="48" customHeight="1">
      <c r="C124" s="731" t="s">
        <v>188</v>
      </c>
      <c r="D124" s="513" t="s">
        <v>436</v>
      </c>
      <c r="E124" s="558" t="s">
        <v>3468</v>
      </c>
      <c r="F124" s="558" t="s">
        <v>416</v>
      </c>
      <c r="G124" s="739" t="s">
        <v>1287</v>
      </c>
    </row>
    <row r="125" spans="3:7" ht="48" customHeight="1">
      <c r="C125" s="725" t="s">
        <v>189</v>
      </c>
      <c r="D125" s="497" t="s">
        <v>436</v>
      </c>
      <c r="E125" s="559" t="s">
        <v>3468</v>
      </c>
      <c r="F125" s="559" t="s">
        <v>3469</v>
      </c>
      <c r="G125" s="740" t="s">
        <v>3540</v>
      </c>
    </row>
    <row r="126" spans="3:7" ht="48" customHeight="1" thickBot="1">
      <c r="C126" s="732" t="s">
        <v>190</v>
      </c>
      <c r="D126" s="529" t="s">
        <v>436</v>
      </c>
      <c r="E126" s="561" t="s">
        <v>3468</v>
      </c>
      <c r="F126" s="561" t="s">
        <v>416</v>
      </c>
      <c r="G126" s="741" t="s">
        <v>336</v>
      </c>
    </row>
    <row r="127" spans="3:7" ht="48" customHeight="1">
      <c r="C127" s="730" t="s">
        <v>191</v>
      </c>
      <c r="D127" s="496" t="s">
        <v>192</v>
      </c>
      <c r="E127" s="557" t="s">
        <v>3470</v>
      </c>
      <c r="F127" s="557" t="s">
        <v>3469</v>
      </c>
      <c r="G127" s="742" t="s">
        <v>1508</v>
      </c>
    </row>
    <row r="128" spans="3:7" ht="48" customHeight="1">
      <c r="C128" s="731" t="s">
        <v>382</v>
      </c>
      <c r="D128" s="513" t="s">
        <v>192</v>
      </c>
      <c r="E128" s="558" t="s">
        <v>3470</v>
      </c>
      <c r="F128" s="558" t="s">
        <v>1699</v>
      </c>
      <c r="G128" s="739" t="s">
        <v>948</v>
      </c>
    </row>
    <row r="129" spans="3:7" ht="48" customHeight="1">
      <c r="C129" s="725" t="s">
        <v>383</v>
      </c>
      <c r="D129" s="497" t="s">
        <v>192</v>
      </c>
      <c r="E129" s="559" t="s">
        <v>3470</v>
      </c>
      <c r="F129" s="559" t="s">
        <v>416</v>
      </c>
      <c r="G129" s="740" t="s">
        <v>3541</v>
      </c>
    </row>
    <row r="130" spans="3:7" ht="48" customHeight="1">
      <c r="C130" s="731" t="s">
        <v>384</v>
      </c>
      <c r="D130" s="513" t="s">
        <v>192</v>
      </c>
      <c r="E130" s="558" t="s">
        <v>3470</v>
      </c>
      <c r="F130" s="558" t="s">
        <v>3469</v>
      </c>
      <c r="G130" s="739" t="s">
        <v>743</v>
      </c>
    </row>
    <row r="131" spans="3:7" ht="48" customHeight="1">
      <c r="C131" s="725" t="s">
        <v>385</v>
      </c>
      <c r="D131" s="497" t="s">
        <v>192</v>
      </c>
      <c r="E131" s="559" t="s">
        <v>3470</v>
      </c>
      <c r="F131" s="559" t="s">
        <v>1699</v>
      </c>
      <c r="G131" s="740" t="s">
        <v>1812</v>
      </c>
    </row>
    <row r="132" spans="3:7" ht="48" customHeight="1">
      <c r="C132" s="731" t="s">
        <v>386</v>
      </c>
      <c r="D132" s="513" t="s">
        <v>192</v>
      </c>
      <c r="E132" s="558" t="s">
        <v>3470</v>
      </c>
      <c r="F132" s="558" t="s">
        <v>416</v>
      </c>
      <c r="G132" s="739" t="s">
        <v>3542</v>
      </c>
    </row>
    <row r="133" spans="3:7" ht="48" customHeight="1">
      <c r="C133" s="725" t="s">
        <v>2254</v>
      </c>
      <c r="D133" s="497" t="s">
        <v>192</v>
      </c>
      <c r="E133" s="559" t="s">
        <v>3470</v>
      </c>
      <c r="F133" s="559" t="s">
        <v>3469</v>
      </c>
      <c r="G133" s="740" t="s">
        <v>3543</v>
      </c>
    </row>
    <row r="134" spans="3:7" ht="48" customHeight="1" thickBot="1">
      <c r="C134" s="745" t="s">
        <v>2255</v>
      </c>
      <c r="D134" s="746" t="s">
        <v>192</v>
      </c>
      <c r="E134" s="564" t="s">
        <v>3470</v>
      </c>
      <c r="F134" s="564" t="s">
        <v>1699</v>
      </c>
      <c r="G134" s="747" t="s">
        <v>965</v>
      </c>
    </row>
    <row r="135" spans="3:7" ht="48" customHeight="1">
      <c r="C135" s="724" t="s">
        <v>2256</v>
      </c>
      <c r="D135" s="729" t="s">
        <v>2257</v>
      </c>
      <c r="E135" s="563" t="s">
        <v>3470</v>
      </c>
      <c r="F135" s="563" t="s">
        <v>3473</v>
      </c>
      <c r="G135" s="738" t="s">
        <v>3544</v>
      </c>
    </row>
    <row r="136" spans="3:7" ht="48" customHeight="1">
      <c r="C136" s="731" t="s">
        <v>2258</v>
      </c>
      <c r="D136" s="513" t="s">
        <v>2257</v>
      </c>
      <c r="E136" s="558" t="s">
        <v>3470</v>
      </c>
      <c r="F136" s="558" t="s">
        <v>3473</v>
      </c>
      <c r="G136" s="739" t="s">
        <v>6514</v>
      </c>
    </row>
    <row r="137" spans="3:7" ht="48" customHeight="1">
      <c r="C137" s="725" t="s">
        <v>2259</v>
      </c>
      <c r="D137" s="497" t="s">
        <v>2257</v>
      </c>
      <c r="E137" s="559" t="s">
        <v>3470</v>
      </c>
      <c r="F137" s="559" t="s">
        <v>3473</v>
      </c>
      <c r="G137" s="740" t="s">
        <v>6515</v>
      </c>
    </row>
    <row r="138" spans="3:7" ht="48" customHeight="1">
      <c r="C138" s="731" t="s">
        <v>2260</v>
      </c>
      <c r="D138" s="513" t="s">
        <v>2257</v>
      </c>
      <c r="E138" s="558" t="s">
        <v>3470</v>
      </c>
      <c r="F138" s="558" t="s">
        <v>3473</v>
      </c>
      <c r="G138" s="739" t="s">
        <v>3545</v>
      </c>
    </row>
    <row r="139" spans="3:7" ht="48" customHeight="1">
      <c r="C139" s="725" t="s">
        <v>3053</v>
      </c>
      <c r="D139" s="497" t="s">
        <v>2257</v>
      </c>
      <c r="E139" s="559" t="s">
        <v>3468</v>
      </c>
      <c r="F139" s="559" t="s">
        <v>3473</v>
      </c>
      <c r="G139" s="740" t="s">
        <v>3546</v>
      </c>
    </row>
    <row r="140" spans="3:7" ht="48" customHeight="1">
      <c r="C140" s="731" t="s">
        <v>3054</v>
      </c>
      <c r="D140" s="513" t="s">
        <v>2257</v>
      </c>
      <c r="E140" s="558" t="s">
        <v>3468</v>
      </c>
      <c r="F140" s="558" t="s">
        <v>3473</v>
      </c>
      <c r="G140" s="739" t="s">
        <v>3547</v>
      </c>
    </row>
    <row r="141" spans="3:7" ht="48" customHeight="1">
      <c r="C141" s="725" t="s">
        <v>3055</v>
      </c>
      <c r="D141" s="497" t="s">
        <v>2257</v>
      </c>
      <c r="E141" s="559" t="s">
        <v>3468</v>
      </c>
      <c r="F141" s="559" t="s">
        <v>3473</v>
      </c>
      <c r="G141" s="740" t="s">
        <v>3548</v>
      </c>
    </row>
    <row r="142" spans="3:7" ht="48" customHeight="1" thickBot="1">
      <c r="C142" s="732" t="s">
        <v>3056</v>
      </c>
      <c r="D142" s="529" t="s">
        <v>2257</v>
      </c>
      <c r="E142" s="561" t="s">
        <v>3468</v>
      </c>
      <c r="F142" s="561" t="s">
        <v>3473</v>
      </c>
      <c r="G142" s="741" t="s">
        <v>3549</v>
      </c>
    </row>
    <row r="143" spans="3:7" ht="48" customHeight="1">
      <c r="C143" s="730" t="s">
        <v>3057</v>
      </c>
      <c r="D143" s="496" t="s">
        <v>3058</v>
      </c>
      <c r="E143" s="557" t="s">
        <v>3470</v>
      </c>
      <c r="F143" s="557" t="s">
        <v>3469</v>
      </c>
      <c r="G143" s="742" t="s">
        <v>3550</v>
      </c>
    </row>
    <row r="144" spans="3:7" ht="48" customHeight="1">
      <c r="C144" s="731" t="s">
        <v>3059</v>
      </c>
      <c r="D144" s="513" t="s">
        <v>3058</v>
      </c>
      <c r="E144" s="558" t="s">
        <v>3470</v>
      </c>
      <c r="F144" s="558" t="s">
        <v>3471</v>
      </c>
      <c r="G144" s="739" t="s">
        <v>3551</v>
      </c>
    </row>
    <row r="145" spans="3:7" ht="48" customHeight="1">
      <c r="C145" s="725" t="s">
        <v>3060</v>
      </c>
      <c r="D145" s="497" t="s">
        <v>3058</v>
      </c>
      <c r="E145" s="559" t="s">
        <v>3470</v>
      </c>
      <c r="F145" s="559" t="s">
        <v>975</v>
      </c>
      <c r="G145" s="740" t="s">
        <v>3552</v>
      </c>
    </row>
    <row r="146" spans="3:7" ht="48" customHeight="1">
      <c r="C146" s="731" t="s">
        <v>3061</v>
      </c>
      <c r="D146" s="513" t="s">
        <v>3058</v>
      </c>
      <c r="E146" s="558" t="s">
        <v>3470</v>
      </c>
      <c r="F146" s="558" t="s">
        <v>3469</v>
      </c>
      <c r="G146" s="739" t="s">
        <v>3553</v>
      </c>
    </row>
    <row r="147" spans="3:7" ht="48" customHeight="1">
      <c r="C147" s="725" t="s">
        <v>3062</v>
      </c>
      <c r="D147" s="497" t="s">
        <v>3058</v>
      </c>
      <c r="E147" s="559" t="s">
        <v>3468</v>
      </c>
      <c r="F147" s="559" t="s">
        <v>3469</v>
      </c>
      <c r="G147" s="740" t="s">
        <v>3554</v>
      </c>
    </row>
    <row r="148" spans="3:7" ht="51">
      <c r="C148" s="731" t="s">
        <v>3063</v>
      </c>
      <c r="D148" s="513" t="s">
        <v>3058</v>
      </c>
      <c r="E148" s="558" t="s">
        <v>3468</v>
      </c>
      <c r="F148" s="558" t="s">
        <v>3471</v>
      </c>
      <c r="G148" s="739" t="s">
        <v>3555</v>
      </c>
    </row>
    <row r="149" spans="3:7" ht="48" customHeight="1">
      <c r="C149" s="725" t="s">
        <v>1921</v>
      </c>
      <c r="D149" s="497" t="s">
        <v>3058</v>
      </c>
      <c r="E149" s="559" t="s">
        <v>3468</v>
      </c>
      <c r="F149" s="559" t="s">
        <v>975</v>
      </c>
      <c r="G149" s="740" t="s">
        <v>3556</v>
      </c>
    </row>
    <row r="150" spans="3:7" ht="48" customHeight="1" thickBot="1">
      <c r="C150" s="732" t="s">
        <v>1922</v>
      </c>
      <c r="D150" s="1795" t="s">
        <v>3058</v>
      </c>
      <c r="E150" s="561" t="s">
        <v>3468</v>
      </c>
      <c r="F150" s="561" t="s">
        <v>412</v>
      </c>
      <c r="G150" s="741" t="s">
        <v>3557</v>
      </c>
    </row>
    <row r="151" spans="3:7" ht="48" customHeight="1">
      <c r="C151" s="1818" t="s">
        <v>1730</v>
      </c>
      <c r="D151" s="496" t="s">
        <v>360</v>
      </c>
      <c r="E151" s="557" t="s">
        <v>3468</v>
      </c>
      <c r="F151" s="557" t="s">
        <v>2570</v>
      </c>
      <c r="G151" s="742" t="s">
        <v>6516</v>
      </c>
    </row>
    <row r="152" spans="3:7" ht="48" customHeight="1">
      <c r="C152" s="734" t="s">
        <v>1727</v>
      </c>
      <c r="D152" s="513" t="s">
        <v>360</v>
      </c>
      <c r="E152" s="558" t="s">
        <v>3468</v>
      </c>
      <c r="F152" s="558" t="s">
        <v>3469</v>
      </c>
      <c r="G152" s="739" t="s">
        <v>6517</v>
      </c>
    </row>
    <row r="153" spans="3:7" ht="48" customHeight="1">
      <c r="C153" s="726" t="s">
        <v>1376</v>
      </c>
      <c r="D153" s="497" t="s">
        <v>192</v>
      </c>
      <c r="E153" s="559" t="s">
        <v>3470</v>
      </c>
      <c r="F153" s="559" t="s">
        <v>3469</v>
      </c>
      <c r="G153" s="740" t="s">
        <v>2414</v>
      </c>
    </row>
    <row r="154" spans="3:7" ht="48" customHeight="1">
      <c r="C154" s="734" t="s">
        <v>1731</v>
      </c>
      <c r="D154" s="513" t="s">
        <v>1858</v>
      </c>
      <c r="E154" s="558" t="s">
        <v>3468</v>
      </c>
      <c r="F154" s="558" t="s">
        <v>3472</v>
      </c>
      <c r="G154" s="739" t="s">
        <v>3558</v>
      </c>
    </row>
    <row r="155" spans="3:7" ht="51">
      <c r="C155" s="726" t="s">
        <v>1728</v>
      </c>
      <c r="D155" s="497" t="s">
        <v>1491</v>
      </c>
      <c r="E155" s="559" t="s">
        <v>3470</v>
      </c>
      <c r="F155" s="559" t="s">
        <v>3469</v>
      </c>
      <c r="G155" s="740" t="s">
        <v>3559</v>
      </c>
    </row>
    <row r="156" spans="3:7" ht="48" customHeight="1">
      <c r="C156" s="734" t="s">
        <v>184</v>
      </c>
      <c r="D156" s="513" t="s">
        <v>2003</v>
      </c>
      <c r="E156" s="558" t="s">
        <v>3468</v>
      </c>
      <c r="F156" s="558" t="s">
        <v>3469</v>
      </c>
      <c r="G156" s="739" t="s">
        <v>3560</v>
      </c>
    </row>
    <row r="157" spans="3:7" ht="48" customHeight="1">
      <c r="C157" s="726" t="s">
        <v>1378</v>
      </c>
      <c r="D157" s="497" t="s">
        <v>2375</v>
      </c>
      <c r="E157" s="559" t="s">
        <v>3470</v>
      </c>
      <c r="F157" s="559" t="s">
        <v>3469</v>
      </c>
      <c r="G157" s="740" t="s">
        <v>3561</v>
      </c>
    </row>
    <row r="158" spans="3:7" ht="48" customHeight="1">
      <c r="C158" s="734" t="s">
        <v>1647</v>
      </c>
      <c r="D158" s="513" t="s">
        <v>2375</v>
      </c>
      <c r="E158" s="558" t="s">
        <v>3468</v>
      </c>
      <c r="F158" s="558" t="s">
        <v>3469</v>
      </c>
      <c r="G158" s="739" t="s">
        <v>6518</v>
      </c>
    </row>
    <row r="159" spans="3:7" ht="48" customHeight="1">
      <c r="C159" s="726" t="s">
        <v>88</v>
      </c>
      <c r="D159" s="497" t="s">
        <v>2036</v>
      </c>
      <c r="E159" s="559" t="s">
        <v>3468</v>
      </c>
      <c r="F159" s="559" t="s">
        <v>701</v>
      </c>
      <c r="G159" s="740" t="s">
        <v>962</v>
      </c>
    </row>
    <row r="160" spans="3:7" ht="51.75" thickBot="1">
      <c r="C160" s="2017" t="s">
        <v>1923</v>
      </c>
      <c r="D160" s="1281" t="s">
        <v>1642</v>
      </c>
      <c r="E160" s="1337" t="s">
        <v>3468</v>
      </c>
      <c r="F160" s="748" t="s">
        <v>6519</v>
      </c>
      <c r="G160" s="743" t="s">
        <v>6520</v>
      </c>
    </row>
  </sheetData>
  <sheetProtection autoFilter="0"/>
  <autoFilter ref="C6:F6"/>
  <mergeCells count="3">
    <mergeCell ref="C3:G3"/>
    <mergeCell ref="B1:C1"/>
    <mergeCell ref="D1:G1"/>
  </mergeCells>
  <phoneticPr fontId="9" type="noConversion"/>
  <hyperlinks>
    <hyperlink ref="B1" location="Index!A1" display="Назад"/>
  </hyperlinks>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dimension ref="B1:G88"/>
  <sheetViews>
    <sheetView workbookViewId="0">
      <pane ySplit="5" topLeftCell="A6" activePane="bottomLeft" state="frozen"/>
      <selection pane="bottomLeft" activeCell="B1" sqref="B1"/>
    </sheetView>
  </sheetViews>
  <sheetFormatPr defaultRowHeight="12.75"/>
  <cols>
    <col min="1" max="1" width="3.7109375" style="125" customWidth="1"/>
    <col min="2" max="2" width="13.140625" style="125" bestFit="1" customWidth="1"/>
    <col min="3" max="3" width="32" style="125" bestFit="1" customWidth="1"/>
    <col min="4" max="4" width="20.7109375" style="125" customWidth="1"/>
    <col min="5" max="5" width="20.7109375" style="127" customWidth="1"/>
    <col min="6" max="7" width="20.7109375" style="125" customWidth="1"/>
    <col min="8" max="16384" width="9.140625" style="125"/>
  </cols>
  <sheetData>
    <row r="1" spans="2:7">
      <c r="B1" s="279" t="s">
        <v>3024</v>
      </c>
      <c r="C1" s="2071" t="s">
        <v>7212</v>
      </c>
      <c r="D1" s="2071"/>
      <c r="E1" s="2071"/>
      <c r="F1" s="2071"/>
      <c r="G1" s="2071"/>
    </row>
    <row r="2" spans="2:7" ht="5.0999999999999996" customHeight="1"/>
    <row r="3" spans="2:7">
      <c r="B3" s="2118" t="s">
        <v>4221</v>
      </c>
      <c r="C3" s="2118"/>
      <c r="D3" s="2118"/>
      <c r="E3" s="2118"/>
      <c r="F3" s="2118"/>
      <c r="G3" s="2118"/>
    </row>
    <row r="4" spans="2:7">
      <c r="B4" s="2379" t="s">
        <v>7154</v>
      </c>
      <c r="C4" s="2379"/>
      <c r="D4" s="2379"/>
      <c r="E4" s="2379"/>
      <c r="F4" s="2379"/>
      <c r="G4" s="2379"/>
    </row>
    <row r="5" spans="2:7" ht="5.25" customHeight="1">
      <c r="B5" s="2377"/>
      <c r="C5" s="2377"/>
      <c r="D5" s="2377"/>
      <c r="E5" s="2377"/>
    </row>
    <row r="6" spans="2:7">
      <c r="B6" s="2376" t="s">
        <v>4222</v>
      </c>
      <c r="C6" s="2376"/>
      <c r="D6" s="2376"/>
      <c r="E6" s="2376"/>
      <c r="F6" s="2376"/>
      <c r="G6" s="2376"/>
    </row>
    <row r="7" spans="2:7">
      <c r="B7" s="1176" t="s">
        <v>4150</v>
      </c>
      <c r="C7" s="134" t="s">
        <v>1960</v>
      </c>
      <c r="D7" s="131"/>
    </row>
    <row r="8" spans="2:7">
      <c r="B8" s="1176" t="s">
        <v>4153</v>
      </c>
      <c r="C8" s="134" t="s">
        <v>1961</v>
      </c>
      <c r="D8" s="131"/>
    </row>
    <row r="9" spans="2:7">
      <c r="B9" s="1176" t="s">
        <v>4157</v>
      </c>
      <c r="C9" s="1230" t="s">
        <v>1962</v>
      </c>
      <c r="D9" s="131"/>
    </row>
    <row r="10" spans="2:7">
      <c r="B10" s="1176" t="s">
        <v>4160</v>
      </c>
      <c r="C10" s="134" t="s">
        <v>1963</v>
      </c>
      <c r="D10" s="132"/>
    </row>
    <row r="11" spans="2:7" ht="5.0999999999999996" customHeight="1">
      <c r="C11" s="133"/>
      <c r="D11" s="133"/>
    </row>
    <row r="12" spans="2:7" ht="25.5" customHeight="1">
      <c r="B12" s="2380" t="s">
        <v>4223</v>
      </c>
      <c r="C12" s="2380"/>
      <c r="D12" s="2380"/>
      <c r="E12" s="2380"/>
      <c r="F12" s="2380"/>
      <c r="G12" s="2380"/>
    </row>
    <row r="13" spans="2:7">
      <c r="B13" s="2381" t="s">
        <v>4272</v>
      </c>
      <c r="C13" s="2381"/>
      <c r="D13" s="2381"/>
      <c r="E13" s="2381"/>
      <c r="F13" s="2381"/>
      <c r="G13" s="2381"/>
    </row>
    <row r="14" spans="2:7" ht="5.0999999999999996" customHeight="1">
      <c r="C14" s="133"/>
      <c r="D14" s="133"/>
    </row>
    <row r="15" spans="2:7">
      <c r="B15" s="2378" t="s">
        <v>4224</v>
      </c>
      <c r="C15" s="2378"/>
      <c r="D15" s="2378"/>
      <c r="E15" s="2378"/>
      <c r="G15" s="2360" t="s">
        <v>4265</v>
      </c>
    </row>
    <row r="16" spans="2:7" ht="13.5" customHeight="1" thickBot="1">
      <c r="B16" s="2376" t="s">
        <v>4225</v>
      </c>
      <c r="C16" s="2376"/>
      <c r="D16" s="2376"/>
      <c r="E16" s="2376"/>
      <c r="G16" s="2360"/>
    </row>
    <row r="17" spans="2:7" ht="13.5" thickBot="1">
      <c r="B17" s="1135" t="s">
        <v>1412</v>
      </c>
      <c r="C17" s="1136" t="s">
        <v>1413</v>
      </c>
      <c r="D17" s="1137" t="s">
        <v>1414</v>
      </c>
      <c r="G17" s="2360"/>
    </row>
    <row r="18" spans="2:7">
      <c r="B18" s="1183">
        <v>0.3</v>
      </c>
      <c r="C18" s="981" t="s">
        <v>4226</v>
      </c>
      <c r="D18" s="1184" t="s">
        <v>1228</v>
      </c>
      <c r="G18" s="2360"/>
    </row>
    <row r="19" spans="2:7" ht="25.5">
      <c r="B19" s="1185">
        <v>0.3</v>
      </c>
      <c r="C19" s="1133" t="s">
        <v>4227</v>
      </c>
      <c r="D19" s="1186" t="s">
        <v>2274</v>
      </c>
      <c r="G19" s="2360"/>
    </row>
    <row r="20" spans="2:7" ht="25.5">
      <c r="B20" s="1179">
        <v>0.3</v>
      </c>
      <c r="C20" s="810" t="s">
        <v>4228</v>
      </c>
      <c r="D20" s="1180" t="s">
        <v>4235</v>
      </c>
      <c r="F20" s="2359" t="s">
        <v>4264</v>
      </c>
      <c r="G20" s="2359"/>
    </row>
    <row r="21" spans="2:7" ht="39.75" customHeight="1" thickBot="1">
      <c r="B21" s="1187">
        <v>0.1</v>
      </c>
      <c r="C21" s="1134" t="s">
        <v>4229</v>
      </c>
      <c r="D21" s="1188" t="s">
        <v>4236</v>
      </c>
      <c r="F21" s="2359"/>
      <c r="G21" s="2359"/>
    </row>
    <row r="22" spans="2:7">
      <c r="B22" s="2374" t="s">
        <v>4594</v>
      </c>
      <c r="C22" s="2374"/>
      <c r="D22" s="2374"/>
      <c r="E22" s="2374"/>
      <c r="F22" s="1229"/>
      <c r="G22" s="1229"/>
    </row>
    <row r="23" spans="2:7" ht="25.5" customHeight="1">
      <c r="B23" s="2375" t="s">
        <v>6716</v>
      </c>
      <c r="C23" s="2375"/>
      <c r="D23" s="2375"/>
      <c r="E23" s="2375"/>
      <c r="F23" s="1764"/>
      <c r="G23" s="1764"/>
    </row>
    <row r="24" spans="2:7" ht="5.0999999999999996" customHeight="1"/>
    <row r="25" spans="2:7">
      <c r="B25" s="2361" t="s">
        <v>4377</v>
      </c>
      <c r="C25" s="2361"/>
      <c r="D25" s="2361"/>
      <c r="E25" s="2361"/>
      <c r="G25" s="2360" t="s">
        <v>4266</v>
      </c>
    </row>
    <row r="26" spans="2:7" ht="13.5" thickBot="1">
      <c r="B26" s="2376" t="s">
        <v>4230</v>
      </c>
      <c r="C26" s="2376"/>
      <c r="D26" s="2376"/>
      <c r="E26" s="2376"/>
      <c r="G26" s="2360"/>
    </row>
    <row r="27" spans="2:7" ht="13.5" thickBot="1">
      <c r="B27" s="1135" t="s">
        <v>1412</v>
      </c>
      <c r="C27" s="1136" t="s">
        <v>1413</v>
      </c>
      <c r="D27" s="1137" t="s">
        <v>1414</v>
      </c>
      <c r="E27" s="195"/>
      <c r="G27" s="2360"/>
    </row>
    <row r="28" spans="2:7">
      <c r="B28" s="1183">
        <v>0.3</v>
      </c>
      <c r="C28" s="981" t="s">
        <v>4231</v>
      </c>
      <c r="D28" s="1184" t="s">
        <v>607</v>
      </c>
      <c r="E28" s="195"/>
      <c r="G28" s="2360"/>
    </row>
    <row r="29" spans="2:7" ht="25.5">
      <c r="B29" s="1185">
        <v>0.3</v>
      </c>
      <c r="C29" s="1133" t="s">
        <v>4232</v>
      </c>
      <c r="D29" s="1186" t="s">
        <v>4237</v>
      </c>
      <c r="E29" s="195"/>
      <c r="G29" s="2360"/>
    </row>
    <row r="30" spans="2:7" ht="25.5">
      <c r="B30" s="1179">
        <v>0.3</v>
      </c>
      <c r="C30" s="810" t="s">
        <v>4233</v>
      </c>
      <c r="D30" s="1180" t="s">
        <v>4238</v>
      </c>
      <c r="E30" s="195"/>
      <c r="F30" s="2359" t="s">
        <v>4267</v>
      </c>
      <c r="G30" s="2359"/>
    </row>
    <row r="31" spans="2:7" ht="39" thickBot="1">
      <c r="B31" s="1187">
        <v>0.1</v>
      </c>
      <c r="C31" s="1134" t="s">
        <v>4234</v>
      </c>
      <c r="D31" s="1188" t="s">
        <v>4239</v>
      </c>
      <c r="E31" s="195"/>
      <c r="F31" s="2359"/>
      <c r="G31" s="2359"/>
    </row>
    <row r="32" spans="2:7">
      <c r="B32" s="2374" t="s">
        <v>4598</v>
      </c>
      <c r="C32" s="2374"/>
      <c r="D32" s="2374"/>
      <c r="E32" s="2374"/>
      <c r="F32" s="1229"/>
      <c r="G32" s="1229"/>
    </row>
    <row r="33" spans="2:7" s="156" customFormat="1" ht="5.0999999999999996" customHeight="1">
      <c r="B33" s="371"/>
      <c r="C33" s="372"/>
      <c r="D33" s="372"/>
      <c r="E33" s="373"/>
    </row>
    <row r="34" spans="2:7">
      <c r="B34" s="2361" t="s">
        <v>4378</v>
      </c>
      <c r="C34" s="2361"/>
      <c r="D34" s="2361"/>
      <c r="E34" s="2361"/>
      <c r="G34" s="2360" t="s">
        <v>4266</v>
      </c>
    </row>
    <row r="35" spans="2:7" ht="13.5" thickBot="1">
      <c r="B35" s="2376" t="s">
        <v>4240</v>
      </c>
      <c r="C35" s="2376"/>
      <c r="D35" s="2376"/>
      <c r="E35" s="2376"/>
      <c r="G35" s="2360"/>
    </row>
    <row r="36" spans="2:7" ht="13.5" thickBot="1">
      <c r="B36" s="1135" t="s">
        <v>1412</v>
      </c>
      <c r="C36" s="1136" t="s">
        <v>1413</v>
      </c>
      <c r="D36" s="1137" t="s">
        <v>1414</v>
      </c>
      <c r="E36" s="195"/>
      <c r="G36" s="2360"/>
    </row>
    <row r="37" spans="2:7">
      <c r="B37" s="1183">
        <v>0.3</v>
      </c>
      <c r="C37" s="981" t="s">
        <v>608</v>
      </c>
      <c r="D37" s="1184" t="s">
        <v>2274</v>
      </c>
      <c r="E37" s="195"/>
      <c r="G37" s="2360"/>
    </row>
    <row r="38" spans="2:7">
      <c r="B38" s="1185">
        <v>0.3</v>
      </c>
      <c r="C38" s="1133" t="s">
        <v>609</v>
      </c>
      <c r="D38" s="1186" t="s">
        <v>607</v>
      </c>
      <c r="E38" s="195"/>
      <c r="G38" s="2360"/>
    </row>
    <row r="39" spans="2:7" ht="25.5">
      <c r="B39" s="1179">
        <v>0.3</v>
      </c>
      <c r="C39" s="810" t="s">
        <v>2154</v>
      </c>
      <c r="D39" s="1180" t="s">
        <v>4238</v>
      </c>
      <c r="E39" s="195"/>
      <c r="F39" s="2359" t="s">
        <v>4268</v>
      </c>
      <c r="G39" s="2359"/>
    </row>
    <row r="40" spans="2:7" ht="39" thickBot="1">
      <c r="B40" s="1187">
        <v>0.1</v>
      </c>
      <c r="C40" s="1134" t="s">
        <v>2155</v>
      </c>
      <c r="D40" s="1188" t="s">
        <v>4241</v>
      </c>
      <c r="E40" s="195"/>
      <c r="F40" s="2359"/>
      <c r="G40" s="2359"/>
    </row>
    <row r="41" spans="2:7">
      <c r="B41" s="2374" t="s">
        <v>4599</v>
      </c>
      <c r="C41" s="2374"/>
      <c r="D41" s="2374"/>
      <c r="E41" s="2374"/>
      <c r="F41" s="1229"/>
      <c r="G41" s="1229"/>
    </row>
    <row r="42" spans="2:7" ht="5.0999999999999996" customHeight="1"/>
    <row r="43" spans="2:7">
      <c r="B43" s="2361" t="s">
        <v>4379</v>
      </c>
      <c r="C43" s="2361"/>
      <c r="D43" s="2361"/>
      <c r="E43" s="2361"/>
      <c r="G43" s="1200"/>
    </row>
    <row r="44" spans="2:7" ht="13.5" thickBot="1">
      <c r="B44" s="2376" t="s">
        <v>4242</v>
      </c>
      <c r="C44" s="2376"/>
      <c r="D44" s="2376"/>
      <c r="E44" s="2376"/>
      <c r="G44" s="1200"/>
    </row>
    <row r="45" spans="2:7" ht="13.5" thickBot="1">
      <c r="B45" s="1135" t="s">
        <v>1412</v>
      </c>
      <c r="C45" s="1136" t="s">
        <v>1413</v>
      </c>
      <c r="D45" s="1137" t="s">
        <v>1414</v>
      </c>
      <c r="E45" s="195"/>
      <c r="G45" s="2360" t="s">
        <v>4266</v>
      </c>
    </row>
    <row r="46" spans="2:7" ht="38.25">
      <c r="B46" s="1183">
        <v>0.3</v>
      </c>
      <c r="C46" s="981" t="s">
        <v>4243</v>
      </c>
      <c r="D46" s="1184" t="s">
        <v>4247</v>
      </c>
      <c r="E46" s="195"/>
      <c r="G46" s="2360"/>
    </row>
    <row r="47" spans="2:7" ht="63.75">
      <c r="B47" s="1185">
        <v>0.3</v>
      </c>
      <c r="C47" s="1133" t="s">
        <v>4244</v>
      </c>
      <c r="D47" s="1186" t="s">
        <v>4248</v>
      </c>
      <c r="E47" s="195"/>
      <c r="G47" s="2360"/>
    </row>
    <row r="48" spans="2:7" ht="38.25">
      <c r="B48" s="1179">
        <v>0.3</v>
      </c>
      <c r="C48" s="810" t="s">
        <v>4245</v>
      </c>
      <c r="D48" s="1180" t="s">
        <v>4249</v>
      </c>
      <c r="E48" s="195"/>
      <c r="F48" s="2080" t="s">
        <v>4269</v>
      </c>
      <c r="G48" s="2080"/>
    </row>
    <row r="49" spans="2:7" ht="39" thickBot="1">
      <c r="B49" s="1187">
        <v>0.1</v>
      </c>
      <c r="C49" s="1134" t="s">
        <v>4246</v>
      </c>
      <c r="D49" s="1188" t="s">
        <v>4250</v>
      </c>
      <c r="E49" s="195"/>
      <c r="F49" s="2080"/>
      <c r="G49" s="2080"/>
    </row>
    <row r="50" spans="2:7" ht="5.0999999999999996" customHeight="1"/>
    <row r="51" spans="2:7" ht="13.5" thickBot="1">
      <c r="B51" s="2361" t="s">
        <v>4380</v>
      </c>
      <c r="C51" s="2361"/>
      <c r="D51" s="2361"/>
      <c r="E51" s="2361"/>
    </row>
    <row r="52" spans="2:7" ht="13.5" thickBot="1">
      <c r="B52" s="1135" t="s">
        <v>1412</v>
      </c>
      <c r="C52" s="2370" t="s">
        <v>1414</v>
      </c>
      <c r="D52" s="2371"/>
      <c r="E52" s="195"/>
    </row>
    <row r="53" spans="2:7">
      <c r="B53" s="1183">
        <v>0.2</v>
      </c>
      <c r="C53" s="2382" t="s">
        <v>4251</v>
      </c>
      <c r="D53" s="2383"/>
      <c r="E53" s="195"/>
    </row>
    <row r="54" spans="2:7" ht="13.5" thickBot="1">
      <c r="B54" s="1187">
        <v>0.8</v>
      </c>
      <c r="C54" s="2384" t="s">
        <v>4252</v>
      </c>
      <c r="D54" s="2385"/>
      <c r="E54" s="195"/>
    </row>
    <row r="55" spans="2:7" ht="5.0999999999999996" customHeight="1">
      <c r="D55" s="127"/>
    </row>
    <row r="56" spans="2:7" ht="13.5" thickBot="1">
      <c r="B56" s="2361" t="s">
        <v>4381</v>
      </c>
      <c r="C56" s="2361"/>
      <c r="D56" s="2361"/>
      <c r="E56" s="2361"/>
    </row>
    <row r="57" spans="2:7" s="156" customFormat="1">
      <c r="B57" s="374" t="s">
        <v>1412</v>
      </c>
      <c r="C57" s="2372" t="s">
        <v>1414</v>
      </c>
      <c r="D57" s="2373"/>
    </row>
    <row r="58" spans="2:7" s="156" customFormat="1">
      <c r="B58" s="377">
        <v>0.1</v>
      </c>
      <c r="C58" s="2355" t="s">
        <v>4252</v>
      </c>
      <c r="D58" s="2356"/>
    </row>
    <row r="59" spans="2:7" s="156" customFormat="1">
      <c r="B59" s="1193">
        <v>0.2</v>
      </c>
      <c r="C59" s="2353" t="s">
        <v>4253</v>
      </c>
      <c r="D59" s="2354"/>
    </row>
    <row r="60" spans="2:7" s="156" customFormat="1">
      <c r="B60" s="377">
        <v>0.2</v>
      </c>
      <c r="C60" s="2355" t="s">
        <v>4254</v>
      </c>
      <c r="D60" s="2356"/>
    </row>
    <row r="61" spans="2:7" s="156" customFormat="1" ht="13.5" thickBot="1">
      <c r="B61" s="1192">
        <v>0.5</v>
      </c>
      <c r="C61" s="2357" t="s">
        <v>4255</v>
      </c>
      <c r="D61" s="2358"/>
    </row>
    <row r="62" spans="2:7" ht="5.0999999999999996" customHeight="1">
      <c r="D62" s="127"/>
    </row>
    <row r="63" spans="2:7" ht="13.5" thickBot="1">
      <c r="B63" s="2361" t="s">
        <v>4382</v>
      </c>
      <c r="C63" s="2361"/>
      <c r="D63" s="2361"/>
      <c r="E63" s="2361"/>
    </row>
    <row r="64" spans="2:7" s="156" customFormat="1" ht="13.5" thickBot="1">
      <c r="B64" s="370" t="s">
        <v>1412</v>
      </c>
      <c r="C64" s="2362" t="s">
        <v>1414</v>
      </c>
      <c r="D64" s="2363"/>
    </row>
    <row r="65" spans="2:5" s="156" customFormat="1">
      <c r="B65" s="376">
        <v>0.55000000000000004</v>
      </c>
      <c r="C65" s="2368" t="s">
        <v>4253</v>
      </c>
      <c r="D65" s="2369"/>
    </row>
    <row r="66" spans="2:5" s="156" customFormat="1">
      <c r="B66" s="1193">
        <v>0.2</v>
      </c>
      <c r="C66" s="2353" t="s">
        <v>4254</v>
      </c>
      <c r="D66" s="2354"/>
    </row>
    <row r="67" spans="2:5" s="156" customFormat="1">
      <c r="B67" s="377">
        <v>0.2</v>
      </c>
      <c r="C67" s="2355" t="s">
        <v>4257</v>
      </c>
      <c r="D67" s="2356"/>
    </row>
    <row r="68" spans="2:5" s="156" customFormat="1" ht="13.5" thickBot="1">
      <c r="B68" s="1194">
        <v>0.05</v>
      </c>
      <c r="C68" s="2357" t="s">
        <v>4256</v>
      </c>
      <c r="D68" s="2358"/>
    </row>
    <row r="69" spans="2:5" ht="5.0999999999999996" customHeight="1">
      <c r="D69" s="127"/>
    </row>
    <row r="70" spans="2:5" ht="13.5" thickBot="1">
      <c r="B70" s="2361" t="s">
        <v>4383</v>
      </c>
      <c r="C70" s="2361"/>
      <c r="D70" s="2361"/>
      <c r="E70" s="2361"/>
    </row>
    <row r="71" spans="2:5" s="156" customFormat="1" ht="13.5" thickBot="1">
      <c r="B71" s="370" t="s">
        <v>1412</v>
      </c>
      <c r="C71" s="2362" t="s">
        <v>1414</v>
      </c>
      <c r="D71" s="2363"/>
    </row>
    <row r="72" spans="2:5" s="156" customFormat="1">
      <c r="B72" s="376">
        <v>0.3</v>
      </c>
      <c r="C72" s="2368" t="s">
        <v>4258</v>
      </c>
      <c r="D72" s="2369"/>
    </row>
    <row r="73" spans="2:5" s="156" customFormat="1">
      <c r="B73" s="1193">
        <v>0.5</v>
      </c>
      <c r="C73" s="2353" t="s">
        <v>4259</v>
      </c>
      <c r="D73" s="2354"/>
    </row>
    <row r="74" spans="2:5" s="156" customFormat="1">
      <c r="B74" s="377">
        <v>0.15</v>
      </c>
      <c r="C74" s="2355" t="s">
        <v>4260</v>
      </c>
      <c r="D74" s="2356"/>
    </row>
    <row r="75" spans="2:5" s="156" customFormat="1" ht="13.5" thickBot="1">
      <c r="B75" s="1194">
        <v>0.05</v>
      </c>
      <c r="C75" s="2357" t="s">
        <v>4261</v>
      </c>
      <c r="D75" s="2358"/>
    </row>
    <row r="76" spans="2:5" ht="5.0999999999999996" customHeight="1">
      <c r="C76" s="375"/>
      <c r="D76" s="127"/>
    </row>
    <row r="77" spans="2:5" ht="13.5" thickBot="1">
      <c r="B77" s="2361" t="s">
        <v>4384</v>
      </c>
      <c r="C77" s="2361"/>
      <c r="D77" s="2361"/>
      <c r="E77" s="2361"/>
    </row>
    <row r="78" spans="2:5" s="156" customFormat="1" ht="13.5" thickBot="1">
      <c r="B78" s="370" t="s">
        <v>1412</v>
      </c>
      <c r="C78" s="2362" t="s">
        <v>1414</v>
      </c>
      <c r="D78" s="2363"/>
      <c r="E78" s="1195"/>
    </row>
    <row r="79" spans="2:5" s="156" customFormat="1">
      <c r="B79" s="1197">
        <v>0.2</v>
      </c>
      <c r="C79" s="2364" t="s">
        <v>4252</v>
      </c>
      <c r="D79" s="2365"/>
      <c r="E79" s="1196"/>
    </row>
    <row r="80" spans="2:5" s="156" customFormat="1" ht="12.75" customHeight="1">
      <c r="B80" s="1193">
        <v>0.1</v>
      </c>
      <c r="C80" s="2353" t="s">
        <v>4262</v>
      </c>
      <c r="D80" s="2354"/>
      <c r="E80" s="1196"/>
    </row>
    <row r="81" spans="2:5" s="156" customFormat="1" ht="13.5" thickBot="1">
      <c r="B81" s="378">
        <v>0.7</v>
      </c>
      <c r="C81" s="2366" t="s">
        <v>1228</v>
      </c>
      <c r="D81" s="2367"/>
      <c r="E81" s="1196"/>
    </row>
    <row r="82" spans="2:5" ht="5.0999999999999996" customHeight="1">
      <c r="D82" s="127"/>
    </row>
    <row r="83" spans="2:5" ht="13.5" thickBot="1">
      <c r="B83" s="2361" t="s">
        <v>4385</v>
      </c>
      <c r="C83" s="2361"/>
      <c r="D83" s="2361"/>
      <c r="E83" s="2361"/>
    </row>
    <row r="84" spans="2:5" s="156" customFormat="1" ht="13.5" thickBot="1">
      <c r="B84" s="370" t="s">
        <v>1412</v>
      </c>
      <c r="C84" s="2362" t="s">
        <v>1414</v>
      </c>
      <c r="D84" s="2363"/>
      <c r="E84" s="1198"/>
    </row>
    <row r="85" spans="2:5" s="156" customFormat="1" ht="12.75" customHeight="1">
      <c r="B85" s="379">
        <v>0.32</v>
      </c>
      <c r="C85" s="2364" t="s">
        <v>2494</v>
      </c>
      <c r="D85" s="2365"/>
      <c r="E85" s="1199"/>
    </row>
    <row r="86" spans="2:5" s="156" customFormat="1" ht="12.75" customHeight="1">
      <c r="B86" s="1243">
        <v>0.32</v>
      </c>
      <c r="C86" s="2353" t="s">
        <v>2495</v>
      </c>
      <c r="D86" s="2354"/>
      <c r="E86" s="1199"/>
    </row>
    <row r="87" spans="2:5" s="156" customFormat="1" ht="12.75" customHeight="1">
      <c r="B87" s="379">
        <v>0.31</v>
      </c>
      <c r="C87" s="2355" t="s">
        <v>2247</v>
      </c>
      <c r="D87" s="2356"/>
      <c r="E87" s="1199"/>
    </row>
    <row r="88" spans="2:5" s="156" customFormat="1" ht="26.25" customHeight="1" thickBot="1">
      <c r="B88" s="1244">
        <v>0.05</v>
      </c>
      <c r="C88" s="2357" t="s">
        <v>4263</v>
      </c>
      <c r="D88" s="2358"/>
      <c r="E88" s="1199"/>
    </row>
  </sheetData>
  <sheetProtection autoFilter="0"/>
  <mergeCells count="60">
    <mergeCell ref="C84:D84"/>
    <mergeCell ref="B5:E5"/>
    <mergeCell ref="B15:E15"/>
    <mergeCell ref="B16:E16"/>
    <mergeCell ref="B3:G3"/>
    <mergeCell ref="B4:G4"/>
    <mergeCell ref="B6:G6"/>
    <mergeCell ref="B12:G12"/>
    <mergeCell ref="B13:G13"/>
    <mergeCell ref="C53:D53"/>
    <mergeCell ref="C54:D54"/>
    <mergeCell ref="B56:E56"/>
    <mergeCell ref="B25:E25"/>
    <mergeCell ref="B26:E26"/>
    <mergeCell ref="B34:E34"/>
    <mergeCell ref="B35:E35"/>
    <mergeCell ref="C67:D67"/>
    <mergeCell ref="B70:E70"/>
    <mergeCell ref="C71:D71"/>
    <mergeCell ref="G15:G19"/>
    <mergeCell ref="F48:G49"/>
    <mergeCell ref="G45:G47"/>
    <mergeCell ref="B22:E22"/>
    <mergeCell ref="B32:E32"/>
    <mergeCell ref="B41:E41"/>
    <mergeCell ref="B23:E23"/>
    <mergeCell ref="B43:E43"/>
    <mergeCell ref="B44:E44"/>
    <mergeCell ref="C74:D74"/>
    <mergeCell ref="C1:G1"/>
    <mergeCell ref="C85:D85"/>
    <mergeCell ref="C75:D75"/>
    <mergeCell ref="B51:E51"/>
    <mergeCell ref="C52:D52"/>
    <mergeCell ref="C68:D68"/>
    <mergeCell ref="C57:D57"/>
    <mergeCell ref="C58:D58"/>
    <mergeCell ref="C59:D59"/>
    <mergeCell ref="C60:D60"/>
    <mergeCell ref="C61:D61"/>
    <mergeCell ref="B63:E63"/>
    <mergeCell ref="C64:D64"/>
    <mergeCell ref="C65:D65"/>
    <mergeCell ref="C66:D66"/>
    <mergeCell ref="C86:D86"/>
    <mergeCell ref="C87:D87"/>
    <mergeCell ref="C88:D88"/>
    <mergeCell ref="F20:G21"/>
    <mergeCell ref="G25:G29"/>
    <mergeCell ref="F30:G31"/>
    <mergeCell ref="G34:G38"/>
    <mergeCell ref="F39:G40"/>
    <mergeCell ref="B77:E77"/>
    <mergeCell ref="C78:D78"/>
    <mergeCell ref="C79:D79"/>
    <mergeCell ref="C80:D80"/>
    <mergeCell ref="C81:D81"/>
    <mergeCell ref="B83:E83"/>
    <mergeCell ref="C72:D72"/>
    <mergeCell ref="C73:D73"/>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2.xml><?xml version="1.0" encoding="utf-8"?>
<worksheet xmlns="http://schemas.openxmlformats.org/spreadsheetml/2006/main" xmlns:r="http://schemas.openxmlformats.org/officeDocument/2006/relationships">
  <dimension ref="B1:G30"/>
  <sheetViews>
    <sheetView workbookViewId="0">
      <pane ySplit="5" topLeftCell="A6" activePane="bottomLeft" state="frozen"/>
      <selection pane="bottomLeft" activeCell="B1" sqref="B1"/>
    </sheetView>
  </sheetViews>
  <sheetFormatPr defaultRowHeight="12.75"/>
  <cols>
    <col min="1" max="1" width="3.7109375" style="125" customWidth="1"/>
    <col min="2" max="2" width="13.140625" style="125" bestFit="1" customWidth="1"/>
    <col min="3" max="3" width="32" style="125" bestFit="1" customWidth="1"/>
    <col min="4" max="4" width="20.7109375" style="125" customWidth="1"/>
    <col min="5" max="5" width="20.7109375" style="127" customWidth="1"/>
    <col min="6" max="7" width="20.7109375" style="125" customWidth="1"/>
    <col min="8" max="16384" width="9.140625" style="125"/>
  </cols>
  <sheetData>
    <row r="1" spans="2:7">
      <c r="B1" s="279" t="s">
        <v>3024</v>
      </c>
      <c r="C1" s="2071" t="s">
        <v>7212</v>
      </c>
      <c r="D1" s="2071"/>
      <c r="E1" s="2071"/>
      <c r="F1" s="2071"/>
      <c r="G1" s="2071"/>
    </row>
    <row r="2" spans="2:7" ht="5.0999999999999996" customHeight="1"/>
    <row r="3" spans="2:7">
      <c r="B3" s="2118" t="s">
        <v>4275</v>
      </c>
      <c r="C3" s="2118"/>
      <c r="D3" s="2118"/>
      <c r="E3" s="2118"/>
      <c r="F3" s="2118"/>
      <c r="G3" s="2118"/>
    </row>
    <row r="4" spans="2:7">
      <c r="B4" s="2379" t="s">
        <v>7154</v>
      </c>
      <c r="C4" s="2379"/>
      <c r="D4" s="2379"/>
      <c r="E4" s="2379"/>
      <c r="F4" s="2379"/>
      <c r="G4" s="2379"/>
    </row>
    <row r="5" spans="2:7" ht="5.0999999999999996" customHeight="1">
      <c r="B5" s="2377"/>
      <c r="C5" s="2377"/>
      <c r="D5" s="2377"/>
      <c r="E5" s="2377"/>
    </row>
    <row r="6" spans="2:7">
      <c r="B6" s="2376" t="s">
        <v>4222</v>
      </c>
      <c r="C6" s="2376"/>
      <c r="D6" s="2376"/>
      <c r="E6" s="2376"/>
      <c r="F6" s="2376"/>
      <c r="G6" s="2376"/>
    </row>
    <row r="7" spans="2:7">
      <c r="B7" s="1176" t="s">
        <v>4150</v>
      </c>
      <c r="C7" s="134" t="s">
        <v>1960</v>
      </c>
      <c r="D7" s="131"/>
    </row>
    <row r="8" spans="2:7">
      <c r="B8" s="1176" t="s">
        <v>4153</v>
      </c>
      <c r="C8" s="134" t="s">
        <v>1961</v>
      </c>
      <c r="D8" s="131"/>
    </row>
    <row r="9" spans="2:7">
      <c r="B9" s="1176" t="s">
        <v>4157</v>
      </c>
      <c r="C9" s="134" t="s">
        <v>1962</v>
      </c>
      <c r="D9" s="131"/>
    </row>
    <row r="10" spans="2:7">
      <c r="B10" s="1176" t="s">
        <v>4160</v>
      </c>
      <c r="C10" s="134" t="s">
        <v>1963</v>
      </c>
      <c r="D10" s="132"/>
    </row>
    <row r="11" spans="2:7" ht="5.0999999999999996" customHeight="1">
      <c r="C11" s="133"/>
      <c r="D11" s="133"/>
    </row>
    <row r="12" spans="2:7" ht="25.5" customHeight="1">
      <c r="B12" s="2380" t="s">
        <v>4270</v>
      </c>
      <c r="C12" s="2380"/>
      <c r="D12" s="2380"/>
      <c r="E12" s="2380"/>
      <c r="F12" s="2380"/>
      <c r="G12" s="2380"/>
    </row>
    <row r="13" spans="2:7">
      <c r="B13" s="2381" t="s">
        <v>4271</v>
      </c>
      <c r="C13" s="2381"/>
      <c r="D13" s="2381"/>
      <c r="E13" s="2381"/>
      <c r="F13" s="2381"/>
      <c r="G13" s="2381"/>
    </row>
    <row r="14" spans="2:7" ht="5.0999999999999996" customHeight="1">
      <c r="C14" s="133"/>
      <c r="D14" s="133"/>
    </row>
    <row r="15" spans="2:7">
      <c r="B15" s="2378" t="s">
        <v>4273</v>
      </c>
      <c r="C15" s="2378"/>
      <c r="D15" s="2378"/>
      <c r="E15" s="2378"/>
      <c r="G15" s="1200"/>
    </row>
    <row r="16" spans="2:7" ht="51.75" customHeight="1">
      <c r="B16" s="2255" t="s">
        <v>6521</v>
      </c>
      <c r="C16" s="2255"/>
      <c r="D16" s="2255"/>
      <c r="E16" s="2255"/>
      <c r="F16" s="2255"/>
      <c r="G16" s="188"/>
    </row>
    <row r="17" spans="2:7">
      <c r="B17" s="2381" t="s">
        <v>4274</v>
      </c>
      <c r="C17" s="2381"/>
      <c r="D17" s="2381"/>
      <c r="E17" s="2381"/>
      <c r="F17" s="2381"/>
      <c r="G17" s="1202"/>
    </row>
    <row r="18" spans="2:7" ht="5.0999999999999996" customHeight="1">
      <c r="B18" s="1201"/>
      <c r="C18" s="1178"/>
      <c r="D18" s="1178"/>
      <c r="G18" s="1200"/>
    </row>
    <row r="19" spans="2:7">
      <c r="B19" s="2378" t="s">
        <v>7109</v>
      </c>
      <c r="C19" s="2378"/>
      <c r="D19" s="2378"/>
      <c r="E19" s="2378"/>
      <c r="G19" s="1200"/>
    </row>
    <row r="20" spans="2:7">
      <c r="B20" s="2381" t="s">
        <v>7110</v>
      </c>
      <c r="C20" s="2381"/>
      <c r="D20" s="2381"/>
      <c r="E20" s="2381"/>
      <c r="F20" s="2381"/>
      <c r="G20" s="1202"/>
    </row>
    <row r="21" spans="2:7" ht="102.75" customHeight="1">
      <c r="B21" s="2255" t="s">
        <v>6522</v>
      </c>
      <c r="C21" s="2255"/>
      <c r="D21" s="2255"/>
      <c r="E21" s="2255"/>
      <c r="F21" s="2255"/>
      <c r="G21" s="188"/>
    </row>
    <row r="22" spans="2:7" ht="153.75" customHeight="1">
      <c r="B22" s="2255" t="s">
        <v>7155</v>
      </c>
      <c r="C22" s="2255"/>
      <c r="D22" s="2255"/>
      <c r="E22" s="2255"/>
      <c r="F22" s="2255"/>
      <c r="G22" s="188"/>
    </row>
    <row r="23" spans="2:7" ht="51" customHeight="1">
      <c r="B23" s="2255" t="s">
        <v>4276</v>
      </c>
      <c r="C23" s="2255"/>
      <c r="D23" s="2255"/>
      <c r="E23" s="2255"/>
      <c r="F23" s="2255"/>
      <c r="G23" s="188"/>
    </row>
    <row r="24" spans="2:7" ht="5.0999999999999996" customHeight="1">
      <c r="B24" s="173"/>
      <c r="C24" s="173"/>
      <c r="D24" s="173"/>
      <c r="E24" s="173"/>
      <c r="F24" s="173"/>
      <c r="G24" s="188"/>
    </row>
    <row r="25" spans="2:7" ht="25.5" customHeight="1">
      <c r="B25" s="2386" t="s">
        <v>4277</v>
      </c>
      <c r="C25" s="2386"/>
      <c r="D25" s="2387" t="s">
        <v>4278</v>
      </c>
      <c r="E25" s="2387"/>
      <c r="F25" s="2387"/>
    </row>
    <row r="26" spans="2:7" ht="25.5" customHeight="1">
      <c r="B26" s="2386" t="s">
        <v>4279</v>
      </c>
      <c r="C26" s="2386"/>
      <c r="D26" s="2387" t="s">
        <v>4280</v>
      </c>
      <c r="E26" s="2387"/>
      <c r="F26" s="2387"/>
    </row>
    <row r="27" spans="2:7" ht="5.0999999999999996" customHeight="1">
      <c r="B27" s="1205"/>
      <c r="C27" s="1205"/>
      <c r="D27" s="1206"/>
      <c r="E27" s="1206"/>
      <c r="F27" s="1206"/>
    </row>
    <row r="28" spans="2:7" ht="25.5" customHeight="1">
      <c r="B28" s="2255" t="s">
        <v>4281</v>
      </c>
      <c r="C28" s="2255"/>
      <c r="D28" s="2255"/>
      <c r="E28" s="2255"/>
      <c r="F28" s="2255"/>
      <c r="G28" s="1204"/>
    </row>
    <row r="29" spans="2:7" ht="25.5" customHeight="1">
      <c r="B29" s="2255" t="s">
        <v>4282</v>
      </c>
      <c r="C29" s="2255"/>
      <c r="D29" s="2255"/>
      <c r="E29" s="2255"/>
      <c r="F29" s="2255"/>
      <c r="G29" s="1204"/>
    </row>
    <row r="30" spans="2:7">
      <c r="B30" s="1201"/>
      <c r="C30" s="1178"/>
      <c r="D30" s="1178"/>
      <c r="E30" s="134"/>
      <c r="F30" s="1203"/>
      <c r="G30" s="1204"/>
    </row>
  </sheetData>
  <sheetProtection autoFilter="0"/>
  <mergeCells count="21">
    <mergeCell ref="B3:G3"/>
    <mergeCell ref="B4:G4"/>
    <mergeCell ref="B5:E5"/>
    <mergeCell ref="B6:G6"/>
    <mergeCell ref="B12:G12"/>
    <mergeCell ref="C1:G1"/>
    <mergeCell ref="B29:F29"/>
    <mergeCell ref="B20:F20"/>
    <mergeCell ref="B16:F16"/>
    <mergeCell ref="B17:F17"/>
    <mergeCell ref="B21:F21"/>
    <mergeCell ref="B22:F22"/>
    <mergeCell ref="B23:F23"/>
    <mergeCell ref="B28:F28"/>
    <mergeCell ref="B15:E15"/>
    <mergeCell ref="B19:E19"/>
    <mergeCell ref="B25:C25"/>
    <mergeCell ref="D25:F25"/>
    <mergeCell ref="B26:C26"/>
    <mergeCell ref="D26:F26"/>
    <mergeCell ref="B13:G13"/>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3.xml><?xml version="1.0" encoding="utf-8"?>
<worksheet xmlns="http://schemas.openxmlformats.org/spreadsheetml/2006/main" xmlns:r="http://schemas.openxmlformats.org/officeDocument/2006/relationships">
  <dimension ref="B1:G103"/>
  <sheetViews>
    <sheetView workbookViewId="0">
      <pane ySplit="5" topLeftCell="A6" activePane="bottomLeft" state="frozen"/>
      <selection pane="bottomLeft" activeCell="B1" sqref="B1"/>
    </sheetView>
  </sheetViews>
  <sheetFormatPr defaultRowHeight="12.75"/>
  <cols>
    <col min="1" max="1" width="3.7109375" style="125" customWidth="1"/>
    <col min="2" max="2" width="15.28515625" style="125" bestFit="1" customWidth="1"/>
    <col min="3" max="3" width="32" style="125" bestFit="1" customWidth="1"/>
    <col min="4" max="4" width="20.7109375" style="125" customWidth="1"/>
    <col min="5" max="5" width="15.28515625" style="127" customWidth="1"/>
    <col min="6" max="7" width="20.7109375" style="125" customWidth="1"/>
    <col min="8" max="16384" width="9.140625" style="125"/>
  </cols>
  <sheetData>
    <row r="1" spans="2:7">
      <c r="B1" s="279" t="s">
        <v>3024</v>
      </c>
      <c r="C1" s="2071" t="s">
        <v>7212</v>
      </c>
      <c r="D1" s="2071"/>
      <c r="E1" s="2071"/>
      <c r="F1" s="2071"/>
      <c r="G1" s="2071"/>
    </row>
    <row r="2" spans="2:7" ht="5.0999999999999996" customHeight="1"/>
    <row r="3" spans="2:7">
      <c r="B3" s="2118" t="s">
        <v>4283</v>
      </c>
      <c r="C3" s="2118"/>
      <c r="D3" s="2118"/>
      <c r="E3" s="2118"/>
      <c r="F3" s="2118"/>
      <c r="G3" s="2118"/>
    </row>
    <row r="4" spans="2:7">
      <c r="B4" s="2379" t="s">
        <v>7154</v>
      </c>
      <c r="C4" s="2379"/>
      <c r="D4" s="2379"/>
      <c r="E4" s="2379"/>
      <c r="F4" s="2379"/>
      <c r="G4" s="2379"/>
    </row>
    <row r="5" spans="2:7" ht="5.25" customHeight="1">
      <c r="B5" s="2377"/>
      <c r="C5" s="2377"/>
      <c r="D5" s="2377"/>
      <c r="E5" s="2377"/>
    </row>
    <row r="6" spans="2:7">
      <c r="B6" s="2378" t="s">
        <v>4284</v>
      </c>
      <c r="C6" s="2378"/>
      <c r="D6" s="2378"/>
      <c r="E6" s="2378"/>
      <c r="F6" s="252"/>
      <c r="G6" s="252"/>
    </row>
    <row r="7" spans="2:7">
      <c r="B7" s="2376" t="s">
        <v>4285</v>
      </c>
      <c r="C7" s="2376"/>
      <c r="D7" s="2376"/>
      <c r="E7" s="2376"/>
      <c r="F7" s="2376"/>
    </row>
    <row r="8" spans="2:7" ht="13.5" thickBot="1">
      <c r="B8" s="2376" t="s">
        <v>4286</v>
      </c>
      <c r="C8" s="2376"/>
      <c r="D8" s="2376"/>
      <c r="E8" s="2376"/>
      <c r="F8" s="2376"/>
    </row>
    <row r="9" spans="2:7" ht="13.5" thickBot="1">
      <c r="B9" s="1208" t="s">
        <v>1259</v>
      </c>
      <c r="C9" s="1209" t="s">
        <v>4287</v>
      </c>
      <c r="D9" s="131"/>
    </row>
    <row r="10" spans="2:7">
      <c r="B10" s="219" t="s">
        <v>4288</v>
      </c>
      <c r="C10" s="1207">
        <v>8</v>
      </c>
      <c r="D10" s="132"/>
    </row>
    <row r="11" spans="2:7">
      <c r="B11" s="695" t="s">
        <v>4289</v>
      </c>
      <c r="C11" s="694">
        <v>7</v>
      </c>
      <c r="D11" s="133"/>
    </row>
    <row r="12" spans="2:7" ht="13.5" thickBot="1">
      <c r="B12" s="369" t="s">
        <v>4290</v>
      </c>
      <c r="C12" s="365">
        <v>6</v>
      </c>
      <c r="D12" s="1177"/>
      <c r="E12" s="1177"/>
      <c r="F12" s="1177"/>
      <c r="G12" s="1177"/>
    </row>
    <row r="13" spans="2:7" ht="5.0999999999999996" customHeight="1">
      <c r="B13" s="1202"/>
      <c r="C13" s="1202"/>
      <c r="D13" s="1202"/>
      <c r="E13" s="1202"/>
      <c r="F13" s="1202"/>
      <c r="G13" s="1202"/>
    </row>
    <row r="14" spans="2:7">
      <c r="B14" s="2378" t="s">
        <v>4291</v>
      </c>
      <c r="C14" s="2378"/>
      <c r="D14" s="2378"/>
      <c r="E14" s="2378"/>
    </row>
    <row r="15" spans="2:7">
      <c r="B15" s="2376" t="s">
        <v>4292</v>
      </c>
      <c r="C15" s="2376"/>
      <c r="D15" s="2376"/>
      <c r="E15" s="2376"/>
      <c r="F15" s="2376"/>
    </row>
    <row r="16" spans="2:7">
      <c r="B16" s="2376" t="s">
        <v>4293</v>
      </c>
      <c r="C16" s="2376"/>
      <c r="D16" s="2376"/>
      <c r="E16" s="2376"/>
      <c r="F16" s="2376"/>
    </row>
    <row r="17" spans="2:6" ht="13.5" thickBot="1">
      <c r="B17" s="2378" t="s">
        <v>4294</v>
      </c>
      <c r="C17" s="2378"/>
      <c r="D17" s="2378"/>
      <c r="E17" s="2378"/>
      <c r="F17" s="2378"/>
    </row>
    <row r="18" spans="2:6" ht="13.5" thickBot="1">
      <c r="B18" s="2392" t="s">
        <v>1311</v>
      </c>
      <c r="C18" s="2393"/>
      <c r="D18" s="2393" t="s">
        <v>4295</v>
      </c>
      <c r="E18" s="2393"/>
      <c r="F18" s="2394"/>
    </row>
    <row r="19" spans="2:6" ht="25.5" customHeight="1">
      <c r="B19" s="2406" t="s">
        <v>4296</v>
      </c>
      <c r="C19" s="2320"/>
      <c r="D19" s="2320" t="s">
        <v>4297</v>
      </c>
      <c r="E19" s="2320"/>
      <c r="F19" s="2407"/>
    </row>
    <row r="20" spans="2:6" ht="38.25" customHeight="1">
      <c r="B20" s="2408" t="s">
        <v>4298</v>
      </c>
      <c r="C20" s="2316"/>
      <c r="D20" s="2316" t="s">
        <v>4299</v>
      </c>
      <c r="E20" s="2316"/>
      <c r="F20" s="2395"/>
    </row>
    <row r="21" spans="2:6" ht="26.25" customHeight="1">
      <c r="B21" s="2396" t="s">
        <v>4300</v>
      </c>
      <c r="C21" s="2314"/>
      <c r="D21" s="2314" t="s">
        <v>4301</v>
      </c>
      <c r="E21" s="2314"/>
      <c r="F21" s="2397"/>
    </row>
    <row r="22" spans="2:6" ht="26.25" customHeight="1" thickBot="1">
      <c r="B22" s="2398" t="s">
        <v>4302</v>
      </c>
      <c r="C22" s="2318"/>
      <c r="D22" s="2318" t="s">
        <v>4299</v>
      </c>
      <c r="E22" s="2318"/>
      <c r="F22" s="2405"/>
    </row>
    <row r="23" spans="2:6" ht="5.0999999999999996" customHeight="1"/>
    <row r="24" spans="2:6" ht="89.25" customHeight="1">
      <c r="B24" s="2080" t="s">
        <v>4303</v>
      </c>
      <c r="C24" s="2080"/>
      <c r="D24" s="2080"/>
      <c r="E24" s="2080"/>
      <c r="F24" s="2080"/>
    </row>
    <row r="25" spans="2:6">
      <c r="B25" s="2080" t="s">
        <v>4335</v>
      </c>
      <c r="C25" s="2080"/>
      <c r="D25" s="2080"/>
      <c r="E25" s="2080"/>
      <c r="F25" s="2080"/>
    </row>
    <row r="26" spans="2:6" ht="38.25" customHeight="1">
      <c r="B26" s="2080" t="s">
        <v>4304</v>
      </c>
      <c r="C26" s="2080"/>
      <c r="D26" s="2080"/>
      <c r="E26" s="2080"/>
      <c r="F26" s="2080"/>
    </row>
    <row r="27" spans="2:6" ht="38.25" customHeight="1">
      <c r="B27" s="2080" t="s">
        <v>6714</v>
      </c>
      <c r="C27" s="2080"/>
      <c r="D27" s="2080"/>
      <c r="E27" s="2080"/>
      <c r="F27" s="2080"/>
    </row>
    <row r="28" spans="2:6" ht="5.0999999999999996" customHeight="1"/>
    <row r="29" spans="2:6" ht="13.5" thickBot="1">
      <c r="B29" s="2378" t="s">
        <v>4310</v>
      </c>
      <c r="C29" s="2378"/>
      <c r="D29" s="2378"/>
      <c r="E29" s="2378"/>
      <c r="F29" s="2378"/>
    </row>
    <row r="30" spans="2:6" ht="13.5" thickBot="1">
      <c r="B30" s="2392" t="s">
        <v>1311</v>
      </c>
      <c r="C30" s="2393"/>
      <c r="D30" s="2393" t="s">
        <v>4295</v>
      </c>
      <c r="E30" s="2393"/>
      <c r="F30" s="2394"/>
    </row>
    <row r="31" spans="2:6">
      <c r="B31" s="2406" t="s">
        <v>4305</v>
      </c>
      <c r="C31" s="2320"/>
      <c r="D31" s="2320" t="s">
        <v>4299</v>
      </c>
      <c r="E31" s="2320"/>
      <c r="F31" s="2407"/>
    </row>
    <row r="32" spans="2:6" ht="25.5" customHeight="1">
      <c r="B32" s="2408" t="s">
        <v>4306</v>
      </c>
      <c r="C32" s="2316"/>
      <c r="D32" s="2316" t="s">
        <v>4299</v>
      </c>
      <c r="E32" s="2316"/>
      <c r="F32" s="2395"/>
    </row>
    <row r="33" spans="2:6" ht="26.25" customHeight="1">
      <c r="B33" s="2396" t="s">
        <v>4307</v>
      </c>
      <c r="C33" s="2314"/>
      <c r="D33" s="2314" t="s">
        <v>4299</v>
      </c>
      <c r="E33" s="2314"/>
      <c r="F33" s="2397"/>
    </row>
    <row r="34" spans="2:6" ht="26.25" customHeight="1" thickBot="1">
      <c r="B34" s="2398" t="s">
        <v>4308</v>
      </c>
      <c r="C34" s="2318"/>
      <c r="D34" s="2318" t="s">
        <v>4309</v>
      </c>
      <c r="E34" s="2318"/>
      <c r="F34" s="2405"/>
    </row>
    <row r="35" spans="2:6" ht="5.0999999999999996" customHeight="1"/>
    <row r="36" spans="2:6">
      <c r="B36" s="2378" t="s">
        <v>4311</v>
      </c>
      <c r="C36" s="2378"/>
      <c r="D36" s="2378"/>
      <c r="E36" s="2378"/>
      <c r="F36" s="2378"/>
    </row>
    <row r="37" spans="2:6" ht="25.5" customHeight="1">
      <c r="B37" s="2080" t="s">
        <v>4312</v>
      </c>
      <c r="C37" s="2080"/>
      <c r="D37" s="2080"/>
      <c r="E37" s="2080"/>
      <c r="F37" s="2080"/>
    </row>
    <row r="38" spans="2:6" ht="5.0999999999999996" customHeight="1"/>
    <row r="39" spans="2:6">
      <c r="B39" s="2378" t="s">
        <v>4313</v>
      </c>
      <c r="C39" s="2378"/>
      <c r="D39" s="2378"/>
      <c r="E39" s="2378"/>
    </row>
    <row r="40" spans="2:6">
      <c r="B40" s="2080" t="s">
        <v>4314</v>
      </c>
      <c r="C40" s="2080"/>
      <c r="D40" s="2080"/>
      <c r="E40" s="2080"/>
      <c r="F40" s="2080"/>
    </row>
    <row r="42" spans="2:6">
      <c r="B42" s="2378" t="s">
        <v>4315</v>
      </c>
      <c r="C42" s="2378"/>
      <c r="D42" s="2378"/>
      <c r="E42" s="2378"/>
    </row>
    <row r="43" spans="2:6">
      <c r="B43" s="2080" t="s">
        <v>4316</v>
      </c>
      <c r="C43" s="2080"/>
      <c r="D43" s="2080"/>
      <c r="E43" s="2080"/>
      <c r="F43" s="2080"/>
    </row>
    <row r="45" spans="2:6">
      <c r="B45" s="2378" t="s">
        <v>4317</v>
      </c>
      <c r="C45" s="2378"/>
      <c r="D45" s="2378"/>
      <c r="E45" s="2378"/>
    </row>
    <row r="46" spans="2:6">
      <c r="B46" s="2080" t="s">
        <v>4318</v>
      </c>
      <c r="C46" s="2080"/>
      <c r="D46" s="2080"/>
      <c r="E46" s="2080"/>
      <c r="F46" s="2080"/>
    </row>
    <row r="48" spans="2:6">
      <c r="B48" s="2378" t="s">
        <v>4319</v>
      </c>
      <c r="C48" s="2378"/>
      <c r="D48" s="2378"/>
      <c r="E48" s="2378"/>
    </row>
    <row r="49" spans="2:6">
      <c r="B49" s="2080" t="s">
        <v>4320</v>
      </c>
      <c r="C49" s="2080"/>
      <c r="D49" s="2080"/>
      <c r="E49" s="2080"/>
      <c r="F49" s="2080"/>
    </row>
    <row r="51" spans="2:6">
      <c r="B51" s="2378" t="s">
        <v>6760</v>
      </c>
      <c r="C51" s="2378"/>
      <c r="D51" s="2378"/>
      <c r="E51" s="2378"/>
    </row>
    <row r="52" spans="2:6" ht="25.5" customHeight="1">
      <c r="B52" s="2080" t="s">
        <v>4321</v>
      </c>
      <c r="C52" s="2080"/>
      <c r="D52" s="2080"/>
      <c r="E52" s="2080"/>
      <c r="F52" s="2080"/>
    </row>
    <row r="54" spans="2:6">
      <c r="B54" s="2378" t="s">
        <v>4322</v>
      </c>
      <c r="C54" s="2378"/>
      <c r="D54" s="2378"/>
      <c r="E54" s="2378"/>
    </row>
    <row r="55" spans="2:6" ht="25.5" customHeight="1">
      <c r="B55" s="2080" t="s">
        <v>4323</v>
      </c>
      <c r="C55" s="2080"/>
      <c r="D55" s="2080"/>
      <c r="E55" s="2080"/>
      <c r="F55" s="2080"/>
    </row>
    <row r="57" spans="2:6">
      <c r="B57" s="2378" t="s">
        <v>4324</v>
      </c>
      <c r="C57" s="2378"/>
      <c r="D57" s="2378"/>
      <c r="E57" s="2378"/>
    </row>
    <row r="58" spans="2:6">
      <c r="B58" s="2080" t="s">
        <v>4325</v>
      </c>
      <c r="C58" s="2080"/>
      <c r="D58" s="2080"/>
      <c r="E58" s="2080"/>
      <c r="F58" s="2080"/>
    </row>
    <row r="60" spans="2:6">
      <c r="B60" s="2378" t="s">
        <v>6761</v>
      </c>
      <c r="C60" s="2378"/>
      <c r="D60" s="2378"/>
      <c r="E60" s="2378"/>
    </row>
    <row r="61" spans="2:6">
      <c r="B61" s="2080" t="s">
        <v>4326</v>
      </c>
      <c r="C61" s="2080"/>
      <c r="D61" s="2080"/>
      <c r="E61" s="2080"/>
      <c r="F61" s="2080"/>
    </row>
    <row r="62" spans="2:6">
      <c r="B62" s="2378" t="s">
        <v>6762</v>
      </c>
      <c r="C62" s="2378"/>
      <c r="D62" s="2378"/>
      <c r="E62" s="2378"/>
    </row>
    <row r="63" spans="2:6">
      <c r="B63" s="2080" t="s">
        <v>4327</v>
      </c>
      <c r="C63" s="2080"/>
      <c r="D63" s="2080"/>
      <c r="E63" s="2080"/>
      <c r="F63" s="2080"/>
    </row>
    <row r="64" spans="2:6">
      <c r="B64" s="2378" t="s">
        <v>6763</v>
      </c>
      <c r="C64" s="2378"/>
      <c r="D64" s="2378"/>
      <c r="E64" s="2378"/>
    </row>
    <row r="65" spans="2:6">
      <c r="B65" s="2080" t="s">
        <v>4328</v>
      </c>
      <c r="C65" s="2080"/>
      <c r="D65" s="2080"/>
      <c r="E65" s="2080"/>
      <c r="F65" s="2080"/>
    </row>
    <row r="66" spans="2:6">
      <c r="B66" s="2359"/>
      <c r="C66" s="2359"/>
      <c r="D66" s="2359"/>
      <c r="E66" s="2359"/>
      <c r="F66" s="2359"/>
    </row>
    <row r="67" spans="2:6">
      <c r="B67" s="2378" t="s">
        <v>4329</v>
      </c>
      <c r="C67" s="2378"/>
      <c r="D67" s="2378"/>
      <c r="E67" s="2378"/>
    </row>
    <row r="68" spans="2:6">
      <c r="B68" s="2080" t="s">
        <v>4330</v>
      </c>
      <c r="C68" s="2080"/>
      <c r="D68" s="2080"/>
      <c r="E68" s="2080"/>
      <c r="F68" s="2080"/>
    </row>
    <row r="69" spans="2:6" ht="25.5" customHeight="1">
      <c r="B69" s="2080" t="s">
        <v>4331</v>
      </c>
      <c r="C69" s="2080"/>
      <c r="D69" s="2080"/>
      <c r="E69" s="2080"/>
      <c r="F69" s="2080"/>
    </row>
    <row r="70" spans="2:6" ht="25.5" customHeight="1">
      <c r="B70" s="2080" t="s">
        <v>4332</v>
      </c>
      <c r="C70" s="2080"/>
      <c r="D70" s="2080"/>
      <c r="E70" s="2080"/>
      <c r="F70" s="2080"/>
    </row>
    <row r="71" spans="2:6">
      <c r="B71" s="2080" t="s">
        <v>6725</v>
      </c>
      <c r="C71" s="2080"/>
      <c r="D71" s="2080"/>
      <c r="E71" s="2080"/>
      <c r="F71" s="2080"/>
    </row>
    <row r="72" spans="2:6" ht="5.0999999999999996" customHeight="1"/>
    <row r="73" spans="2:6">
      <c r="B73" s="2378" t="s">
        <v>4333</v>
      </c>
      <c r="C73" s="2378"/>
      <c r="D73" s="2378"/>
      <c r="E73" s="2378"/>
    </row>
    <row r="74" spans="2:6">
      <c r="B74" s="2080" t="s">
        <v>4334</v>
      </c>
      <c r="C74" s="2080"/>
      <c r="D74" s="2080"/>
      <c r="E74" s="2080"/>
      <c r="F74" s="2080"/>
    </row>
    <row r="75" spans="2:6" ht="25.5" customHeight="1">
      <c r="B75" s="2080" t="s">
        <v>4336</v>
      </c>
      <c r="C75" s="2080"/>
      <c r="D75" s="2080"/>
      <c r="E75" s="2080"/>
      <c r="F75" s="2080"/>
    </row>
    <row r="76" spans="2:6" ht="38.25" customHeight="1">
      <c r="B76" s="2080" t="s">
        <v>4337</v>
      </c>
      <c r="C76" s="2080"/>
      <c r="D76" s="2080"/>
      <c r="E76" s="2080"/>
      <c r="F76" s="2080"/>
    </row>
    <row r="77" spans="2:6" ht="38.25" customHeight="1">
      <c r="B77" s="2080" t="s">
        <v>6994</v>
      </c>
      <c r="C77" s="2080"/>
      <c r="D77" s="2080"/>
      <c r="E77" s="2080"/>
      <c r="F77" s="2080"/>
    </row>
    <row r="78" spans="2:6" ht="38.25" customHeight="1">
      <c r="B78" s="2080" t="s">
        <v>6995</v>
      </c>
      <c r="C78" s="2080"/>
      <c r="D78" s="2080"/>
      <c r="E78" s="2080"/>
      <c r="F78" s="2080"/>
    </row>
    <row r="79" spans="2:6" ht="5.0999999999999996" customHeight="1"/>
    <row r="80" spans="2:6">
      <c r="B80" s="2378" t="s">
        <v>4338</v>
      </c>
      <c r="C80" s="2378"/>
      <c r="D80" s="2378"/>
      <c r="E80" s="2378"/>
    </row>
    <row r="81" spans="2:6" ht="25.5" customHeight="1">
      <c r="B81" s="2080" t="s">
        <v>4339</v>
      </c>
      <c r="C81" s="2080"/>
      <c r="D81" s="2080"/>
      <c r="E81" s="2080"/>
      <c r="F81" s="2080"/>
    </row>
    <row r="82" spans="2:6">
      <c r="B82" s="2080" t="s">
        <v>4340</v>
      </c>
      <c r="C82" s="2080"/>
      <c r="D82" s="2080"/>
      <c r="E82" s="2080"/>
      <c r="F82" s="2080"/>
    </row>
    <row r="83" spans="2:6" ht="12.75" customHeight="1" thickBot="1">
      <c r="B83" s="2080" t="s">
        <v>4336</v>
      </c>
      <c r="C83" s="2080"/>
      <c r="D83" s="2080"/>
      <c r="E83" s="2080"/>
      <c r="F83" s="2080"/>
    </row>
    <row r="84" spans="2:6" ht="13.5" thickBot="1">
      <c r="B84" s="234" t="s">
        <v>3086</v>
      </c>
      <c r="C84" s="2399" t="s">
        <v>3428</v>
      </c>
      <c r="D84" s="2400"/>
    </row>
    <row r="85" spans="2:6">
      <c r="B85" s="1211" t="s">
        <v>2375</v>
      </c>
      <c r="C85" s="2401" t="s">
        <v>2584</v>
      </c>
      <c r="D85" s="2402"/>
    </row>
    <row r="86" spans="2:6">
      <c r="B86" s="695" t="s">
        <v>428</v>
      </c>
      <c r="C86" s="2390" t="s">
        <v>2584</v>
      </c>
      <c r="D86" s="2391"/>
    </row>
    <row r="87" spans="2:6">
      <c r="B87" s="1210" t="s">
        <v>1642</v>
      </c>
      <c r="C87" s="2388" t="s">
        <v>3427</v>
      </c>
      <c r="D87" s="2389"/>
    </row>
    <row r="88" spans="2:6">
      <c r="B88" s="695" t="s">
        <v>1653</v>
      </c>
      <c r="C88" s="2390" t="s">
        <v>2584</v>
      </c>
      <c r="D88" s="2391"/>
    </row>
    <row r="89" spans="2:6">
      <c r="B89" s="1210" t="s">
        <v>1662</v>
      </c>
      <c r="C89" s="2388" t="s">
        <v>2584</v>
      </c>
      <c r="D89" s="2389"/>
    </row>
    <row r="90" spans="2:6">
      <c r="B90" s="695" t="s">
        <v>2003</v>
      </c>
      <c r="C90" s="2390" t="s">
        <v>3426</v>
      </c>
      <c r="D90" s="2391"/>
    </row>
    <row r="91" spans="2:6">
      <c r="B91" s="1210" t="s">
        <v>1858</v>
      </c>
      <c r="C91" s="2388" t="s">
        <v>2584</v>
      </c>
      <c r="D91" s="2389"/>
    </row>
    <row r="92" spans="2:6">
      <c r="B92" s="695" t="s">
        <v>1869</v>
      </c>
      <c r="C92" s="2390" t="s">
        <v>2584</v>
      </c>
      <c r="D92" s="2391"/>
    </row>
    <row r="93" spans="2:6">
      <c r="B93" s="1210" t="s">
        <v>2896</v>
      </c>
      <c r="C93" s="2388" t="s">
        <v>2897</v>
      </c>
      <c r="D93" s="2389"/>
    </row>
    <row r="94" spans="2:6">
      <c r="B94" s="695" t="s">
        <v>1024</v>
      </c>
      <c r="C94" s="2390" t="s">
        <v>3138</v>
      </c>
      <c r="D94" s="2391"/>
    </row>
    <row r="95" spans="2:6">
      <c r="B95" s="1210" t="s">
        <v>1491</v>
      </c>
      <c r="C95" s="2388" t="s">
        <v>4341</v>
      </c>
      <c r="D95" s="2389"/>
    </row>
    <row r="96" spans="2:6">
      <c r="B96" s="695" t="s">
        <v>1503</v>
      </c>
      <c r="C96" s="2390" t="s">
        <v>4342</v>
      </c>
      <c r="D96" s="2391"/>
    </row>
    <row r="97" spans="2:4">
      <c r="B97" s="1210" t="s">
        <v>360</v>
      </c>
      <c r="C97" s="2388" t="s">
        <v>4341</v>
      </c>
      <c r="D97" s="2389"/>
    </row>
    <row r="98" spans="2:4">
      <c r="B98" s="695" t="s">
        <v>518</v>
      </c>
      <c r="C98" s="2390" t="s">
        <v>4343</v>
      </c>
      <c r="D98" s="2391"/>
    </row>
    <row r="99" spans="2:4">
      <c r="B99" s="1210" t="s">
        <v>436</v>
      </c>
      <c r="C99" s="2388" t="s">
        <v>3427</v>
      </c>
      <c r="D99" s="2389"/>
    </row>
    <row r="100" spans="2:4">
      <c r="B100" s="695" t="s">
        <v>192</v>
      </c>
      <c r="C100" s="2390" t="s">
        <v>4342</v>
      </c>
      <c r="D100" s="2391"/>
    </row>
    <row r="101" spans="2:4">
      <c r="B101" s="1210" t="s">
        <v>2257</v>
      </c>
      <c r="C101" s="2388" t="s">
        <v>2584</v>
      </c>
      <c r="D101" s="2389"/>
    </row>
    <row r="102" spans="2:4" ht="13.5" thickBot="1">
      <c r="B102" s="697" t="s">
        <v>3058</v>
      </c>
      <c r="C102" s="2403" t="s">
        <v>3426</v>
      </c>
      <c r="D102" s="2404"/>
    </row>
    <row r="103" spans="2:4">
      <c r="C103" s="127"/>
      <c r="D103" s="127"/>
    </row>
  </sheetData>
  <sheetProtection autoFilter="0"/>
  <mergeCells count="93">
    <mergeCell ref="B78:F78"/>
    <mergeCell ref="B80:E80"/>
    <mergeCell ref="B81:F81"/>
    <mergeCell ref="B3:G3"/>
    <mergeCell ref="B4:G4"/>
    <mergeCell ref="B5:E5"/>
    <mergeCell ref="B6:E6"/>
    <mergeCell ref="B7:F7"/>
    <mergeCell ref="B8:F8"/>
    <mergeCell ref="B75:F75"/>
    <mergeCell ref="B76:F76"/>
    <mergeCell ref="B19:C19"/>
    <mergeCell ref="D19:F19"/>
    <mergeCell ref="B20:C20"/>
    <mergeCell ref="B68:F68"/>
    <mergeCell ref="B69:F69"/>
    <mergeCell ref="B70:F70"/>
    <mergeCell ref="B73:E73"/>
    <mergeCell ref="B74:F74"/>
    <mergeCell ref="B62:E62"/>
    <mergeCell ref="B63:F63"/>
    <mergeCell ref="B64:E64"/>
    <mergeCell ref="B65:F65"/>
    <mergeCell ref="B67:E67"/>
    <mergeCell ref="B66:F66"/>
    <mergeCell ref="B55:F55"/>
    <mergeCell ref="B57:E57"/>
    <mergeCell ref="B58:F58"/>
    <mergeCell ref="B60:E60"/>
    <mergeCell ref="B61:F61"/>
    <mergeCell ref="B48:E48"/>
    <mergeCell ref="B49:F49"/>
    <mergeCell ref="B51:E51"/>
    <mergeCell ref="B52:F52"/>
    <mergeCell ref="B54:E54"/>
    <mergeCell ref="B40:F40"/>
    <mergeCell ref="B42:E42"/>
    <mergeCell ref="B43:F43"/>
    <mergeCell ref="B45:E45"/>
    <mergeCell ref="B46:F46"/>
    <mergeCell ref="B34:C34"/>
    <mergeCell ref="D34:F34"/>
    <mergeCell ref="B36:F36"/>
    <mergeCell ref="B37:F37"/>
    <mergeCell ref="B39:E39"/>
    <mergeCell ref="B31:C31"/>
    <mergeCell ref="D31:F31"/>
    <mergeCell ref="B32:C32"/>
    <mergeCell ref="D32:F32"/>
    <mergeCell ref="B33:C33"/>
    <mergeCell ref="D33:F33"/>
    <mergeCell ref="D22:F22"/>
    <mergeCell ref="B25:F25"/>
    <mergeCell ref="B26:F26"/>
    <mergeCell ref="B29:F29"/>
    <mergeCell ref="B30:C30"/>
    <mergeCell ref="D30:F30"/>
    <mergeCell ref="B27:F27"/>
    <mergeCell ref="C102:D102"/>
    <mergeCell ref="C93:D93"/>
    <mergeCell ref="C94:D94"/>
    <mergeCell ref="C95:D95"/>
    <mergeCell ref="C96:D96"/>
    <mergeCell ref="C97:D97"/>
    <mergeCell ref="C98:D98"/>
    <mergeCell ref="C101:D101"/>
    <mergeCell ref="C92:D92"/>
    <mergeCell ref="B83:F83"/>
    <mergeCell ref="B82:F82"/>
    <mergeCell ref="C84:D84"/>
    <mergeCell ref="C85:D85"/>
    <mergeCell ref="C86:D86"/>
    <mergeCell ref="C87:D87"/>
    <mergeCell ref="C88:D88"/>
    <mergeCell ref="C89:D89"/>
    <mergeCell ref="C90:D90"/>
    <mergeCell ref="C91:D91"/>
    <mergeCell ref="C1:G1"/>
    <mergeCell ref="B77:F77"/>
    <mergeCell ref="B71:F71"/>
    <mergeCell ref="C99:D99"/>
    <mergeCell ref="C100:D100"/>
    <mergeCell ref="B24:F24"/>
    <mergeCell ref="B14:E14"/>
    <mergeCell ref="B15:F15"/>
    <mergeCell ref="B16:F16"/>
    <mergeCell ref="B17:F17"/>
    <mergeCell ref="B18:C18"/>
    <mergeCell ref="D18:F18"/>
    <mergeCell ref="D20:F20"/>
    <mergeCell ref="B21:C21"/>
    <mergeCell ref="D21:F21"/>
    <mergeCell ref="B22:C22"/>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4.xml><?xml version="1.0" encoding="utf-8"?>
<worksheet xmlns="http://schemas.openxmlformats.org/spreadsheetml/2006/main" xmlns:r="http://schemas.openxmlformats.org/officeDocument/2006/relationships">
  <dimension ref="B1:G66"/>
  <sheetViews>
    <sheetView workbookViewId="0">
      <pane ySplit="5" topLeftCell="A6" activePane="bottomLeft" state="frozen"/>
      <selection pane="bottomLeft" activeCell="B1" sqref="B1"/>
    </sheetView>
  </sheetViews>
  <sheetFormatPr defaultRowHeight="12.75"/>
  <cols>
    <col min="1" max="1" width="3.7109375" style="125" customWidth="1"/>
    <col min="2" max="2" width="15.28515625" style="125" bestFit="1" customWidth="1"/>
    <col min="3" max="3" width="32" style="125" bestFit="1" customWidth="1"/>
    <col min="4" max="4" width="20.7109375" style="125" customWidth="1"/>
    <col min="5" max="5" width="15.28515625" style="127" customWidth="1"/>
    <col min="6" max="7" width="20.7109375" style="125" customWidth="1"/>
    <col min="8" max="16384" width="9.140625" style="125"/>
  </cols>
  <sheetData>
    <row r="1" spans="2:7">
      <c r="B1" s="279" t="s">
        <v>3024</v>
      </c>
      <c r="C1" s="2071" t="s">
        <v>7212</v>
      </c>
      <c r="D1" s="2071"/>
      <c r="E1" s="2071"/>
      <c r="F1" s="2071"/>
      <c r="G1" s="2071"/>
    </row>
    <row r="2" spans="2:7" ht="5.0999999999999996" customHeight="1"/>
    <row r="3" spans="2:7">
      <c r="B3" s="2118" t="s">
        <v>4404</v>
      </c>
      <c r="C3" s="2118"/>
      <c r="D3" s="2118"/>
      <c r="E3" s="2118"/>
      <c r="F3" s="2118"/>
      <c r="G3" s="2118"/>
    </row>
    <row r="4" spans="2:7">
      <c r="B4" s="2379" t="s">
        <v>7154</v>
      </c>
      <c r="C4" s="2379"/>
      <c r="D4" s="2379"/>
      <c r="E4" s="2379"/>
      <c r="F4" s="2379"/>
      <c r="G4" s="2379"/>
    </row>
    <row r="5" spans="2:7" ht="5.25" customHeight="1">
      <c r="B5" s="2377"/>
      <c r="C5" s="2377"/>
      <c r="D5" s="2377"/>
      <c r="E5" s="2377"/>
    </row>
    <row r="6" spans="2:7">
      <c r="B6" s="2378" t="s">
        <v>4347</v>
      </c>
      <c r="C6" s="2378"/>
      <c r="D6" s="2378"/>
      <c r="E6" s="2378"/>
      <c r="F6" s="252"/>
      <c r="G6" s="252"/>
    </row>
    <row r="7" spans="2:7" ht="79.5" customHeight="1" thickBot="1">
      <c r="B7" s="2421" t="s">
        <v>4348</v>
      </c>
      <c r="C7" s="2421"/>
      <c r="D7" s="2421"/>
      <c r="E7" s="2421"/>
      <c r="F7" s="2421"/>
    </row>
    <row r="8" spans="2:7" ht="13.5" thickBot="1">
      <c r="B8" s="1212" t="s">
        <v>1733</v>
      </c>
      <c r="C8" s="1215" t="s">
        <v>7</v>
      </c>
      <c r="D8" s="2425" t="s">
        <v>392</v>
      </c>
      <c r="E8" s="2370"/>
      <c r="F8" s="2371"/>
    </row>
    <row r="9" spans="2:7" ht="38.25" customHeight="1">
      <c r="B9" s="1217">
        <v>1</v>
      </c>
      <c r="C9" s="781" t="s">
        <v>4349</v>
      </c>
      <c r="D9" s="2426" t="s">
        <v>4350</v>
      </c>
      <c r="E9" s="2427"/>
      <c r="F9" s="2428"/>
    </row>
    <row r="10" spans="2:7" ht="38.25" customHeight="1">
      <c r="B10" s="1218">
        <v>2</v>
      </c>
      <c r="C10" s="802" t="s">
        <v>4351</v>
      </c>
      <c r="D10" s="2411" t="s">
        <v>4352</v>
      </c>
      <c r="E10" s="2412"/>
      <c r="F10" s="2413"/>
    </row>
    <row r="11" spans="2:7" ht="38.25" customHeight="1">
      <c r="B11" s="1219">
        <v>3</v>
      </c>
      <c r="C11" s="782" t="s">
        <v>4353</v>
      </c>
      <c r="D11" s="2422" t="s">
        <v>4354</v>
      </c>
      <c r="E11" s="2423"/>
      <c r="F11" s="2424"/>
    </row>
    <row r="12" spans="2:7">
      <c r="B12" s="1218">
        <v>4</v>
      </c>
      <c r="C12" s="802" t="s">
        <v>4355</v>
      </c>
      <c r="D12" s="2411" t="s">
        <v>4356</v>
      </c>
      <c r="E12" s="2412"/>
      <c r="F12" s="2413"/>
    </row>
    <row r="13" spans="2:7">
      <c r="B13" s="1219">
        <v>5</v>
      </c>
      <c r="C13" s="782" t="s">
        <v>4357</v>
      </c>
      <c r="D13" s="2422" t="s">
        <v>4358</v>
      </c>
      <c r="E13" s="2423"/>
      <c r="F13" s="2424"/>
    </row>
    <row r="14" spans="2:7">
      <c r="B14" s="1218">
        <v>6</v>
      </c>
      <c r="C14" s="802">
        <v>2</v>
      </c>
      <c r="D14" s="2411" t="s">
        <v>4359</v>
      </c>
      <c r="E14" s="2412"/>
      <c r="F14" s="2413"/>
    </row>
    <row r="15" spans="2:7" ht="13.5" thickBot="1">
      <c r="B15" s="1220">
        <v>7</v>
      </c>
      <c r="C15" s="783" t="s">
        <v>4360</v>
      </c>
      <c r="D15" s="2414" t="s">
        <v>4361</v>
      </c>
      <c r="E15" s="2415"/>
      <c r="F15" s="2416"/>
    </row>
    <row r="16" spans="2:7" ht="5.0999999999999996" customHeight="1">
      <c r="B16" s="195"/>
      <c r="C16" s="195"/>
      <c r="D16" s="195"/>
      <c r="E16" s="195"/>
      <c r="F16" s="195"/>
    </row>
    <row r="17" spans="2:7" ht="39.75" customHeight="1">
      <c r="B17" s="2417" t="s">
        <v>4362</v>
      </c>
      <c r="C17" s="2417"/>
      <c r="D17" s="2417"/>
      <c r="E17" s="2417"/>
      <c r="F17" s="2417"/>
    </row>
    <row r="18" spans="2:7" ht="5.0999999999999996" customHeight="1">
      <c r="B18" s="1202"/>
      <c r="C18" s="1202"/>
      <c r="D18" s="1202"/>
      <c r="E18" s="1202"/>
      <c r="F18" s="1202"/>
      <c r="G18" s="1202"/>
    </row>
    <row r="19" spans="2:7">
      <c r="B19" s="2378" t="s">
        <v>4363</v>
      </c>
      <c r="C19" s="2378"/>
      <c r="D19" s="2378"/>
      <c r="E19" s="2378"/>
    </row>
    <row r="20" spans="2:7">
      <c r="B20" s="2255" t="s">
        <v>4364</v>
      </c>
      <c r="C20" s="2255"/>
      <c r="D20" s="2255"/>
      <c r="E20" s="2255"/>
      <c r="F20" s="2255"/>
    </row>
    <row r="21" spans="2:7" ht="25.5" customHeight="1">
      <c r="B21" s="2080" t="s">
        <v>4365</v>
      </c>
      <c r="C21" s="2080"/>
      <c r="D21" s="2080"/>
      <c r="E21" s="2080"/>
      <c r="F21" s="2080"/>
    </row>
    <row r="22" spans="2:7" ht="26.25" customHeight="1">
      <c r="B22" s="2255" t="s">
        <v>6996</v>
      </c>
      <c r="C22" s="2255"/>
      <c r="D22" s="2255"/>
      <c r="E22" s="2255"/>
      <c r="F22" s="2255"/>
    </row>
    <row r="23" spans="2:7" ht="5.0999999999999996" customHeight="1"/>
    <row r="24" spans="2:7">
      <c r="B24" s="2378" t="s">
        <v>4366</v>
      </c>
      <c r="C24" s="2378"/>
      <c r="D24" s="2378"/>
      <c r="E24" s="2378"/>
    </row>
    <row r="25" spans="2:7" ht="13.5" thickBot="1">
      <c r="B25" s="2080" t="s">
        <v>4367</v>
      </c>
      <c r="C25" s="2080"/>
      <c r="D25" s="2080"/>
      <c r="E25" s="2080"/>
      <c r="F25" s="2080"/>
    </row>
    <row r="26" spans="2:7" ht="13.5" thickBot="1">
      <c r="B26" s="1135" t="s">
        <v>1733</v>
      </c>
      <c r="C26" s="1137" t="s">
        <v>4368</v>
      </c>
      <c r="D26" s="2418" t="s">
        <v>4373</v>
      </c>
      <c r="E26" s="2418"/>
      <c r="F26" s="2418"/>
    </row>
    <row r="27" spans="2:7">
      <c r="B27" s="503">
        <v>1</v>
      </c>
      <c r="C27" s="298" t="s">
        <v>1269</v>
      </c>
      <c r="D27" s="2418"/>
      <c r="E27" s="2418"/>
      <c r="F27" s="2418"/>
    </row>
    <row r="28" spans="2:7">
      <c r="B28" s="525">
        <v>2</v>
      </c>
      <c r="C28" s="515" t="s">
        <v>4370</v>
      </c>
      <c r="D28" s="2418"/>
      <c r="E28" s="2418"/>
      <c r="F28" s="2418"/>
    </row>
    <row r="29" spans="2:7">
      <c r="B29" s="498">
        <v>3</v>
      </c>
      <c r="C29" s="203" t="s">
        <v>4371</v>
      </c>
      <c r="D29" s="2418"/>
      <c r="E29" s="2418"/>
      <c r="F29" s="2418"/>
    </row>
    <row r="30" spans="2:7">
      <c r="B30" s="525">
        <v>4</v>
      </c>
      <c r="C30" s="515" t="s">
        <v>4372</v>
      </c>
      <c r="D30" s="2418"/>
      <c r="E30" s="2418"/>
      <c r="F30" s="2418"/>
    </row>
    <row r="31" spans="2:7" ht="13.5" thickBot="1">
      <c r="B31" s="501" t="s">
        <v>4369</v>
      </c>
      <c r="C31" s="205" t="s">
        <v>1268</v>
      </c>
      <c r="D31" s="2418"/>
      <c r="E31" s="2418"/>
      <c r="F31" s="2418"/>
    </row>
    <row r="32" spans="2:7">
      <c r="B32" s="2409" t="s">
        <v>6724</v>
      </c>
      <c r="C32" s="2410"/>
      <c r="D32" s="2410"/>
      <c r="E32" s="2410"/>
      <c r="F32" s="2410"/>
    </row>
    <row r="33" spans="2:7" ht="5.0999999999999996" customHeight="1"/>
    <row r="34" spans="2:7">
      <c r="B34" s="2378" t="s">
        <v>4374</v>
      </c>
      <c r="C34" s="2378"/>
      <c r="D34" s="2378"/>
      <c r="E34" s="2378"/>
    </row>
    <row r="35" spans="2:7" ht="25.5" customHeight="1">
      <c r="B35" s="2080" t="s">
        <v>4375</v>
      </c>
      <c r="C35" s="2080"/>
      <c r="D35" s="2080"/>
      <c r="E35" s="2080"/>
      <c r="F35" s="2080"/>
    </row>
    <row r="37" spans="2:7">
      <c r="B37" s="2378" t="s">
        <v>4376</v>
      </c>
      <c r="C37" s="2378"/>
      <c r="D37" s="2378"/>
      <c r="E37" s="2378"/>
      <c r="G37" s="2360" t="s">
        <v>4266</v>
      </c>
    </row>
    <row r="38" spans="2:7" ht="13.5" customHeight="1" thickBot="1">
      <c r="B38" s="2376" t="s">
        <v>4386</v>
      </c>
      <c r="C38" s="2376"/>
      <c r="D38" s="2376"/>
      <c r="E38" s="2376"/>
      <c r="G38" s="2360"/>
    </row>
    <row r="39" spans="2:7" ht="13.5" thickBot="1">
      <c r="B39" s="1135" t="s">
        <v>1412</v>
      </c>
      <c r="C39" s="1136" t="s">
        <v>1413</v>
      </c>
      <c r="D39" s="1137" t="s">
        <v>1414</v>
      </c>
      <c r="G39" s="2360"/>
    </row>
    <row r="40" spans="2:7">
      <c r="B40" s="1183">
        <v>0.3</v>
      </c>
      <c r="C40" s="981" t="s">
        <v>4387</v>
      </c>
      <c r="D40" s="1184" t="s">
        <v>1274</v>
      </c>
      <c r="G40" s="2360"/>
    </row>
    <row r="41" spans="2:7">
      <c r="B41" s="1185">
        <v>0.3</v>
      </c>
      <c r="C41" s="1133" t="s">
        <v>4388</v>
      </c>
      <c r="D41" s="1186" t="s">
        <v>1275</v>
      </c>
      <c r="G41" s="2360"/>
    </row>
    <row r="42" spans="2:7" ht="12.75" customHeight="1">
      <c r="B42" s="1179">
        <v>0.3</v>
      </c>
      <c r="C42" s="810" t="s">
        <v>4389</v>
      </c>
      <c r="D42" s="1180" t="s">
        <v>1276</v>
      </c>
      <c r="F42" s="2359" t="s">
        <v>4392</v>
      </c>
      <c r="G42" s="2359"/>
    </row>
    <row r="43" spans="2:7" ht="13.5" thickBot="1">
      <c r="B43" s="1187">
        <v>0.1</v>
      </c>
      <c r="C43" s="1134" t="s">
        <v>4390</v>
      </c>
      <c r="D43" s="1188" t="s">
        <v>1277</v>
      </c>
      <c r="F43" s="2359"/>
      <c r="G43" s="2359"/>
    </row>
    <row r="44" spans="2:7" ht="38.25" customHeight="1">
      <c r="B44" s="2419" t="s">
        <v>4391</v>
      </c>
      <c r="C44" s="2419"/>
      <c r="D44" s="2419"/>
      <c r="F44" s="2359"/>
      <c r="G44" s="2359"/>
    </row>
    <row r="45" spans="2:7" ht="5.0999999999999996" customHeight="1"/>
    <row r="46" spans="2:7">
      <c r="B46" s="2378" t="s">
        <v>4393</v>
      </c>
      <c r="C46" s="2378"/>
      <c r="D46" s="2378"/>
      <c r="E46" s="2378"/>
      <c r="G46" s="2360" t="s">
        <v>4266</v>
      </c>
    </row>
    <row r="47" spans="2:7" ht="13.5" customHeight="1" thickBot="1">
      <c r="B47" s="2376" t="s">
        <v>4394</v>
      </c>
      <c r="C47" s="2376"/>
      <c r="D47" s="2376"/>
      <c r="E47" s="2376"/>
      <c r="G47" s="2360"/>
    </row>
    <row r="48" spans="2:7" ht="13.5" thickBot="1">
      <c r="B48" s="1135" t="s">
        <v>1412</v>
      </c>
      <c r="C48" s="1136" t="s">
        <v>1413</v>
      </c>
      <c r="D48" s="1137" t="s">
        <v>1414</v>
      </c>
      <c r="G48" s="2360"/>
    </row>
    <row r="49" spans="2:7">
      <c r="B49" s="1183">
        <v>0.3</v>
      </c>
      <c r="C49" s="981" t="s">
        <v>4395</v>
      </c>
      <c r="D49" s="1184" t="s">
        <v>4399</v>
      </c>
      <c r="G49" s="2360"/>
    </row>
    <row r="50" spans="2:7">
      <c r="B50" s="1185">
        <v>0.3</v>
      </c>
      <c r="C50" s="1133" t="s">
        <v>4396</v>
      </c>
      <c r="D50" s="1186" t="s">
        <v>4400</v>
      </c>
      <c r="G50" s="2360"/>
    </row>
    <row r="51" spans="2:7" ht="12.75" customHeight="1">
      <c r="B51" s="1179">
        <v>0.3</v>
      </c>
      <c r="C51" s="810" t="s">
        <v>4397</v>
      </c>
      <c r="D51" s="1180" t="s">
        <v>4401</v>
      </c>
      <c r="F51" s="2359" t="s">
        <v>4403</v>
      </c>
      <c r="G51" s="2359"/>
    </row>
    <row r="52" spans="2:7" ht="26.25" customHeight="1" thickBot="1">
      <c r="B52" s="1187">
        <v>0.1</v>
      </c>
      <c r="C52" s="1134" t="s">
        <v>4398</v>
      </c>
      <c r="D52" s="1188" t="s">
        <v>4402</v>
      </c>
      <c r="F52" s="2359"/>
      <c r="G52" s="2359"/>
    </row>
    <row r="53" spans="2:7" ht="5.0999999999999996" customHeight="1"/>
    <row r="54" spans="2:7">
      <c r="B54" s="2378" t="s">
        <v>4406</v>
      </c>
      <c r="C54" s="2378"/>
      <c r="D54" s="2378"/>
      <c r="E54" s="2378"/>
    </row>
    <row r="55" spans="2:7">
      <c r="B55" s="2080" t="s">
        <v>4407</v>
      </c>
      <c r="C55" s="2080"/>
      <c r="D55" s="2080"/>
      <c r="E55" s="2080"/>
      <c r="F55" s="2080"/>
    </row>
    <row r="56" spans="2:7">
      <c r="B56" s="2080" t="s">
        <v>4408</v>
      </c>
      <c r="C56" s="2080"/>
      <c r="D56" s="2080"/>
      <c r="E56" s="2080"/>
      <c r="F56" s="2080"/>
    </row>
    <row r="57" spans="2:7" ht="25.5" customHeight="1">
      <c r="B57" s="2080" t="s">
        <v>4409</v>
      </c>
      <c r="C57" s="2080"/>
      <c r="D57" s="2080"/>
      <c r="E57" s="2080"/>
      <c r="F57" s="2080"/>
    </row>
    <row r="58" spans="2:7" ht="5.0999999999999996" customHeight="1"/>
    <row r="59" spans="2:7">
      <c r="B59" s="2378" t="s">
        <v>4410</v>
      </c>
      <c r="C59" s="2378"/>
      <c r="D59" s="2378"/>
      <c r="E59" s="2378"/>
    </row>
    <row r="60" spans="2:7">
      <c r="B60" s="2080" t="s">
        <v>4411</v>
      </c>
      <c r="C60" s="2080"/>
      <c r="D60" s="2080"/>
      <c r="E60" s="2080"/>
      <c r="F60" s="2080"/>
    </row>
    <row r="61" spans="2:7">
      <c r="B61" s="2080" t="s">
        <v>4412</v>
      </c>
      <c r="C61" s="2080"/>
      <c r="D61" s="2080"/>
      <c r="E61" s="2080"/>
      <c r="F61" s="2080"/>
    </row>
    <row r="62" spans="2:7">
      <c r="B62" s="2080" t="s">
        <v>4413</v>
      </c>
      <c r="C62" s="2080"/>
      <c r="D62" s="2080"/>
      <c r="E62" s="2080"/>
      <c r="F62" s="2080"/>
    </row>
    <row r="64" spans="2:7">
      <c r="B64" s="2378" t="s">
        <v>4414</v>
      </c>
      <c r="C64" s="2378"/>
      <c r="D64" s="2378"/>
      <c r="E64" s="2378"/>
    </row>
    <row r="65" spans="2:6" ht="12.75" customHeight="1">
      <c r="B65" s="2381" t="s">
        <v>4415</v>
      </c>
      <c r="C65" s="2381"/>
      <c r="D65" s="2381"/>
      <c r="E65" s="2381"/>
      <c r="F65" s="2381"/>
    </row>
    <row r="66" spans="2:6" ht="63.75" customHeight="1">
      <c r="B66" s="2420" t="s">
        <v>4416</v>
      </c>
      <c r="C66" s="2420"/>
      <c r="D66" s="2420"/>
      <c r="E66" s="2420"/>
      <c r="F66" s="2420"/>
    </row>
  </sheetData>
  <sheetProtection autoFilter="0"/>
  <mergeCells count="45">
    <mergeCell ref="B7:F7"/>
    <mergeCell ref="D13:F13"/>
    <mergeCell ref="D8:F8"/>
    <mergeCell ref="D9:F9"/>
    <mergeCell ref="D10:F10"/>
    <mergeCell ref="D11:F11"/>
    <mergeCell ref="D12:F12"/>
    <mergeCell ref="B61:F61"/>
    <mergeCell ref="B62:F62"/>
    <mergeCell ref="B64:E64"/>
    <mergeCell ref="B65:F65"/>
    <mergeCell ref="B66:F66"/>
    <mergeCell ref="B55:F55"/>
    <mergeCell ref="B56:F56"/>
    <mergeCell ref="B57:F57"/>
    <mergeCell ref="B59:E59"/>
    <mergeCell ref="B60:F60"/>
    <mergeCell ref="B47:E47"/>
    <mergeCell ref="F51:G52"/>
    <mergeCell ref="G46:G50"/>
    <mergeCell ref="B54:E54"/>
    <mergeCell ref="B46:E46"/>
    <mergeCell ref="B44:D44"/>
    <mergeCell ref="F42:G44"/>
    <mergeCell ref="B34:E34"/>
    <mergeCell ref="B35:F35"/>
    <mergeCell ref="B37:E37"/>
    <mergeCell ref="G37:G41"/>
    <mergeCell ref="B38:E38"/>
    <mergeCell ref="C1:G1"/>
    <mergeCell ref="B32:F32"/>
    <mergeCell ref="D14:F14"/>
    <mergeCell ref="D15:F15"/>
    <mergeCell ref="B17:F17"/>
    <mergeCell ref="B21:F21"/>
    <mergeCell ref="B24:E24"/>
    <mergeCell ref="D26:F31"/>
    <mergeCell ref="B25:F25"/>
    <mergeCell ref="B19:E19"/>
    <mergeCell ref="B20:F20"/>
    <mergeCell ref="B22:F22"/>
    <mergeCell ref="B3:G3"/>
    <mergeCell ref="B4:G4"/>
    <mergeCell ref="B5:E5"/>
    <mergeCell ref="B6:E6"/>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5.xml><?xml version="1.0" encoding="utf-8"?>
<worksheet xmlns="http://schemas.openxmlformats.org/spreadsheetml/2006/main" xmlns:r="http://schemas.openxmlformats.org/officeDocument/2006/relationships">
  <dimension ref="B1:N186"/>
  <sheetViews>
    <sheetView workbookViewId="0">
      <pane ySplit="5" topLeftCell="A6" activePane="bottomLeft" state="frozen"/>
      <selection pane="bottomLeft" activeCell="B1" sqref="B1"/>
    </sheetView>
  </sheetViews>
  <sheetFormatPr defaultRowHeight="12.75"/>
  <cols>
    <col min="1" max="1" width="3.7109375" style="125" customWidth="1"/>
    <col min="2" max="2" width="25.140625" style="125" bestFit="1" customWidth="1"/>
    <col min="3" max="3" width="32" style="125" bestFit="1" customWidth="1"/>
    <col min="4" max="6" width="20.7109375" style="125" customWidth="1"/>
    <col min="7" max="16384" width="9.140625" style="125"/>
  </cols>
  <sheetData>
    <row r="1" spans="2:6">
      <c r="B1" s="279" t="s">
        <v>3024</v>
      </c>
      <c r="C1" s="2071" t="s">
        <v>7212</v>
      </c>
      <c r="D1" s="2071"/>
      <c r="E1" s="2071"/>
      <c r="F1" s="2071"/>
    </row>
    <row r="2" spans="2:6" ht="5.0999999999999996" customHeight="1"/>
    <row r="3" spans="2:6">
      <c r="B3" s="2118" t="s">
        <v>4521</v>
      </c>
      <c r="C3" s="2118"/>
      <c r="D3" s="2118"/>
      <c r="E3" s="2118"/>
      <c r="F3" s="2118"/>
    </row>
    <row r="4" spans="2:6">
      <c r="B4" s="2379" t="s">
        <v>7154</v>
      </c>
      <c r="C4" s="2379"/>
      <c r="D4" s="2379"/>
      <c r="E4" s="2379"/>
      <c r="F4" s="2379"/>
    </row>
    <row r="5" spans="2:6" ht="5.25" customHeight="1">
      <c r="B5" s="2377"/>
      <c r="C5" s="2377"/>
      <c r="D5" s="2377"/>
    </row>
    <row r="6" spans="2:6">
      <c r="B6" s="2378" t="s">
        <v>4417</v>
      </c>
      <c r="C6" s="2378"/>
      <c r="D6" s="2378"/>
      <c r="E6" s="252"/>
      <c r="F6" s="252"/>
    </row>
    <row r="7" spans="2:6" ht="39.75" customHeight="1" thickBot="1">
      <c r="B7" s="2421" t="s">
        <v>4418</v>
      </c>
      <c r="C7" s="2421"/>
      <c r="D7" s="2417"/>
      <c r="E7" s="2417"/>
    </row>
    <row r="8" spans="2:6" ht="13.5" thickBot="1">
      <c r="B8" s="1212" t="s">
        <v>2218</v>
      </c>
      <c r="C8" s="1215" t="s">
        <v>4419</v>
      </c>
      <c r="D8" s="2432"/>
      <c r="E8" s="2432"/>
    </row>
    <row r="9" spans="2:6">
      <c r="B9" s="1213" t="s">
        <v>2219</v>
      </c>
      <c r="C9" s="1221" t="s">
        <v>4421</v>
      </c>
      <c r="D9" s="2430"/>
      <c r="E9" s="2430"/>
    </row>
    <row r="10" spans="2:6">
      <c r="B10" s="1216" t="s">
        <v>2946</v>
      </c>
      <c r="C10" s="1222" t="s">
        <v>2220</v>
      </c>
      <c r="D10" s="2430"/>
      <c r="E10" s="2430"/>
    </row>
    <row r="11" spans="2:6">
      <c r="B11" s="1214" t="s">
        <v>2598</v>
      </c>
      <c r="C11" s="1223" t="s">
        <v>2490</v>
      </c>
      <c r="D11" s="2430"/>
      <c r="E11" s="2430"/>
    </row>
    <row r="12" spans="2:6">
      <c r="B12" s="1216" t="s">
        <v>4420</v>
      </c>
      <c r="C12" s="1222" t="s">
        <v>2491</v>
      </c>
      <c r="D12" s="2430"/>
      <c r="E12" s="2430"/>
    </row>
    <row r="13" spans="2:6">
      <c r="B13" s="1214" t="s">
        <v>2143</v>
      </c>
      <c r="C13" s="1223" t="s">
        <v>2492</v>
      </c>
      <c r="D13" s="2430"/>
      <c r="E13" s="2430"/>
    </row>
    <row r="14" spans="2:6">
      <c r="B14" s="1216" t="s">
        <v>2141</v>
      </c>
      <c r="C14" s="1222" t="s">
        <v>4422</v>
      </c>
      <c r="D14" s="2430"/>
      <c r="E14" s="2430"/>
    </row>
    <row r="15" spans="2:6" ht="13.5" thickBot="1">
      <c r="B15" s="780" t="s">
        <v>2267</v>
      </c>
      <c r="C15" s="1224" t="s">
        <v>2944</v>
      </c>
      <c r="D15" s="2430"/>
      <c r="E15" s="2430"/>
    </row>
    <row r="16" spans="2:6" ht="25.5" customHeight="1">
      <c r="B16" s="2431" t="s">
        <v>6896</v>
      </c>
      <c r="C16" s="2431"/>
      <c r="D16" s="2431"/>
      <c r="E16" s="2431"/>
      <c r="F16" s="2431"/>
    </row>
    <row r="17" spans="2:6" ht="5.0999999999999996" customHeight="1">
      <c r="B17" s="195"/>
      <c r="C17" s="195"/>
      <c r="D17" s="195"/>
      <c r="E17" s="195"/>
    </row>
    <row r="18" spans="2:6">
      <c r="B18" s="2378" t="s">
        <v>4423</v>
      </c>
      <c r="C18" s="2378"/>
      <c r="D18" s="2378"/>
    </row>
    <row r="19" spans="2:6" ht="12.75" customHeight="1">
      <c r="B19" s="2255" t="s">
        <v>4424</v>
      </c>
      <c r="C19" s="2255"/>
      <c r="D19" s="2255"/>
      <c r="E19" s="2255"/>
    </row>
    <row r="20" spans="2:6" ht="12.75" customHeight="1">
      <c r="B20" s="2255" t="s">
        <v>4425</v>
      </c>
      <c r="C20" s="2255"/>
      <c r="D20" s="2255"/>
      <c r="E20" s="2255"/>
    </row>
    <row r="21" spans="2:6">
      <c r="B21" s="2255" t="s">
        <v>4426</v>
      </c>
      <c r="C21" s="2255"/>
      <c r="D21" s="2255"/>
      <c r="E21" s="2255"/>
    </row>
    <row r="22" spans="2:6" ht="25.5" customHeight="1">
      <c r="B22" s="2431" t="s">
        <v>6897</v>
      </c>
      <c r="C22" s="2431"/>
      <c r="D22" s="2431"/>
      <c r="E22" s="2431"/>
      <c r="F22" s="2431"/>
    </row>
    <row r="23" spans="2:6" ht="5.0999999999999996" customHeight="1">
      <c r="B23" s="185"/>
      <c r="C23" s="185"/>
      <c r="D23" s="185"/>
      <c r="E23" s="185"/>
    </row>
    <row r="24" spans="2:6">
      <c r="B24" s="2378" t="s">
        <v>4428</v>
      </c>
      <c r="C24" s="2378"/>
      <c r="D24" s="2378"/>
      <c r="F24" s="235"/>
    </row>
    <row r="25" spans="2:6">
      <c r="B25" s="2255" t="s">
        <v>4427</v>
      </c>
      <c r="C25" s="2255"/>
      <c r="D25" s="2255"/>
      <c r="E25" s="2255"/>
      <c r="F25" s="235"/>
    </row>
    <row r="26" spans="2:6" ht="25.5" customHeight="1">
      <c r="B26" s="2255" t="s">
        <v>6721</v>
      </c>
      <c r="C26" s="2255"/>
      <c r="D26" s="2255"/>
      <c r="E26" s="2255"/>
    </row>
    <row r="27" spans="2:6" ht="5.0999999999999996" customHeight="1">
      <c r="B27" s="185"/>
      <c r="C27" s="185"/>
      <c r="D27" s="185"/>
      <c r="E27" s="185"/>
    </row>
    <row r="28" spans="2:6">
      <c r="B28" s="2378" t="s">
        <v>4429</v>
      </c>
      <c r="C28" s="2378"/>
      <c r="D28" s="2378"/>
    </row>
    <row r="29" spans="2:6" ht="25.5" customHeight="1">
      <c r="B29" s="2255" t="s">
        <v>4430</v>
      </c>
      <c r="C29" s="2255"/>
      <c r="D29" s="2255"/>
      <c r="E29" s="2255"/>
    </row>
    <row r="30" spans="2:6" ht="25.5" customHeight="1">
      <c r="B30" s="2255" t="s">
        <v>6720</v>
      </c>
      <c r="C30" s="2255"/>
      <c r="D30" s="2255"/>
      <c r="E30" s="2255"/>
    </row>
    <row r="31" spans="2:6" ht="5.0999999999999996" customHeight="1">
      <c r="B31" s="185"/>
      <c r="C31" s="185"/>
      <c r="D31" s="185"/>
      <c r="E31" s="185"/>
    </row>
    <row r="32" spans="2:6">
      <c r="B32" s="2378" t="s">
        <v>4431</v>
      </c>
      <c r="C32" s="2378"/>
      <c r="D32" s="2378"/>
    </row>
    <row r="33" spans="2:5">
      <c r="B33" s="2255" t="s">
        <v>4432</v>
      </c>
      <c r="C33" s="2255"/>
      <c r="D33" s="2255"/>
      <c r="E33" s="2255"/>
    </row>
    <row r="35" spans="2:5">
      <c r="B35" s="2378" t="s">
        <v>6764</v>
      </c>
      <c r="C35" s="2378"/>
      <c r="D35" s="2378"/>
    </row>
    <row r="36" spans="2:5">
      <c r="B36" s="2255" t="s">
        <v>6765</v>
      </c>
      <c r="C36" s="2255"/>
      <c r="D36" s="2255"/>
      <c r="E36" s="2255"/>
    </row>
    <row r="37" spans="2:5" ht="5.0999999999999996" customHeight="1"/>
    <row r="38" spans="2:5">
      <c r="B38" s="2378" t="s">
        <v>4433</v>
      </c>
      <c r="C38" s="2378"/>
      <c r="D38" s="2378"/>
    </row>
    <row r="39" spans="2:5">
      <c r="B39" s="2255" t="s">
        <v>4434</v>
      </c>
      <c r="C39" s="2255"/>
      <c r="D39" s="2255"/>
      <c r="E39" s="2255"/>
    </row>
    <row r="40" spans="2:5" ht="5.0999999999999996" customHeight="1"/>
    <row r="41" spans="2:5">
      <c r="B41" s="2378" t="s">
        <v>4435</v>
      </c>
      <c r="C41" s="2378"/>
      <c r="D41" s="2378"/>
    </row>
    <row r="42" spans="2:5">
      <c r="B42" s="2255" t="s">
        <v>4436</v>
      </c>
      <c r="C42" s="2255"/>
      <c r="D42" s="2255"/>
      <c r="E42" s="2255"/>
    </row>
    <row r="44" spans="2:5">
      <c r="B44" s="2378" t="s">
        <v>4437</v>
      </c>
      <c r="C44" s="2378"/>
      <c r="D44" s="2378"/>
    </row>
    <row r="45" spans="2:5" ht="13.5" thickBot="1">
      <c r="B45" s="2255" t="s">
        <v>4438</v>
      </c>
      <c r="C45" s="2255"/>
      <c r="D45" s="2255"/>
      <c r="E45" s="2255"/>
    </row>
    <row r="46" spans="2:5" ht="13.5" thickBot="1">
      <c r="B46" s="1135" t="s">
        <v>1412</v>
      </c>
      <c r="C46" s="1137" t="s">
        <v>4439</v>
      </c>
      <c r="D46" s="2433" t="s">
        <v>4443</v>
      </c>
      <c r="E46" s="2359"/>
    </row>
    <row r="47" spans="2:5">
      <c r="B47" s="1183">
        <v>0.25</v>
      </c>
      <c r="C47" s="298" t="s">
        <v>4440</v>
      </c>
      <c r="D47" s="2433"/>
      <c r="E47" s="2359"/>
    </row>
    <row r="48" spans="2:5" ht="25.5">
      <c r="B48" s="1185">
        <v>0.25</v>
      </c>
      <c r="C48" s="1186" t="s">
        <v>4441</v>
      </c>
      <c r="D48" s="2433"/>
      <c r="E48" s="2359"/>
    </row>
    <row r="49" spans="2:5" ht="25.5">
      <c r="B49" s="1179">
        <v>0.25</v>
      </c>
      <c r="C49" s="1180" t="s">
        <v>4442</v>
      </c>
      <c r="D49" s="2433"/>
      <c r="E49" s="2359"/>
    </row>
    <row r="50" spans="2:5" ht="13.5" thickBot="1">
      <c r="B50" s="1187">
        <v>0.25</v>
      </c>
      <c r="C50" s="1188" t="s">
        <v>4252</v>
      </c>
      <c r="D50" s="2433"/>
      <c r="E50" s="2359"/>
    </row>
    <row r="51" spans="2:5" ht="5.0999999999999996" customHeight="1"/>
    <row r="52" spans="2:5" ht="13.5" thickBot="1">
      <c r="B52" s="2378" t="s">
        <v>4444</v>
      </c>
      <c r="C52" s="2378"/>
      <c r="D52" s="2378"/>
    </row>
    <row r="53" spans="2:5" ht="13.5" thickBot="1">
      <c r="B53" s="1135" t="s">
        <v>4445</v>
      </c>
      <c r="C53" s="1137" t="s">
        <v>4439</v>
      </c>
      <c r="D53" s="2433" t="s">
        <v>4454</v>
      </c>
      <c r="E53" s="2359"/>
    </row>
    <row r="54" spans="2:5">
      <c r="B54" s="1183" t="s">
        <v>2855</v>
      </c>
      <c r="C54" s="298" t="s">
        <v>4447</v>
      </c>
      <c r="D54" s="2433"/>
      <c r="E54" s="2359"/>
    </row>
    <row r="55" spans="2:5">
      <c r="B55" s="1185" t="s">
        <v>4446</v>
      </c>
      <c r="C55" s="1186" t="s">
        <v>4448</v>
      </c>
      <c r="D55" s="2433"/>
      <c r="E55" s="2359"/>
    </row>
    <row r="56" spans="2:5">
      <c r="B56" s="1179" t="s">
        <v>2857</v>
      </c>
      <c r="C56" s="1180" t="s">
        <v>4449</v>
      </c>
      <c r="D56" s="2433"/>
      <c r="E56" s="2359"/>
    </row>
    <row r="57" spans="2:5">
      <c r="B57" s="1185" t="s">
        <v>2858</v>
      </c>
      <c r="C57" s="1186" t="s">
        <v>4450</v>
      </c>
      <c r="D57" s="2433"/>
      <c r="E57" s="2359"/>
    </row>
    <row r="58" spans="2:5">
      <c r="B58" s="1179" t="s">
        <v>2859</v>
      </c>
      <c r="C58" s="1180" t="s">
        <v>4451</v>
      </c>
    </row>
    <row r="59" spans="2:5">
      <c r="B59" s="1185" t="s">
        <v>1942</v>
      </c>
      <c r="C59" s="1186" t="s">
        <v>4452</v>
      </c>
    </row>
    <row r="60" spans="2:5" ht="13.5" thickBot="1">
      <c r="B60" s="1181" t="s">
        <v>1941</v>
      </c>
      <c r="C60" s="1182" t="s">
        <v>4453</v>
      </c>
    </row>
    <row r="61" spans="2:5" ht="5.0999999999999996" customHeight="1"/>
    <row r="62" spans="2:5">
      <c r="B62" s="2378" t="s">
        <v>4455</v>
      </c>
      <c r="C62" s="2378"/>
      <c r="D62" s="2378"/>
    </row>
    <row r="63" spans="2:5" ht="38.25" customHeight="1">
      <c r="B63" s="2080" t="s">
        <v>4456</v>
      </c>
      <c r="C63" s="2080"/>
      <c r="D63" s="2080"/>
      <c r="E63" s="2080"/>
    </row>
    <row r="64" spans="2:5">
      <c r="B64" s="2080" t="s">
        <v>4457</v>
      </c>
      <c r="C64" s="2080"/>
      <c r="D64" s="2080"/>
      <c r="E64" s="2080"/>
    </row>
    <row r="65" spans="2:5">
      <c r="C65" s="2080" t="s">
        <v>4458</v>
      </c>
      <c r="D65" s="2080"/>
      <c r="E65" s="2080"/>
    </row>
    <row r="66" spans="2:5">
      <c r="C66" s="2080"/>
      <c r="D66" s="2080"/>
      <c r="E66" s="2080"/>
    </row>
    <row r="67" spans="2:5" ht="5.0999999999999996" customHeight="1"/>
    <row r="68" spans="2:5" ht="25.5" customHeight="1">
      <c r="C68" s="2080" t="s">
        <v>4481</v>
      </c>
      <c r="D68" s="2080"/>
      <c r="E68" s="2080"/>
    </row>
    <row r="69" spans="2:5">
      <c r="C69" s="2326" t="s">
        <v>4459</v>
      </c>
      <c r="D69" s="2326"/>
      <c r="E69" s="2326"/>
    </row>
    <row r="70" spans="2:5">
      <c r="C70" s="2080" t="s">
        <v>4460</v>
      </c>
      <c r="D70" s="2080"/>
      <c r="E70" s="2080"/>
    </row>
    <row r="71" spans="2:5">
      <c r="C71" s="2080"/>
      <c r="D71" s="2080"/>
      <c r="E71" s="2080"/>
    </row>
    <row r="72" spans="2:5">
      <c r="C72" s="2080"/>
      <c r="D72" s="2080"/>
      <c r="E72" s="2080"/>
    </row>
    <row r="73" spans="2:5" ht="5.0999999999999996" customHeight="1"/>
    <row r="74" spans="2:5">
      <c r="B74" s="2429" t="s">
        <v>4461</v>
      </c>
      <c r="C74" s="2429"/>
      <c r="D74" s="2429"/>
      <c r="E74" s="2429"/>
    </row>
    <row r="75" spans="2:5">
      <c r="B75" s="2429" t="s">
        <v>4462</v>
      </c>
      <c r="C75" s="2429"/>
      <c r="D75" s="2429"/>
      <c r="E75" s="2429"/>
    </row>
    <row r="76" spans="2:5">
      <c r="B76" s="2080" t="s">
        <v>6523</v>
      </c>
      <c r="C76" s="2080"/>
      <c r="D76" s="2080"/>
      <c r="E76" s="2080"/>
    </row>
    <row r="77" spans="2:5" ht="13.5" thickBot="1">
      <c r="B77" s="2429" t="s">
        <v>4463</v>
      </c>
      <c r="C77" s="2429"/>
      <c r="D77" s="2429"/>
      <c r="E77" s="2429"/>
    </row>
    <row r="78" spans="2:5" ht="13.5" thickBot="1">
      <c r="B78" s="1135" t="s">
        <v>1412</v>
      </c>
      <c r="C78" s="1136" t="s">
        <v>1413</v>
      </c>
      <c r="D78" s="2370" t="s">
        <v>1414</v>
      </c>
      <c r="E78" s="2371"/>
    </row>
    <row r="79" spans="2:5">
      <c r="B79" s="1226">
        <v>0.3</v>
      </c>
      <c r="C79" s="981" t="s">
        <v>4464</v>
      </c>
      <c r="D79" s="2320" t="s">
        <v>4468</v>
      </c>
      <c r="E79" s="2407"/>
    </row>
    <row r="80" spans="2:5">
      <c r="B80" s="1227">
        <v>0.3</v>
      </c>
      <c r="C80" s="1133" t="s">
        <v>4465</v>
      </c>
      <c r="D80" s="2316" t="s">
        <v>4469</v>
      </c>
      <c r="E80" s="2395"/>
    </row>
    <row r="81" spans="2:5">
      <c r="B81" s="1225">
        <v>0.3</v>
      </c>
      <c r="C81" s="810" t="s">
        <v>4466</v>
      </c>
      <c r="D81" s="2314" t="s">
        <v>4470</v>
      </c>
      <c r="E81" s="2397"/>
    </row>
    <row r="82" spans="2:5" ht="13.5" thickBot="1">
      <c r="B82" s="1228">
        <v>0.1</v>
      </c>
      <c r="C82" s="1134" t="s">
        <v>4467</v>
      </c>
      <c r="D82" s="2318" t="s">
        <v>4471</v>
      </c>
      <c r="E82" s="2405"/>
    </row>
    <row r="83" spans="2:5" ht="5.0999999999999996" customHeight="1">
      <c r="B83" s="338"/>
      <c r="C83" s="338"/>
      <c r="D83" s="2359"/>
      <c r="E83" s="2359"/>
    </row>
    <row r="84" spans="2:5" ht="13.5" thickBot="1">
      <c r="B84" s="2429" t="s">
        <v>4472</v>
      </c>
      <c r="C84" s="2429"/>
      <c r="D84" s="2429"/>
      <c r="E84" s="2429"/>
    </row>
    <row r="85" spans="2:5" ht="13.5" thickBot="1">
      <c r="B85" s="1135" t="s">
        <v>1412</v>
      </c>
      <c r="C85" s="1136" t="s">
        <v>1413</v>
      </c>
      <c r="D85" s="2370" t="s">
        <v>1414</v>
      </c>
      <c r="E85" s="2371"/>
    </row>
    <row r="86" spans="2:5">
      <c r="B86" s="1226">
        <v>0.3</v>
      </c>
      <c r="C86" s="981" t="s">
        <v>4473</v>
      </c>
      <c r="D86" s="2320" t="s">
        <v>4477</v>
      </c>
      <c r="E86" s="2407"/>
    </row>
    <row r="87" spans="2:5">
      <c r="B87" s="1227">
        <v>0.3</v>
      </c>
      <c r="C87" s="1133" t="s">
        <v>4474</v>
      </c>
      <c r="D87" s="2316" t="s">
        <v>4478</v>
      </c>
      <c r="E87" s="2395"/>
    </row>
    <row r="88" spans="2:5">
      <c r="B88" s="1225">
        <v>0.3</v>
      </c>
      <c r="C88" s="810" t="s">
        <v>4475</v>
      </c>
      <c r="D88" s="2314" t="s">
        <v>4479</v>
      </c>
      <c r="E88" s="2397"/>
    </row>
    <row r="89" spans="2:5" ht="13.5" thickBot="1">
      <c r="B89" s="1228">
        <v>0.1</v>
      </c>
      <c r="C89" s="1134" t="s">
        <v>4476</v>
      </c>
      <c r="D89" s="2318" t="s">
        <v>4480</v>
      </c>
      <c r="E89" s="2405"/>
    </row>
    <row r="90" spans="2:5" ht="5.0999999999999996" customHeight="1">
      <c r="B90" s="338"/>
      <c r="C90" s="338"/>
      <c r="D90" s="2359"/>
      <c r="E90" s="2359"/>
    </row>
    <row r="91" spans="2:5" ht="13.5" thickBot="1">
      <c r="B91" s="2429" t="s">
        <v>4491</v>
      </c>
      <c r="C91" s="2429"/>
      <c r="D91" s="2429"/>
      <c r="E91" s="2429"/>
    </row>
    <row r="92" spans="2:5" ht="13.5" thickBot="1">
      <c r="B92" s="1135" t="s">
        <v>1412</v>
      </c>
      <c r="C92" s="1136" t="s">
        <v>1413</v>
      </c>
      <c r="D92" s="2370" t="s">
        <v>1414</v>
      </c>
      <c r="E92" s="2371"/>
    </row>
    <row r="93" spans="2:5">
      <c r="B93" s="1226">
        <v>0.3</v>
      </c>
      <c r="C93" s="981" t="s">
        <v>4482</v>
      </c>
      <c r="D93" s="2320" t="s">
        <v>4486</v>
      </c>
      <c r="E93" s="2407"/>
    </row>
    <row r="94" spans="2:5">
      <c r="B94" s="1227">
        <v>0.3</v>
      </c>
      <c r="C94" s="1133" t="s">
        <v>4483</v>
      </c>
      <c r="D94" s="2316" t="s">
        <v>4487</v>
      </c>
      <c r="E94" s="2395"/>
    </row>
    <row r="95" spans="2:5">
      <c r="B95" s="1225">
        <v>0.3</v>
      </c>
      <c r="C95" s="810" t="s">
        <v>4484</v>
      </c>
      <c r="D95" s="2314" t="s">
        <v>4488</v>
      </c>
      <c r="E95" s="2397"/>
    </row>
    <row r="96" spans="2:5" ht="13.5" thickBot="1">
      <c r="B96" s="1228">
        <v>0.1</v>
      </c>
      <c r="C96" s="1134" t="s">
        <v>4485</v>
      </c>
      <c r="D96" s="2318" t="s">
        <v>4489</v>
      </c>
      <c r="E96" s="2405"/>
    </row>
    <row r="97" spans="2:5" ht="5.0999999999999996" customHeight="1">
      <c r="B97" s="338"/>
      <c r="C97" s="338"/>
      <c r="D97" s="2359"/>
      <c r="E97" s="2359"/>
    </row>
    <row r="98" spans="2:5" ht="13.5" thickBot="1">
      <c r="B98" s="2429" t="s">
        <v>4490</v>
      </c>
      <c r="C98" s="2429"/>
      <c r="D98" s="2429"/>
      <c r="E98" s="2429"/>
    </row>
    <row r="99" spans="2:5" ht="13.5" thickBot="1">
      <c r="B99" s="1135" t="s">
        <v>1412</v>
      </c>
      <c r="C99" s="1136" t="s">
        <v>1413</v>
      </c>
      <c r="D99" s="2370" t="s">
        <v>1414</v>
      </c>
      <c r="E99" s="2371"/>
    </row>
    <row r="100" spans="2:5">
      <c r="B100" s="1226">
        <v>0.3</v>
      </c>
      <c r="C100" s="981" t="s">
        <v>4492</v>
      </c>
      <c r="D100" s="2320" t="s">
        <v>4496</v>
      </c>
      <c r="E100" s="2407"/>
    </row>
    <row r="101" spans="2:5">
      <c r="B101" s="1227">
        <v>0.3</v>
      </c>
      <c r="C101" s="1133" t="s">
        <v>4493</v>
      </c>
      <c r="D101" s="2316" t="s">
        <v>4497</v>
      </c>
      <c r="E101" s="2395"/>
    </row>
    <row r="102" spans="2:5">
      <c r="B102" s="1225">
        <v>0.3</v>
      </c>
      <c r="C102" s="810" t="s">
        <v>4494</v>
      </c>
      <c r="D102" s="2314" t="s">
        <v>4498</v>
      </c>
      <c r="E102" s="2397"/>
    </row>
    <row r="103" spans="2:5" ht="13.5" thickBot="1">
      <c r="B103" s="1228">
        <v>0.1</v>
      </c>
      <c r="C103" s="1134" t="s">
        <v>4495</v>
      </c>
      <c r="D103" s="2318" t="s">
        <v>4499</v>
      </c>
      <c r="E103" s="2405"/>
    </row>
    <row r="104" spans="2:5" ht="5.0999999999999996" customHeight="1">
      <c r="B104" s="338"/>
      <c r="C104" s="338"/>
      <c r="D104" s="2359"/>
      <c r="E104" s="2359"/>
    </row>
    <row r="105" spans="2:5" ht="13.5" thickBot="1">
      <c r="B105" s="2429" t="s">
        <v>4500</v>
      </c>
      <c r="C105" s="2429"/>
      <c r="D105" s="2429"/>
      <c r="E105" s="2429"/>
    </row>
    <row r="106" spans="2:5" ht="13.5" thickBot="1">
      <c r="B106" s="1135" t="s">
        <v>1412</v>
      </c>
      <c r="C106" s="1136" t="s">
        <v>1413</v>
      </c>
      <c r="D106" s="2370" t="s">
        <v>1414</v>
      </c>
      <c r="E106" s="2371"/>
    </row>
    <row r="107" spans="2:5">
      <c r="B107" s="1226">
        <v>0.3</v>
      </c>
      <c r="C107" s="981" t="s">
        <v>4501</v>
      </c>
      <c r="D107" s="2320" t="s">
        <v>4488</v>
      </c>
      <c r="E107" s="2407"/>
    </row>
    <row r="108" spans="2:5">
      <c r="B108" s="1227">
        <v>0.3</v>
      </c>
      <c r="C108" s="1133" t="s">
        <v>4502</v>
      </c>
      <c r="D108" s="2316" t="s">
        <v>4505</v>
      </c>
      <c r="E108" s="2395"/>
    </row>
    <row r="109" spans="2:5">
      <c r="B109" s="1225">
        <v>0.3</v>
      </c>
      <c r="C109" s="810" t="s">
        <v>4503</v>
      </c>
      <c r="D109" s="2314" t="s">
        <v>4506</v>
      </c>
      <c r="E109" s="2397"/>
    </row>
    <row r="110" spans="2:5" ht="13.5" thickBot="1">
      <c r="B110" s="1228">
        <v>0.1</v>
      </c>
      <c r="C110" s="1134" t="s">
        <v>4504</v>
      </c>
      <c r="D110" s="2318" t="s">
        <v>4507</v>
      </c>
      <c r="E110" s="2405"/>
    </row>
    <row r="111" spans="2:5">
      <c r="B111" s="2435" t="s">
        <v>4508</v>
      </c>
      <c r="C111" s="2435"/>
      <c r="D111" s="2435"/>
      <c r="E111" s="2435"/>
    </row>
    <row r="112" spans="2:5">
      <c r="B112" s="1794"/>
      <c r="C112" s="1794"/>
      <c r="D112" s="1794"/>
      <c r="E112" s="1794"/>
    </row>
    <row r="113" spans="2:5">
      <c r="B113" s="1794"/>
      <c r="C113" s="1794"/>
      <c r="D113" s="1794"/>
      <c r="E113" s="1794"/>
    </row>
    <row r="114" spans="2:5">
      <c r="B114" s="1794"/>
      <c r="C114" s="1794"/>
      <c r="D114" s="1794"/>
      <c r="E114" s="1794"/>
    </row>
    <row r="115" spans="2:5">
      <c r="B115" s="1794"/>
      <c r="C115" s="1794"/>
      <c r="D115" s="1794"/>
      <c r="E115" s="1794"/>
    </row>
    <row r="116" spans="2:5">
      <c r="B116" s="1794"/>
      <c r="C116" s="1794"/>
      <c r="D116" s="1794"/>
      <c r="E116" s="1794"/>
    </row>
    <row r="117" spans="2:5">
      <c r="B117" s="1794"/>
      <c r="C117" s="1794"/>
      <c r="D117" s="1794"/>
      <c r="E117" s="1794"/>
    </row>
    <row r="118" spans="2:5">
      <c r="B118" s="1794"/>
      <c r="C118" s="1794"/>
      <c r="D118" s="1794"/>
      <c r="E118" s="1794"/>
    </row>
    <row r="119" spans="2:5">
      <c r="B119" s="1794"/>
      <c r="C119" s="1794"/>
      <c r="D119" s="1794"/>
      <c r="E119" s="1794"/>
    </row>
    <row r="120" spans="2:5">
      <c r="B120" s="1794"/>
      <c r="C120" s="1794"/>
      <c r="D120" s="1794"/>
      <c r="E120" s="1794"/>
    </row>
    <row r="121" spans="2:5">
      <c r="B121" s="1794"/>
      <c r="C121" s="1794"/>
      <c r="D121" s="1794"/>
      <c r="E121" s="1794"/>
    </row>
    <row r="122" spans="2:5">
      <c r="B122" s="1794"/>
      <c r="C122" s="1794"/>
      <c r="D122" s="1794"/>
      <c r="E122" s="1794"/>
    </row>
    <row r="123" spans="2:5">
      <c r="B123" s="1794"/>
      <c r="C123" s="1794"/>
      <c r="D123" s="1794"/>
      <c r="E123" s="1794"/>
    </row>
    <row r="124" spans="2:5">
      <c r="B124" s="1794"/>
      <c r="C124" s="1794"/>
      <c r="D124" s="1794"/>
      <c r="E124" s="1794"/>
    </row>
    <row r="125" spans="2:5">
      <c r="B125" s="1794"/>
      <c r="C125" s="1794"/>
      <c r="D125" s="1794"/>
      <c r="E125" s="1794"/>
    </row>
    <row r="126" spans="2:5">
      <c r="B126" s="1794"/>
      <c r="C126" s="1794"/>
      <c r="D126" s="1794"/>
      <c r="E126" s="1794"/>
    </row>
    <row r="127" spans="2:5">
      <c r="B127" s="1794"/>
      <c r="C127" s="1794"/>
      <c r="D127" s="1794"/>
      <c r="E127" s="1794"/>
    </row>
    <row r="128" spans="2:5">
      <c r="B128" s="1794"/>
      <c r="C128" s="1794"/>
      <c r="D128" s="1794"/>
      <c r="E128" s="1794"/>
    </row>
    <row r="129" spans="2:5">
      <c r="B129" s="1794"/>
      <c r="C129" s="1794"/>
      <c r="D129" s="1794"/>
      <c r="E129" s="1794"/>
    </row>
    <row r="130" spans="2:5">
      <c r="B130" s="1794"/>
      <c r="C130" s="1794"/>
      <c r="D130" s="1794"/>
      <c r="E130" s="1794"/>
    </row>
    <row r="131" spans="2:5">
      <c r="B131" s="1794"/>
      <c r="C131" s="1794"/>
      <c r="D131" s="1794"/>
      <c r="E131" s="1794"/>
    </row>
    <row r="132" spans="2:5">
      <c r="B132" s="1794"/>
      <c r="C132" s="1794"/>
      <c r="D132" s="1794"/>
      <c r="E132" s="1794"/>
    </row>
    <row r="133" spans="2:5">
      <c r="B133" s="1794"/>
      <c r="C133" s="1794"/>
      <c r="D133" s="1794"/>
      <c r="E133" s="1794"/>
    </row>
    <row r="134" spans="2:5">
      <c r="B134" s="1794"/>
      <c r="C134" s="1794"/>
      <c r="D134" s="1794"/>
      <c r="E134" s="1794"/>
    </row>
    <row r="135" spans="2:5">
      <c r="B135" s="1794"/>
      <c r="C135" s="1794"/>
      <c r="D135" s="1794"/>
      <c r="E135" s="1794"/>
    </row>
    <row r="136" spans="2:5">
      <c r="B136" s="1794"/>
      <c r="C136" s="1794"/>
      <c r="D136" s="1794"/>
      <c r="E136" s="1794"/>
    </row>
    <row r="137" spans="2:5">
      <c r="B137" s="1794"/>
      <c r="C137" s="1794"/>
      <c r="D137" s="1794"/>
      <c r="E137" s="1794"/>
    </row>
    <row r="138" spans="2:5">
      <c r="B138" s="1794"/>
      <c r="C138" s="1794"/>
      <c r="D138" s="1794"/>
      <c r="E138" s="1794"/>
    </row>
    <row r="139" spans="2:5">
      <c r="B139" s="1794"/>
      <c r="C139" s="1794"/>
      <c r="D139" s="1794"/>
      <c r="E139" s="1794"/>
    </row>
    <row r="140" spans="2:5">
      <c r="B140" s="1794"/>
      <c r="C140" s="1794"/>
      <c r="D140" s="1794"/>
      <c r="E140" s="1794"/>
    </row>
    <row r="141" spans="2:5" ht="51" customHeight="1">
      <c r="B141" s="2429" t="s">
        <v>4509</v>
      </c>
      <c r="C141" s="2080"/>
      <c r="D141" s="2080"/>
      <c r="E141" s="2080"/>
    </row>
    <row r="142" spans="2:5" ht="51" customHeight="1">
      <c r="B142" s="2429" t="s">
        <v>4510</v>
      </c>
      <c r="C142" s="2080"/>
      <c r="D142" s="2080"/>
      <c r="E142" s="2080"/>
    </row>
    <row r="143" spans="2:5" ht="5.0999999999999996" customHeight="1"/>
    <row r="144" spans="2:5">
      <c r="B144" s="2378" t="s">
        <v>4511</v>
      </c>
      <c r="C144" s="2378"/>
      <c r="D144" s="2378"/>
    </row>
    <row r="145" spans="2:14" ht="13.5" thickBot="1">
      <c r="B145" s="2080" t="s">
        <v>4517</v>
      </c>
      <c r="C145" s="2080"/>
      <c r="D145" s="2080"/>
      <c r="E145" s="2080"/>
    </row>
    <row r="146" spans="2:14" ht="13.5" thickBot="1">
      <c r="B146" s="827" t="s">
        <v>4512</v>
      </c>
      <c r="C146" s="2425" t="s">
        <v>2438</v>
      </c>
      <c r="D146" s="2370"/>
      <c r="E146" s="2371"/>
      <c r="F146" s="1233"/>
      <c r="G146" s="1233"/>
      <c r="H146" s="1233"/>
      <c r="I146" s="1233"/>
      <c r="J146" s="1233"/>
      <c r="K146" s="1233"/>
      <c r="L146" s="1233"/>
      <c r="M146" s="1233"/>
      <c r="N146" s="1233"/>
    </row>
    <row r="147" spans="2:14">
      <c r="B147" s="1238" t="s">
        <v>4513</v>
      </c>
      <c r="C147" s="1237" t="s">
        <v>3838</v>
      </c>
      <c r="D147" s="1235" t="s">
        <v>1349</v>
      </c>
      <c r="E147" s="1236" t="s">
        <v>547</v>
      </c>
      <c r="F147" s="1234"/>
      <c r="G147" s="1234"/>
      <c r="H147" s="1234"/>
      <c r="I147" s="1234"/>
      <c r="J147" s="1234"/>
      <c r="K147" s="1234"/>
      <c r="L147" s="1234"/>
      <c r="M147" s="1234"/>
      <c r="N147" s="1234"/>
    </row>
    <row r="148" spans="2:14">
      <c r="B148" s="1239" t="s">
        <v>4514</v>
      </c>
      <c r="C148" s="887" t="s">
        <v>3841</v>
      </c>
      <c r="D148" s="885" t="s">
        <v>2533</v>
      </c>
      <c r="E148" s="886" t="s">
        <v>1350</v>
      </c>
      <c r="F148" s="1234"/>
      <c r="G148" s="1234"/>
      <c r="H148" s="1234"/>
      <c r="I148" s="1234"/>
      <c r="J148" s="1234"/>
      <c r="K148" s="1234"/>
      <c r="L148" s="1234"/>
      <c r="M148" s="1234"/>
      <c r="N148" s="1234"/>
    </row>
    <row r="149" spans="2:14">
      <c r="B149" s="241" t="s">
        <v>4515</v>
      </c>
      <c r="C149" s="505" t="s">
        <v>3854</v>
      </c>
      <c r="D149" s="1172" t="s">
        <v>2444</v>
      </c>
      <c r="E149" s="1173" t="s">
        <v>2443</v>
      </c>
      <c r="F149" s="1203"/>
      <c r="G149" s="1203"/>
      <c r="H149" s="1203"/>
      <c r="I149" s="1203"/>
      <c r="J149" s="1203"/>
      <c r="K149" s="1203"/>
      <c r="L149" s="1203"/>
      <c r="M149" s="1203"/>
      <c r="N149" s="1203"/>
    </row>
    <row r="150" spans="2:14" ht="13.5" thickBot="1">
      <c r="B150" s="696" t="s">
        <v>4516</v>
      </c>
      <c r="C150" s="574" t="s">
        <v>3860</v>
      </c>
      <c r="D150" s="1190" t="s">
        <v>1973</v>
      </c>
      <c r="E150" s="1191" t="s">
        <v>1972</v>
      </c>
      <c r="F150" s="1203"/>
      <c r="G150" s="1203"/>
      <c r="H150" s="1203"/>
      <c r="I150" s="1203"/>
      <c r="J150" s="1203"/>
      <c r="K150" s="1203"/>
      <c r="L150" s="1203"/>
      <c r="M150" s="1203"/>
      <c r="N150" s="1203"/>
    </row>
    <row r="151" spans="2:14">
      <c r="B151" s="2434" t="s">
        <v>6718</v>
      </c>
      <c r="C151" s="2434"/>
      <c r="D151" s="2434"/>
      <c r="E151" s="2434"/>
      <c r="F151" s="1203"/>
      <c r="G151" s="1203"/>
      <c r="H151" s="1203"/>
      <c r="I151" s="1203"/>
      <c r="J151" s="1203"/>
      <c r="K151" s="1203"/>
      <c r="L151" s="1203"/>
      <c r="M151" s="1203"/>
      <c r="N151" s="1203"/>
    </row>
    <row r="152" spans="2:14" ht="5.0999999999999996" customHeight="1"/>
    <row r="153" spans="2:14">
      <c r="B153" s="2378" t="s">
        <v>4518</v>
      </c>
      <c r="C153" s="2378"/>
      <c r="D153" s="2378"/>
    </row>
    <row r="154" spans="2:14" ht="38.25" customHeight="1">
      <c r="B154" s="2080" t="s">
        <v>6750</v>
      </c>
      <c r="C154" s="2080"/>
      <c r="D154" s="2080"/>
      <c r="E154" s="2080"/>
    </row>
    <row r="155" spans="2:14" ht="25.5" customHeight="1" thickBot="1">
      <c r="B155" s="2080" t="s">
        <v>6751</v>
      </c>
      <c r="C155" s="2080"/>
      <c r="D155" s="2080"/>
      <c r="E155" s="2080"/>
    </row>
    <row r="156" spans="2:14" ht="12.75" customHeight="1" thickBot="1">
      <c r="B156" s="1786" t="s">
        <v>6752</v>
      </c>
      <c r="C156" s="1775" t="s">
        <v>6753</v>
      </c>
      <c r="D156" s="1772"/>
      <c r="E156" s="1772"/>
    </row>
    <row r="157" spans="2:14" ht="12.75" customHeight="1">
      <c r="B157" s="1774">
        <v>1</v>
      </c>
      <c r="C157" s="1785">
        <v>0.3</v>
      </c>
      <c r="D157" s="1772"/>
      <c r="E157" s="1772"/>
    </row>
    <row r="158" spans="2:14" ht="12.75" customHeight="1">
      <c r="B158" s="1787">
        <v>2</v>
      </c>
      <c r="C158" s="1788">
        <v>0.45</v>
      </c>
      <c r="D158" s="1772"/>
      <c r="E158" s="1772"/>
    </row>
    <row r="159" spans="2:14" ht="12.75" customHeight="1">
      <c r="B159" s="1773">
        <v>3</v>
      </c>
      <c r="C159" s="1784">
        <v>0.5</v>
      </c>
      <c r="D159" s="1772"/>
      <c r="E159" s="1772"/>
    </row>
    <row r="160" spans="2:14" ht="12.75" customHeight="1">
      <c r="B160" s="1787">
        <v>4</v>
      </c>
      <c r="C160" s="1788">
        <v>0.65</v>
      </c>
      <c r="D160" s="1772"/>
      <c r="E160" s="1772"/>
    </row>
    <row r="161" spans="2:5" ht="12.75" customHeight="1">
      <c r="B161" s="1773">
        <v>5</v>
      </c>
      <c r="C161" s="1784">
        <v>0.7</v>
      </c>
      <c r="D161" s="1772"/>
      <c r="E161" s="1772"/>
    </row>
    <row r="162" spans="2:5" ht="12.75" customHeight="1">
      <c r="B162" s="1787">
        <v>6</v>
      </c>
      <c r="C162" s="1788">
        <v>0.85</v>
      </c>
      <c r="D162" s="1772"/>
      <c r="E162" s="1772"/>
    </row>
    <row r="163" spans="2:5" ht="12.75" customHeight="1">
      <c r="B163" s="1773">
        <v>7</v>
      </c>
      <c r="C163" s="1784">
        <v>0.9</v>
      </c>
      <c r="D163" s="1772"/>
      <c r="E163" s="1772"/>
    </row>
    <row r="164" spans="2:5" ht="12.75" customHeight="1" thickBot="1">
      <c r="B164" s="1789" t="s">
        <v>6754</v>
      </c>
      <c r="C164" s="1790">
        <v>1</v>
      </c>
      <c r="D164" s="1772"/>
      <c r="E164" s="1772"/>
    </row>
    <row r="165" spans="2:5" ht="5.0999999999999996" customHeight="1"/>
    <row r="166" spans="2:5">
      <c r="B166" s="2378" t="s">
        <v>4519</v>
      </c>
      <c r="C166" s="2378"/>
      <c r="D166" s="2378"/>
    </row>
    <row r="167" spans="2:5" ht="51" customHeight="1">
      <c r="B167" s="2080" t="s">
        <v>3828</v>
      </c>
      <c r="C167" s="2080"/>
      <c r="D167" s="2080"/>
      <c r="E167" s="2080"/>
    </row>
    <row r="168" spans="2:5" ht="5.0999999999999996" customHeight="1"/>
    <row r="169" spans="2:5">
      <c r="B169" s="2378" t="s">
        <v>4520</v>
      </c>
      <c r="C169" s="2378"/>
      <c r="D169" s="2378"/>
    </row>
    <row r="170" spans="2:5">
      <c r="B170" s="2429" t="s">
        <v>4522</v>
      </c>
      <c r="C170" s="2429"/>
      <c r="D170" s="2429"/>
      <c r="E170" s="2429"/>
    </row>
    <row r="171" spans="2:5" ht="25.5" customHeight="1">
      <c r="B171" s="2080" t="s">
        <v>4523</v>
      </c>
      <c r="C171" s="2080"/>
      <c r="D171" s="2080"/>
      <c r="E171" s="2080"/>
    </row>
    <row r="172" spans="2:5" ht="5.0999999999999996" customHeight="1">
      <c r="B172" s="1169"/>
      <c r="C172" s="1169"/>
      <c r="D172" s="1169"/>
      <c r="E172" s="1169"/>
    </row>
    <row r="173" spans="2:5">
      <c r="B173" s="2429" t="s">
        <v>4524</v>
      </c>
      <c r="C173" s="2429"/>
      <c r="D173" s="2429"/>
      <c r="E173" s="2429"/>
    </row>
    <row r="174" spans="2:5" ht="25.5" customHeight="1">
      <c r="B174" s="2080" t="s">
        <v>4525</v>
      </c>
      <c r="C174" s="2080"/>
      <c r="D174" s="2080"/>
      <c r="E174" s="2080"/>
    </row>
    <row r="175" spans="2:5" ht="5.0999999999999996" customHeight="1">
      <c r="B175" s="1169"/>
      <c r="C175" s="1169"/>
      <c r="D175" s="1169"/>
      <c r="E175" s="1169"/>
    </row>
    <row r="176" spans="2:5" ht="13.5" thickBot="1">
      <c r="B176" s="2429" t="s">
        <v>4526</v>
      </c>
      <c r="C176" s="2429"/>
      <c r="D176" s="2429"/>
      <c r="E176" s="2429"/>
    </row>
    <row r="177" spans="2:3" ht="13.5" thickBot="1">
      <c r="B177" s="1174" t="s">
        <v>343</v>
      </c>
      <c r="C177" s="1175" t="s">
        <v>4419</v>
      </c>
    </row>
    <row r="178" spans="2:3">
      <c r="B178" s="502" t="s">
        <v>2380</v>
      </c>
      <c r="C178" s="1240" t="s">
        <v>4527</v>
      </c>
    </row>
    <row r="179" spans="2:3">
      <c r="B179" s="1170" t="s">
        <v>979</v>
      </c>
      <c r="C179" s="1241" t="s">
        <v>2492</v>
      </c>
    </row>
    <row r="180" spans="2:3">
      <c r="B180" s="1170" t="s">
        <v>2364</v>
      </c>
      <c r="C180" s="1241" t="s">
        <v>2491</v>
      </c>
    </row>
    <row r="181" spans="2:3">
      <c r="B181" s="1170" t="s">
        <v>679</v>
      </c>
      <c r="C181" s="1241" t="s">
        <v>4527</v>
      </c>
    </row>
    <row r="182" spans="2:3">
      <c r="B182" s="1170" t="s">
        <v>2843</v>
      </c>
      <c r="C182" s="1241" t="s">
        <v>2490</v>
      </c>
    </row>
    <row r="183" spans="2:3">
      <c r="B183" s="1170" t="s">
        <v>680</v>
      </c>
      <c r="C183" s="1241" t="s">
        <v>4422</v>
      </c>
    </row>
    <row r="184" spans="2:3">
      <c r="B184" s="1170" t="s">
        <v>682</v>
      </c>
      <c r="C184" s="1241" t="s">
        <v>4527</v>
      </c>
    </row>
    <row r="185" spans="2:3">
      <c r="B185" s="1170" t="s">
        <v>681</v>
      </c>
      <c r="C185" s="1241" t="s">
        <v>4527</v>
      </c>
    </row>
    <row r="186" spans="2:3" ht="13.5" thickBot="1">
      <c r="B186" s="1171" t="s">
        <v>2499</v>
      </c>
      <c r="C186" s="1242" t="s">
        <v>2490</v>
      </c>
    </row>
  </sheetData>
  <sheetProtection autoFilter="0"/>
  <mergeCells count="101">
    <mergeCell ref="D95:E95"/>
    <mergeCell ref="D96:E96"/>
    <mergeCell ref="D97:E97"/>
    <mergeCell ref="D109:E109"/>
    <mergeCell ref="D92:E92"/>
    <mergeCell ref="D85:E85"/>
    <mergeCell ref="D86:E86"/>
    <mergeCell ref="B170:E170"/>
    <mergeCell ref="B171:E171"/>
    <mergeCell ref="B173:E173"/>
    <mergeCell ref="B174:E174"/>
    <mergeCell ref="B176:E176"/>
    <mergeCell ref="B153:D153"/>
    <mergeCell ref="B154:E154"/>
    <mergeCell ref="B151:E151"/>
    <mergeCell ref="D110:E110"/>
    <mergeCell ref="B144:D144"/>
    <mergeCell ref="B145:E145"/>
    <mergeCell ref="B141:E141"/>
    <mergeCell ref="B142:E142"/>
    <mergeCell ref="B111:E111"/>
    <mergeCell ref="C146:E146"/>
    <mergeCell ref="B155:E155"/>
    <mergeCell ref="B166:D166"/>
    <mergeCell ref="B167:E167"/>
    <mergeCell ref="B169:D169"/>
    <mergeCell ref="D80:E80"/>
    <mergeCell ref="D81:E81"/>
    <mergeCell ref="B75:E75"/>
    <mergeCell ref="C69:E69"/>
    <mergeCell ref="C70:E72"/>
    <mergeCell ref="B64:E64"/>
    <mergeCell ref="C65:E66"/>
    <mergeCell ref="B62:D62"/>
    <mergeCell ref="B63:E63"/>
    <mergeCell ref="D82:E82"/>
    <mergeCell ref="D83:E83"/>
    <mergeCell ref="B84:E84"/>
    <mergeCell ref="D88:E88"/>
    <mergeCell ref="D89:E89"/>
    <mergeCell ref="D90:E90"/>
    <mergeCell ref="B98:E98"/>
    <mergeCell ref="D94:E94"/>
    <mergeCell ref="D14:E14"/>
    <mergeCell ref="B26:E26"/>
    <mergeCell ref="B24:D24"/>
    <mergeCell ref="B25:E25"/>
    <mergeCell ref="B35:D35"/>
    <mergeCell ref="B74:E74"/>
    <mergeCell ref="B44:D44"/>
    <mergeCell ref="D46:E50"/>
    <mergeCell ref="B52:D52"/>
    <mergeCell ref="B45:E45"/>
    <mergeCell ref="C68:E68"/>
    <mergeCell ref="B28:D28"/>
    <mergeCell ref="B29:E29"/>
    <mergeCell ref="B30:E30"/>
    <mergeCell ref="D53:E57"/>
    <mergeCell ref="D79:E79"/>
    <mergeCell ref="B3:F3"/>
    <mergeCell ref="B4:F4"/>
    <mergeCell ref="B5:D5"/>
    <mergeCell ref="B6:D6"/>
    <mergeCell ref="B7:E7"/>
    <mergeCell ref="D8:E8"/>
    <mergeCell ref="D9:E9"/>
    <mergeCell ref="D10:E10"/>
    <mergeCell ref="D11:E11"/>
    <mergeCell ref="D12:E12"/>
    <mergeCell ref="D13:E13"/>
    <mergeCell ref="B16:F16"/>
    <mergeCell ref="B22:F22"/>
    <mergeCell ref="D15:E15"/>
    <mergeCell ref="B18:D18"/>
    <mergeCell ref="B19:E19"/>
    <mergeCell ref="B20:E20"/>
    <mergeCell ref="B21:E21"/>
    <mergeCell ref="C1:F1"/>
    <mergeCell ref="B76:E76"/>
    <mergeCell ref="D78:E78"/>
    <mergeCell ref="B77:E77"/>
    <mergeCell ref="D108:E108"/>
    <mergeCell ref="D99:E99"/>
    <mergeCell ref="D100:E100"/>
    <mergeCell ref="D101:E101"/>
    <mergeCell ref="D102:E102"/>
    <mergeCell ref="D103:E103"/>
    <mergeCell ref="D104:E104"/>
    <mergeCell ref="B105:E105"/>
    <mergeCell ref="D106:E106"/>
    <mergeCell ref="D107:E107"/>
    <mergeCell ref="D93:E93"/>
    <mergeCell ref="B91:E91"/>
    <mergeCell ref="D87:E87"/>
    <mergeCell ref="B42:E42"/>
    <mergeCell ref="B32:D32"/>
    <mergeCell ref="B33:E33"/>
    <mergeCell ref="B38:D38"/>
    <mergeCell ref="B39:E39"/>
    <mergeCell ref="B41:D41"/>
    <mergeCell ref="B36:E36"/>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6.xml><?xml version="1.0" encoding="utf-8"?>
<worksheet xmlns="http://schemas.openxmlformats.org/spreadsheetml/2006/main" xmlns:r="http://schemas.openxmlformats.org/officeDocument/2006/relationships">
  <dimension ref="B1:F122"/>
  <sheetViews>
    <sheetView workbookViewId="0">
      <pane ySplit="4" topLeftCell="A5" activePane="bottomLeft" state="frozen"/>
      <selection pane="bottomLeft" activeCell="B1" sqref="B1"/>
    </sheetView>
  </sheetViews>
  <sheetFormatPr defaultRowHeight="12.75"/>
  <cols>
    <col min="1" max="1" width="3.7109375" style="125" customWidth="1"/>
    <col min="2" max="2" width="25.140625" style="125" bestFit="1" customWidth="1"/>
    <col min="3" max="3" width="32" style="125" bestFit="1" customWidth="1"/>
    <col min="4" max="6" width="20.7109375" style="125" customWidth="1"/>
    <col min="7" max="16384" width="9.140625" style="125"/>
  </cols>
  <sheetData>
    <row r="1" spans="2:6">
      <c r="B1" s="279" t="s">
        <v>3024</v>
      </c>
      <c r="C1" s="2071" t="s">
        <v>7212</v>
      </c>
      <c r="D1" s="2071"/>
      <c r="E1" s="2071"/>
      <c r="F1" s="2071"/>
    </row>
    <row r="2" spans="2:6" ht="5.0999999999999996" customHeight="1"/>
    <row r="3" spans="2:6">
      <c r="B3" s="2118" t="s">
        <v>4772</v>
      </c>
      <c r="C3" s="2118"/>
      <c r="D3" s="2118"/>
      <c r="E3" s="2118"/>
      <c r="F3" s="2118"/>
    </row>
    <row r="4" spans="2:6" ht="5.25" customHeight="1">
      <c r="B4" s="2377"/>
      <c r="C4" s="2377"/>
      <c r="D4" s="2377"/>
    </row>
    <row r="5" spans="2:6">
      <c r="B5" s="2378" t="s">
        <v>4893</v>
      </c>
      <c r="C5" s="2378"/>
      <c r="D5" s="2378"/>
      <c r="E5" s="252"/>
      <c r="F5" s="2377"/>
    </row>
    <row r="6" spans="2:6" ht="25.5" customHeight="1">
      <c r="B6" s="2417" t="s">
        <v>4894</v>
      </c>
      <c r="C6" s="2417"/>
      <c r="D6" s="2417"/>
      <c r="E6" s="2417"/>
      <c r="F6" s="2377"/>
    </row>
    <row r="7" spans="2:6">
      <c r="F7" s="2377"/>
    </row>
    <row r="8" spans="2:6">
      <c r="B8" s="2378" t="s">
        <v>4895</v>
      </c>
      <c r="C8" s="2378"/>
      <c r="D8" s="2378"/>
      <c r="E8" s="252"/>
      <c r="F8" s="2377"/>
    </row>
    <row r="9" spans="2:6" ht="63.75" customHeight="1">
      <c r="B9" s="2417" t="s">
        <v>6524</v>
      </c>
      <c r="C9" s="2417"/>
      <c r="D9" s="2417"/>
      <c r="E9" s="2417"/>
      <c r="F9" s="2377"/>
    </row>
    <row r="10" spans="2:6" ht="5.0999999999999996" customHeight="1"/>
    <row r="11" spans="2:6">
      <c r="B11" s="2378" t="s">
        <v>4896</v>
      </c>
      <c r="C11" s="2378"/>
      <c r="D11" s="2378"/>
      <c r="E11" s="252"/>
      <c r="F11" s="2377"/>
    </row>
    <row r="12" spans="2:6" ht="51.75" customHeight="1">
      <c r="B12" s="2417" t="s">
        <v>7230</v>
      </c>
      <c r="C12" s="2417"/>
      <c r="D12" s="2417"/>
      <c r="E12" s="2417"/>
      <c r="F12" s="2377"/>
    </row>
    <row r="13" spans="2:6" ht="25.5" customHeight="1">
      <c r="B13" s="2417" t="s">
        <v>6997</v>
      </c>
      <c r="C13" s="2417"/>
      <c r="D13" s="2417"/>
      <c r="E13" s="2417"/>
      <c r="F13" s="2377"/>
    </row>
    <row r="14" spans="2:6" ht="5.0999999999999996" customHeight="1">
      <c r="F14" s="2377"/>
    </row>
    <row r="15" spans="2:6">
      <c r="B15" s="2378" t="s">
        <v>4897</v>
      </c>
      <c r="C15" s="2378"/>
      <c r="D15" s="2378"/>
      <c r="E15" s="252"/>
      <c r="F15" s="2377"/>
    </row>
    <row r="16" spans="2:6" ht="38.25" customHeight="1">
      <c r="B16" s="2417" t="s">
        <v>4898</v>
      </c>
      <c r="C16" s="2417"/>
      <c r="D16" s="2417"/>
      <c r="E16" s="2417"/>
      <c r="F16" s="2377"/>
    </row>
    <row r="17" spans="2:6" ht="5.0999999999999996" customHeight="1"/>
    <row r="18" spans="2:6">
      <c r="B18" s="2378" t="s">
        <v>4899</v>
      </c>
      <c r="C18" s="2378"/>
      <c r="D18" s="2378"/>
      <c r="E18" s="252"/>
      <c r="F18" s="2377"/>
    </row>
    <row r="19" spans="2:6" ht="51" customHeight="1">
      <c r="B19" s="2417" t="s">
        <v>4906</v>
      </c>
      <c r="C19" s="2417"/>
      <c r="D19" s="2417"/>
      <c r="E19" s="2417"/>
      <c r="F19" s="2377"/>
    </row>
    <row r="20" spans="2:6" ht="25.5" customHeight="1">
      <c r="B20" s="2417" t="s">
        <v>7223</v>
      </c>
      <c r="C20" s="2417"/>
      <c r="D20" s="2417"/>
      <c r="E20" s="2417"/>
      <c r="F20" s="2377"/>
    </row>
    <row r="21" spans="2:6" ht="5.0999999999999996" customHeight="1"/>
    <row r="22" spans="2:6">
      <c r="B22" s="2378" t="s">
        <v>4900</v>
      </c>
      <c r="C22" s="2378"/>
      <c r="D22" s="2378"/>
      <c r="E22" s="252"/>
      <c r="F22" s="2377"/>
    </row>
    <row r="23" spans="2:6" ht="38.25" customHeight="1">
      <c r="B23" s="2417" t="s">
        <v>6525</v>
      </c>
      <c r="C23" s="2417"/>
      <c r="D23" s="2417"/>
      <c r="E23" s="2417"/>
      <c r="F23" s="2377"/>
    </row>
    <row r="24" spans="2:6">
      <c r="F24" s="2377"/>
    </row>
    <row r="25" spans="2:6">
      <c r="B25" s="2378" t="s">
        <v>4901</v>
      </c>
      <c r="C25" s="2378"/>
      <c r="D25" s="2378"/>
      <c r="E25" s="252"/>
      <c r="F25" s="2377"/>
    </row>
    <row r="26" spans="2:6" ht="25.5" customHeight="1">
      <c r="B26" s="2417" t="s">
        <v>4903</v>
      </c>
      <c r="C26" s="2417"/>
      <c r="D26" s="2417"/>
      <c r="E26" s="2417"/>
      <c r="F26" s="2377"/>
    </row>
    <row r="27" spans="2:6" ht="5.0999999999999996" customHeight="1">
      <c r="F27" s="2377"/>
    </row>
    <row r="28" spans="2:6">
      <c r="B28" s="2378" t="s">
        <v>4902</v>
      </c>
      <c r="C28" s="2378"/>
      <c r="D28" s="2378"/>
      <c r="E28" s="252"/>
      <c r="F28" s="2377"/>
    </row>
    <row r="29" spans="2:6" ht="25.5" customHeight="1">
      <c r="B29" s="2417" t="s">
        <v>4904</v>
      </c>
      <c r="C29" s="2417"/>
      <c r="D29" s="2417"/>
      <c r="E29" s="2417"/>
      <c r="F29" s="2377"/>
    </row>
    <row r="30" spans="2:6" ht="5.0999999999999996" customHeight="1"/>
    <row r="31" spans="2:6">
      <c r="B31" s="2378" t="s">
        <v>4905</v>
      </c>
      <c r="C31" s="2378"/>
      <c r="D31" s="2378"/>
      <c r="E31" s="252"/>
      <c r="F31" s="2377"/>
    </row>
    <row r="32" spans="2:6">
      <c r="B32" s="2417" t="s">
        <v>4907</v>
      </c>
      <c r="C32" s="2417"/>
      <c r="D32" s="2417"/>
      <c r="E32" s="2417"/>
      <c r="F32" s="2377"/>
    </row>
    <row r="33" spans="2:6">
      <c r="B33" s="2324" t="s">
        <v>4908</v>
      </c>
      <c r="C33" s="2324"/>
      <c r="D33" s="2324"/>
      <c r="E33" s="2324"/>
      <c r="F33" s="2377"/>
    </row>
    <row r="34" spans="2:6">
      <c r="B34" s="2324" t="s">
        <v>4909</v>
      </c>
      <c r="C34" s="2324"/>
      <c r="D34" s="2324"/>
      <c r="E34" s="2324"/>
      <c r="F34" s="2377"/>
    </row>
    <row r="35" spans="2:6">
      <c r="B35" s="2324" t="s">
        <v>4910</v>
      </c>
      <c r="C35" s="2324"/>
      <c r="D35" s="2324"/>
      <c r="E35" s="2324"/>
      <c r="F35" s="2377"/>
    </row>
    <row r="36" spans="2:6">
      <c r="B36" s="2324" t="s">
        <v>4911</v>
      </c>
      <c r="C36" s="2324"/>
      <c r="D36" s="2324"/>
      <c r="E36" s="2324"/>
      <c r="F36" s="2377"/>
    </row>
    <row r="37" spans="2:6">
      <c r="B37" s="2324" t="s">
        <v>4912</v>
      </c>
      <c r="C37" s="2324"/>
      <c r="D37" s="2324"/>
      <c r="E37" s="2324"/>
      <c r="F37" s="2377"/>
    </row>
    <row r="38" spans="2:6">
      <c r="B38" s="2324" t="s">
        <v>4913</v>
      </c>
      <c r="C38" s="2324"/>
      <c r="D38" s="2324"/>
      <c r="E38" s="2324"/>
      <c r="F38" s="2377"/>
    </row>
    <row r="39" spans="2:6">
      <c r="B39" s="2324" t="s">
        <v>4914</v>
      </c>
      <c r="C39" s="2324"/>
      <c r="D39" s="2324"/>
      <c r="E39" s="2324"/>
      <c r="F39" s="2377"/>
    </row>
    <row r="40" spans="2:6">
      <c r="B40" s="2324" t="s">
        <v>4915</v>
      </c>
      <c r="C40" s="2324"/>
      <c r="D40" s="2324"/>
      <c r="E40" s="2324"/>
      <c r="F40" s="2377"/>
    </row>
    <row r="41" spans="2:6">
      <c r="B41" s="2324" t="s">
        <v>4916</v>
      </c>
      <c r="C41" s="2324"/>
      <c r="D41" s="2324"/>
      <c r="E41" s="2324"/>
      <c r="F41" s="2377"/>
    </row>
    <row r="42" spans="2:6">
      <c r="B42" s="2324" t="s">
        <v>4917</v>
      </c>
      <c r="C42" s="2324"/>
      <c r="D42" s="2324"/>
      <c r="E42" s="2324"/>
      <c r="F42" s="2377"/>
    </row>
    <row r="43" spans="2:6">
      <c r="B43" s="2324" t="s">
        <v>4918</v>
      </c>
      <c r="C43" s="2324"/>
      <c r="D43" s="2324"/>
      <c r="E43" s="2324"/>
      <c r="F43" s="2377"/>
    </row>
    <row r="44" spans="2:6">
      <c r="B44" s="2324" t="s">
        <v>4919</v>
      </c>
      <c r="C44" s="2324"/>
      <c r="D44" s="2324"/>
      <c r="E44" s="2324"/>
      <c r="F44" s="2377"/>
    </row>
    <row r="45" spans="2:6">
      <c r="B45" s="2436" t="s">
        <v>6998</v>
      </c>
      <c r="C45" s="2436"/>
      <c r="D45" s="2436"/>
      <c r="E45" s="2436"/>
      <c r="F45" s="2377"/>
    </row>
    <row r="46" spans="2:6" ht="5.0999999999999996" customHeight="1"/>
    <row r="47" spans="2:6">
      <c r="B47" s="2378" t="s">
        <v>4920</v>
      </c>
      <c r="C47" s="2378"/>
      <c r="D47" s="2378"/>
      <c r="E47" s="252"/>
      <c r="F47" s="2377"/>
    </row>
    <row r="48" spans="2:6" ht="38.25" customHeight="1">
      <c r="B48" s="2417" t="s">
        <v>4921</v>
      </c>
      <c r="C48" s="2417"/>
      <c r="D48" s="2417"/>
      <c r="E48" s="2417"/>
      <c r="F48" s="2377"/>
    </row>
    <row r="49" spans="2:6" ht="5.0999999999999996" customHeight="1">
      <c r="F49" s="2377"/>
    </row>
    <row r="50" spans="2:6">
      <c r="B50" s="2378" t="s">
        <v>4922</v>
      </c>
      <c r="C50" s="2378"/>
      <c r="D50" s="2378"/>
      <c r="E50" s="252"/>
      <c r="F50" s="2377"/>
    </row>
    <row r="51" spans="2:6" ht="25.5" customHeight="1">
      <c r="B51" s="2417" t="s">
        <v>4923</v>
      </c>
      <c r="C51" s="2417"/>
      <c r="D51" s="2417"/>
      <c r="E51" s="2417"/>
      <c r="F51" s="2377"/>
    </row>
    <row r="52" spans="2:6" ht="5.0999999999999996" customHeight="1"/>
    <row r="53" spans="2:6">
      <c r="B53" s="2378" t="s">
        <v>4924</v>
      </c>
      <c r="C53" s="2378"/>
      <c r="D53" s="2378"/>
      <c r="E53" s="252"/>
      <c r="F53" s="2377"/>
    </row>
    <row r="54" spans="2:6" ht="25.5" customHeight="1">
      <c r="B54" s="2417" t="s">
        <v>4925</v>
      </c>
      <c r="C54" s="2417"/>
      <c r="D54" s="2417"/>
      <c r="E54" s="2417"/>
      <c r="F54" s="2377"/>
    </row>
    <row r="55" spans="2:6">
      <c r="B55" s="2324" t="s">
        <v>4926</v>
      </c>
      <c r="C55" s="2324"/>
      <c r="D55" s="2324"/>
      <c r="E55" s="2324"/>
      <c r="F55" s="2377"/>
    </row>
    <row r="56" spans="2:6">
      <c r="B56" s="2324" t="s">
        <v>4927</v>
      </c>
      <c r="C56" s="2324"/>
      <c r="D56" s="2324"/>
      <c r="E56" s="2324"/>
      <c r="F56" s="2377"/>
    </row>
    <row r="57" spans="2:6">
      <c r="B57" s="2324" t="s">
        <v>4928</v>
      </c>
      <c r="C57" s="2324"/>
      <c r="D57" s="2324"/>
      <c r="E57" s="2324"/>
      <c r="F57" s="2377"/>
    </row>
    <row r="58" spans="2:6" ht="5.0999999999999996" customHeight="1"/>
    <row r="59" spans="2:6">
      <c r="B59" s="2378" t="s">
        <v>4929</v>
      </c>
      <c r="C59" s="2378"/>
      <c r="D59" s="2378"/>
      <c r="E59" s="252"/>
      <c r="F59" s="2377"/>
    </row>
    <row r="60" spans="2:6" ht="38.25" customHeight="1">
      <c r="B60" s="2417" t="s">
        <v>7224</v>
      </c>
      <c r="C60" s="2417"/>
      <c r="D60" s="2417"/>
      <c r="E60" s="2417"/>
      <c r="F60" s="2377"/>
    </row>
    <row r="61" spans="2:6" ht="38.25" customHeight="1">
      <c r="B61" s="2417" t="s">
        <v>4931</v>
      </c>
      <c r="C61" s="2417"/>
      <c r="D61" s="2417"/>
      <c r="E61" s="2417"/>
      <c r="F61" s="2377"/>
    </row>
    <row r="62" spans="2:6" ht="5.0999999999999996" customHeight="1">
      <c r="B62" s="125" t="s">
        <v>4930</v>
      </c>
      <c r="F62" s="2377"/>
    </row>
    <row r="63" spans="2:6">
      <c r="B63" s="2378" t="s">
        <v>4932</v>
      </c>
      <c r="C63" s="2378"/>
      <c r="D63" s="2378"/>
      <c r="E63" s="252"/>
      <c r="F63" s="2377"/>
    </row>
    <row r="64" spans="2:6" ht="38.25" customHeight="1">
      <c r="B64" s="2417" t="s">
        <v>4933</v>
      </c>
      <c r="C64" s="2417"/>
      <c r="D64" s="2417"/>
      <c r="E64" s="2417"/>
      <c r="F64" s="2377"/>
    </row>
    <row r="65" spans="2:6" ht="5.0999999999999996" customHeight="1"/>
    <row r="66" spans="2:6">
      <c r="B66" s="2378" t="s">
        <v>4934</v>
      </c>
      <c r="C66" s="2378"/>
      <c r="D66" s="2378"/>
      <c r="E66" s="252"/>
      <c r="F66" s="2377"/>
    </row>
    <row r="67" spans="2:6" ht="51.75" customHeight="1">
      <c r="B67" s="2417" t="s">
        <v>4937</v>
      </c>
      <c r="C67" s="2417"/>
      <c r="D67" s="2417"/>
      <c r="E67" s="2417"/>
      <c r="F67" s="2377"/>
    </row>
    <row r="68" spans="2:6" ht="5.0999999999999996" customHeight="1">
      <c r="F68" s="2377"/>
    </row>
    <row r="69" spans="2:6">
      <c r="B69" s="2378" t="s">
        <v>4935</v>
      </c>
      <c r="C69" s="2378"/>
      <c r="D69" s="2378"/>
      <c r="E69" s="252"/>
      <c r="F69" s="2377"/>
    </row>
    <row r="70" spans="2:6" ht="51" customHeight="1">
      <c r="B70" s="2417" t="s">
        <v>7225</v>
      </c>
      <c r="C70" s="2417"/>
      <c r="D70" s="2417"/>
      <c r="E70" s="2417"/>
      <c r="F70" s="2377"/>
    </row>
    <row r="71" spans="2:6" ht="5.0999999999999996" customHeight="1"/>
    <row r="72" spans="2:6">
      <c r="B72" s="2378" t="s">
        <v>4948</v>
      </c>
      <c r="C72" s="2378"/>
      <c r="D72" s="2378"/>
      <c r="E72" s="252"/>
      <c r="F72" s="2377"/>
    </row>
    <row r="73" spans="2:6" ht="26.25" customHeight="1">
      <c r="B73" s="2417" t="s">
        <v>4949</v>
      </c>
      <c r="C73" s="2417"/>
      <c r="D73" s="2417"/>
      <c r="E73" s="2417"/>
      <c r="F73" s="2377"/>
    </row>
    <row r="74" spans="2:6" ht="5.0999999999999996" customHeight="1">
      <c r="B74" s="1278"/>
      <c r="C74" s="1278"/>
      <c r="D74" s="1278"/>
      <c r="E74" s="1278"/>
    </row>
    <row r="75" spans="2:6">
      <c r="B75" s="2378" t="s">
        <v>4936</v>
      </c>
      <c r="C75" s="2378"/>
      <c r="D75" s="2378"/>
      <c r="E75" s="252"/>
      <c r="F75" s="2377"/>
    </row>
    <row r="76" spans="2:6" ht="51" customHeight="1">
      <c r="B76" s="2417" t="s">
        <v>4938</v>
      </c>
      <c r="C76" s="2417"/>
      <c r="D76" s="2417"/>
      <c r="E76" s="2417"/>
      <c r="F76" s="2377"/>
    </row>
    <row r="77" spans="2:6">
      <c r="B77" s="2324" t="s">
        <v>4939</v>
      </c>
      <c r="C77" s="2324"/>
      <c r="D77" s="2324"/>
      <c r="E77" s="2324"/>
      <c r="F77" s="2377"/>
    </row>
    <row r="78" spans="2:6" ht="25.5" customHeight="1">
      <c r="B78" s="2139" t="s">
        <v>4940</v>
      </c>
      <c r="C78" s="2139"/>
      <c r="D78" s="2139"/>
      <c r="E78" s="2139"/>
      <c r="F78" s="2377"/>
    </row>
    <row r="79" spans="2:6">
      <c r="B79" s="2139" t="s">
        <v>4941</v>
      </c>
      <c r="C79" s="2139"/>
      <c r="D79" s="2139"/>
      <c r="E79" s="2139"/>
      <c r="F79" s="2377"/>
    </row>
    <row r="80" spans="2:6">
      <c r="B80" s="2139" t="s">
        <v>4942</v>
      </c>
      <c r="C80" s="2139"/>
      <c r="D80" s="2139"/>
      <c r="E80" s="2139"/>
      <c r="F80" s="2377"/>
    </row>
    <row r="81" spans="2:6">
      <c r="B81" s="2139" t="s">
        <v>4943</v>
      </c>
      <c r="C81" s="2139"/>
      <c r="D81" s="2139"/>
      <c r="E81" s="2139"/>
      <c r="F81" s="2377"/>
    </row>
    <row r="82" spans="2:6">
      <c r="B82" s="2139" t="s">
        <v>4944</v>
      </c>
      <c r="C82" s="2139"/>
      <c r="D82" s="2139"/>
      <c r="E82" s="2139"/>
      <c r="F82" s="2377"/>
    </row>
    <row r="83" spans="2:6">
      <c r="B83" s="2139" t="s">
        <v>4945</v>
      </c>
      <c r="C83" s="2139"/>
      <c r="D83" s="2139"/>
      <c r="E83" s="2139"/>
      <c r="F83" s="2377"/>
    </row>
    <row r="84" spans="2:6">
      <c r="B84" s="2139" t="s">
        <v>4946</v>
      </c>
      <c r="C84" s="2139"/>
      <c r="D84" s="2139"/>
      <c r="E84" s="2139"/>
      <c r="F84" s="2377"/>
    </row>
    <row r="85" spans="2:6">
      <c r="B85" s="2139" t="s">
        <v>4947</v>
      </c>
      <c r="C85" s="2139"/>
      <c r="D85" s="2139"/>
      <c r="E85" s="2139"/>
      <c r="F85" s="2377"/>
    </row>
    <row r="86" spans="2:6" ht="5.0999999999999996" customHeight="1"/>
    <row r="87" spans="2:6">
      <c r="B87" s="2378" t="s">
        <v>4950</v>
      </c>
      <c r="C87" s="2378"/>
      <c r="D87" s="2378"/>
      <c r="E87" s="252"/>
      <c r="F87" s="2377"/>
    </row>
    <row r="88" spans="2:6" ht="25.5" customHeight="1">
      <c r="B88" s="2417" t="s">
        <v>6526</v>
      </c>
      <c r="C88" s="2417"/>
      <c r="D88" s="2417"/>
      <c r="E88" s="2417"/>
      <c r="F88" s="2377"/>
    </row>
    <row r="89" spans="2:6">
      <c r="F89" s="2377"/>
    </row>
    <row r="90" spans="2:6">
      <c r="B90" s="2378" t="s">
        <v>4951</v>
      </c>
      <c r="C90" s="2378"/>
      <c r="D90" s="2378"/>
      <c r="E90" s="252"/>
      <c r="F90" s="2377"/>
    </row>
    <row r="91" spans="2:6" ht="25.5" customHeight="1">
      <c r="B91" s="2417" t="s">
        <v>4952</v>
      </c>
      <c r="C91" s="2417"/>
      <c r="D91" s="2417"/>
      <c r="E91" s="2417"/>
      <c r="F91" s="2377"/>
    </row>
    <row r="92" spans="2:6">
      <c r="F92" s="2377"/>
    </row>
    <row r="93" spans="2:6">
      <c r="B93" s="2378" t="s">
        <v>4953</v>
      </c>
      <c r="C93" s="2378"/>
      <c r="D93" s="2378"/>
      <c r="E93" s="252"/>
      <c r="F93" s="2377"/>
    </row>
    <row r="94" spans="2:6" ht="38.25" customHeight="1">
      <c r="B94" s="2417" t="s">
        <v>4954</v>
      </c>
      <c r="C94" s="2417"/>
      <c r="D94" s="2417"/>
      <c r="E94" s="2417"/>
      <c r="F94" s="2377"/>
    </row>
    <row r="95" spans="2:6">
      <c r="B95" s="2139" t="s">
        <v>4955</v>
      </c>
      <c r="C95" s="2139"/>
      <c r="D95" s="2139"/>
      <c r="E95" s="2139"/>
      <c r="F95" s="2377"/>
    </row>
    <row r="96" spans="2:6">
      <c r="B96" s="2139" t="s">
        <v>4956</v>
      </c>
      <c r="C96" s="2139"/>
      <c r="D96" s="2139"/>
      <c r="E96" s="2139"/>
      <c r="F96" s="2377"/>
    </row>
    <row r="97" spans="2:6">
      <c r="B97" s="2139" t="s">
        <v>4957</v>
      </c>
      <c r="C97" s="2139"/>
      <c r="D97" s="2139"/>
      <c r="E97" s="2139"/>
      <c r="F97" s="2377"/>
    </row>
    <row r="98" spans="2:6">
      <c r="B98" s="2139" t="s">
        <v>4958</v>
      </c>
      <c r="C98" s="2139"/>
      <c r="D98" s="2139"/>
      <c r="E98" s="2139"/>
      <c r="F98" s="2377"/>
    </row>
    <row r="99" spans="2:6">
      <c r="B99" s="2139" t="s">
        <v>4959</v>
      </c>
      <c r="C99" s="2139"/>
      <c r="D99" s="2139"/>
      <c r="E99" s="2139"/>
      <c r="F99" s="2377"/>
    </row>
    <row r="100" spans="2:6">
      <c r="B100" s="2139" t="s">
        <v>4960</v>
      </c>
      <c r="C100" s="2139"/>
      <c r="D100" s="2139"/>
      <c r="E100" s="2139"/>
      <c r="F100" s="2377"/>
    </row>
    <row r="101" spans="2:6">
      <c r="B101" s="2139" t="s">
        <v>4961</v>
      </c>
      <c r="C101" s="2139"/>
      <c r="D101" s="2139"/>
      <c r="E101" s="2139"/>
      <c r="F101" s="2377"/>
    </row>
    <row r="102" spans="2:6">
      <c r="B102" s="2139" t="s">
        <v>4962</v>
      </c>
      <c r="C102" s="2139"/>
      <c r="D102" s="2139"/>
      <c r="E102" s="2139"/>
      <c r="F102" s="2377"/>
    </row>
    <row r="103" spans="2:6">
      <c r="B103" s="2139" t="s">
        <v>4963</v>
      </c>
      <c r="C103" s="2139"/>
      <c r="D103" s="2139"/>
      <c r="E103" s="2139"/>
      <c r="F103" s="2377"/>
    </row>
    <row r="104" spans="2:6">
      <c r="B104" s="2139" t="s">
        <v>4964</v>
      </c>
      <c r="C104" s="2139"/>
      <c r="D104" s="2139"/>
      <c r="E104" s="2139"/>
      <c r="F104" s="2377"/>
    </row>
    <row r="105" spans="2:6" ht="5.0999999999999996" customHeight="1"/>
    <row r="106" spans="2:6">
      <c r="B106" s="2378" t="s">
        <v>4965</v>
      </c>
      <c r="C106" s="2378"/>
      <c r="D106" s="2378"/>
      <c r="E106" s="252"/>
      <c r="F106" s="2377"/>
    </row>
    <row r="107" spans="2:6" ht="25.5" customHeight="1">
      <c r="B107" s="2417" t="s">
        <v>4966</v>
      </c>
      <c r="C107" s="2417"/>
      <c r="D107" s="2417"/>
      <c r="E107" s="2417"/>
      <c r="F107" s="2377"/>
    </row>
    <row r="108" spans="2:6">
      <c r="F108" s="2377"/>
    </row>
    <row r="109" spans="2:6">
      <c r="B109" s="2378" t="s">
        <v>4967</v>
      </c>
      <c r="C109" s="2378"/>
      <c r="D109" s="2378"/>
      <c r="E109" s="252"/>
      <c r="F109" s="2377"/>
    </row>
    <row r="110" spans="2:6" ht="51" customHeight="1">
      <c r="B110" s="2417" t="s">
        <v>4968</v>
      </c>
      <c r="C110" s="2417"/>
      <c r="D110" s="2417"/>
      <c r="E110" s="2417"/>
      <c r="F110" s="2377"/>
    </row>
    <row r="111" spans="2:6">
      <c r="F111" s="2377"/>
    </row>
    <row r="112" spans="2:6">
      <c r="B112" s="2378" t="s">
        <v>4970</v>
      </c>
      <c r="C112" s="2378"/>
      <c r="D112" s="2378"/>
      <c r="E112" s="252"/>
      <c r="F112" s="2377"/>
    </row>
    <row r="113" spans="2:6">
      <c r="B113" s="2417" t="s">
        <v>4971</v>
      </c>
      <c r="C113" s="2417"/>
      <c r="D113" s="2417"/>
      <c r="E113" s="2417"/>
      <c r="F113" s="2377"/>
    </row>
    <row r="114" spans="2:6">
      <c r="F114" s="2377"/>
    </row>
    <row r="115" spans="2:6">
      <c r="B115" s="2378" t="s">
        <v>4972</v>
      </c>
      <c r="C115" s="2378"/>
      <c r="D115" s="2378"/>
      <c r="E115" s="252"/>
      <c r="F115" s="2377"/>
    </row>
    <row r="116" spans="2:6" ht="25.5" customHeight="1">
      <c r="B116" s="2417" t="s">
        <v>4973</v>
      </c>
      <c r="C116" s="2417"/>
      <c r="D116" s="2417"/>
      <c r="E116" s="2417"/>
      <c r="F116" s="2377"/>
    </row>
    <row r="117" spans="2:6" ht="5.0999999999999996" customHeight="1"/>
    <row r="118" spans="2:6">
      <c r="B118" s="2378" t="s">
        <v>4969</v>
      </c>
      <c r="C118" s="2378"/>
      <c r="D118" s="2378"/>
      <c r="E118" s="252"/>
      <c r="F118" s="2377"/>
    </row>
    <row r="119" spans="2:6" ht="76.5" customHeight="1">
      <c r="B119" s="2417" t="s">
        <v>7229</v>
      </c>
      <c r="C119" s="2417"/>
      <c r="D119" s="2417"/>
      <c r="E119" s="2417"/>
      <c r="F119" s="2377"/>
    </row>
    <row r="120" spans="2:6" ht="5.0999999999999996" customHeight="1"/>
    <row r="121" spans="2:6">
      <c r="B121" s="2378" t="s">
        <v>4992</v>
      </c>
      <c r="C121" s="2378"/>
      <c r="D121" s="2378"/>
      <c r="E121" s="252"/>
      <c r="F121" s="2377"/>
    </row>
    <row r="122" spans="2:6" ht="63.75" customHeight="1">
      <c r="B122" s="2417" t="s">
        <v>7001</v>
      </c>
      <c r="C122" s="2417"/>
      <c r="D122" s="2417"/>
      <c r="E122" s="2417"/>
      <c r="F122" s="2377"/>
    </row>
  </sheetData>
  <sheetProtection autoFilter="0"/>
  <mergeCells count="117">
    <mergeCell ref="B121:D121"/>
    <mergeCell ref="B122:E122"/>
    <mergeCell ref="B113:E113"/>
    <mergeCell ref="B115:D115"/>
    <mergeCell ref="B116:E116"/>
    <mergeCell ref="B118:D118"/>
    <mergeCell ref="B119:E119"/>
    <mergeCell ref="B112:D112"/>
    <mergeCell ref="B25:D25"/>
    <mergeCell ref="B26:E26"/>
    <mergeCell ref="B28:D28"/>
    <mergeCell ref="B29:E29"/>
    <mergeCell ref="B75:D75"/>
    <mergeCell ref="B60:E60"/>
    <mergeCell ref="B54:E54"/>
    <mergeCell ref="B76:E76"/>
    <mergeCell ref="B77:E77"/>
    <mergeCell ref="B80:E80"/>
    <mergeCell ref="B107:E107"/>
    <mergeCell ref="B101:E101"/>
    <mergeCell ref="B97:E97"/>
    <mergeCell ref="B98:E98"/>
    <mergeCell ref="B99:E99"/>
    <mergeCell ref="B100:E100"/>
    <mergeCell ref="B3:F3"/>
    <mergeCell ref="B4:D4"/>
    <mergeCell ref="B5:D5"/>
    <mergeCell ref="B6:E6"/>
    <mergeCell ref="B18:D18"/>
    <mergeCell ref="B16:E16"/>
    <mergeCell ref="B8:D8"/>
    <mergeCell ref="B9:E9"/>
    <mergeCell ref="B11:D11"/>
    <mergeCell ref="B12:E12"/>
    <mergeCell ref="B15:D15"/>
    <mergeCell ref="B13:E13"/>
    <mergeCell ref="F5:F7"/>
    <mergeCell ref="F8:F9"/>
    <mergeCell ref="B79:E79"/>
    <mergeCell ref="B48:E48"/>
    <mergeCell ref="B50:D50"/>
    <mergeCell ref="B51:E51"/>
    <mergeCell ref="B72:D72"/>
    <mergeCell ref="B73:E73"/>
    <mergeCell ref="B59:D59"/>
    <mergeCell ref="B61:E61"/>
    <mergeCell ref="B63:D63"/>
    <mergeCell ref="B64:E64"/>
    <mergeCell ref="B66:D66"/>
    <mergeCell ref="B67:E67"/>
    <mergeCell ref="B70:E70"/>
    <mergeCell ref="B69:D69"/>
    <mergeCell ref="B53:D53"/>
    <mergeCell ref="B55:E55"/>
    <mergeCell ref="B56:E56"/>
    <mergeCell ref="B57:E57"/>
    <mergeCell ref="B78:E78"/>
    <mergeCell ref="B19:E19"/>
    <mergeCell ref="B22:D22"/>
    <mergeCell ref="B23:E23"/>
    <mergeCell ref="B42:E42"/>
    <mergeCell ref="B38:E38"/>
    <mergeCell ref="B43:E43"/>
    <mergeCell ref="B44:E44"/>
    <mergeCell ref="B47:D47"/>
    <mergeCell ref="B45:E45"/>
    <mergeCell ref="B31:D31"/>
    <mergeCell ref="B32:E32"/>
    <mergeCell ref="B34:E34"/>
    <mergeCell ref="B37:E37"/>
    <mergeCell ref="B40:E40"/>
    <mergeCell ref="B36:E36"/>
    <mergeCell ref="F112:F114"/>
    <mergeCell ref="F115:F116"/>
    <mergeCell ref="F118:F119"/>
    <mergeCell ref="B110:E110"/>
    <mergeCell ref="B81:E81"/>
    <mergeCell ref="B82:E82"/>
    <mergeCell ref="B84:E84"/>
    <mergeCell ref="B85:E85"/>
    <mergeCell ref="B102:E102"/>
    <mergeCell ref="B103:E103"/>
    <mergeCell ref="B104:E104"/>
    <mergeCell ref="B106:D106"/>
    <mergeCell ref="B109:D109"/>
    <mergeCell ref="B88:E88"/>
    <mergeCell ref="B90:D90"/>
    <mergeCell ref="B83:E83"/>
    <mergeCell ref="B87:D87"/>
    <mergeCell ref="B94:E94"/>
    <mergeCell ref="B91:E91"/>
    <mergeCell ref="B93:D93"/>
    <mergeCell ref="B95:E95"/>
    <mergeCell ref="B96:E96"/>
    <mergeCell ref="C1:F1"/>
    <mergeCell ref="F121:F122"/>
    <mergeCell ref="F11:F16"/>
    <mergeCell ref="F90:F92"/>
    <mergeCell ref="F93:F104"/>
    <mergeCell ref="F106:F109"/>
    <mergeCell ref="F110:F111"/>
    <mergeCell ref="F72:F73"/>
    <mergeCell ref="F75:F85"/>
    <mergeCell ref="F87:F89"/>
    <mergeCell ref="F47:F51"/>
    <mergeCell ref="F53:F57"/>
    <mergeCell ref="F59:F64"/>
    <mergeCell ref="F66:F70"/>
    <mergeCell ref="F22:F24"/>
    <mergeCell ref="F25:F29"/>
    <mergeCell ref="F31:F45"/>
    <mergeCell ref="B20:E20"/>
    <mergeCell ref="F18:F20"/>
    <mergeCell ref="B39:E39"/>
    <mergeCell ref="B41:E41"/>
    <mergeCell ref="B33:E33"/>
    <mergeCell ref="B35:E35"/>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7.xml><?xml version="1.0" encoding="utf-8"?>
<worksheet xmlns="http://schemas.openxmlformats.org/spreadsheetml/2006/main" xmlns:r="http://schemas.openxmlformats.org/officeDocument/2006/relationships">
  <dimension ref="B1:G107"/>
  <sheetViews>
    <sheetView workbookViewId="0">
      <pane ySplit="5" topLeftCell="A6" activePane="bottomLeft" state="frozen"/>
      <selection pane="bottomLeft" activeCell="B1" sqref="B1"/>
    </sheetView>
  </sheetViews>
  <sheetFormatPr defaultRowHeight="12.75"/>
  <cols>
    <col min="1" max="1" width="3.7109375" style="125" customWidth="1"/>
    <col min="2" max="2" width="35" style="125" customWidth="1"/>
    <col min="3" max="3" width="18.7109375" style="125" customWidth="1"/>
    <col min="4" max="6" width="20.7109375" style="125" customWidth="1"/>
    <col min="7" max="16384" width="9.140625" style="125"/>
  </cols>
  <sheetData>
    <row r="1" spans="2:6">
      <c r="B1" s="279" t="s">
        <v>3024</v>
      </c>
      <c r="C1" s="2071" t="s">
        <v>7212</v>
      </c>
      <c r="D1" s="2071"/>
      <c r="E1" s="2071"/>
      <c r="F1" s="2071"/>
    </row>
    <row r="2" spans="2:6" ht="5.0999999999999996" customHeight="1"/>
    <row r="3" spans="2:6">
      <c r="B3" s="2118" t="s">
        <v>4528</v>
      </c>
      <c r="C3" s="2118"/>
      <c r="D3" s="2118"/>
      <c r="E3" s="2118"/>
      <c r="F3" s="2118"/>
    </row>
    <row r="4" spans="2:6">
      <c r="B4" s="2379" t="s">
        <v>7154</v>
      </c>
      <c r="C4" s="2379"/>
      <c r="D4" s="2379"/>
      <c r="E4" s="2379"/>
      <c r="F4" s="2379"/>
    </row>
    <row r="5" spans="2:6" ht="5.25" customHeight="1">
      <c r="B5" s="2377"/>
      <c r="C5" s="2377"/>
      <c r="D5" s="2377"/>
    </row>
    <row r="6" spans="2:6" ht="13.5" thickBot="1">
      <c r="B6" s="2378" t="s">
        <v>4385</v>
      </c>
      <c r="C6" s="2378"/>
      <c r="D6" s="2378"/>
      <c r="E6" s="252"/>
      <c r="F6" s="252"/>
    </row>
    <row r="7" spans="2:6" ht="13.5" thickBot="1">
      <c r="B7" s="370" t="s">
        <v>1412</v>
      </c>
      <c r="C7" s="2362" t="s">
        <v>1414</v>
      </c>
      <c r="D7" s="2363"/>
      <c r="E7" s="1198"/>
    </row>
    <row r="8" spans="2:6">
      <c r="B8" s="379">
        <v>0.32</v>
      </c>
      <c r="C8" s="2364" t="s">
        <v>2494</v>
      </c>
      <c r="D8" s="2365"/>
      <c r="E8" s="1199"/>
    </row>
    <row r="9" spans="2:6">
      <c r="B9" s="1243">
        <v>0.32</v>
      </c>
      <c r="C9" s="2353" t="s">
        <v>2495</v>
      </c>
      <c r="D9" s="2354"/>
      <c r="E9" s="1199"/>
    </row>
    <row r="10" spans="2:6">
      <c r="B10" s="379">
        <v>0.31</v>
      </c>
      <c r="C10" s="2355" t="s">
        <v>2247</v>
      </c>
      <c r="D10" s="2356"/>
      <c r="E10" s="1199"/>
    </row>
    <row r="11" spans="2:6" ht="26.25" customHeight="1" thickBot="1">
      <c r="B11" s="1244">
        <v>0.05</v>
      </c>
      <c r="C11" s="2357" t="s">
        <v>4263</v>
      </c>
      <c r="D11" s="2358"/>
      <c r="E11" s="1199"/>
    </row>
    <row r="12" spans="2:6" ht="5.0999999999999996" customHeight="1"/>
    <row r="13" spans="2:6">
      <c r="B13" s="2378" t="s">
        <v>4529</v>
      </c>
      <c r="C13" s="2378"/>
      <c r="D13" s="2378"/>
      <c r="E13" s="2378"/>
    </row>
    <row r="14" spans="2:6">
      <c r="B14" s="2417" t="s">
        <v>4530</v>
      </c>
      <c r="C14" s="2417"/>
      <c r="D14" s="2417"/>
      <c r="E14" s="2417"/>
    </row>
    <row r="16" spans="2:6">
      <c r="B16" s="2378" t="s">
        <v>4531</v>
      </c>
      <c r="C16" s="2378"/>
      <c r="D16" s="2378"/>
      <c r="E16" s="2378"/>
    </row>
    <row r="17" spans="2:5" ht="76.5" customHeight="1">
      <c r="B17" s="2417" t="s">
        <v>4532</v>
      </c>
      <c r="C17" s="2417"/>
      <c r="D17" s="2417"/>
      <c r="E17" s="2417"/>
    </row>
    <row r="18" spans="2:5" ht="13.5" thickBot="1">
      <c r="B18" s="2417" t="s">
        <v>4533</v>
      </c>
      <c r="C18" s="2417"/>
      <c r="D18" s="2417"/>
      <c r="E18" s="2417"/>
    </row>
    <row r="19" spans="2:5" ht="13.5" thickBot="1">
      <c r="B19" s="1174" t="s">
        <v>1412</v>
      </c>
      <c r="C19" s="1175" t="s">
        <v>4534</v>
      </c>
    </row>
    <row r="20" spans="2:5">
      <c r="B20" s="1183">
        <v>0.34</v>
      </c>
      <c r="C20" s="298" t="s">
        <v>4252</v>
      </c>
    </row>
    <row r="21" spans="2:5">
      <c r="B21" s="1185">
        <v>0.33</v>
      </c>
      <c r="C21" s="515" t="s">
        <v>2274</v>
      </c>
    </row>
    <row r="22" spans="2:5" ht="13.5" thickBot="1">
      <c r="B22" s="1181">
        <v>0.33</v>
      </c>
      <c r="C22" s="205" t="s">
        <v>1056</v>
      </c>
    </row>
    <row r="23" spans="2:5" ht="5.0999999999999996" customHeight="1"/>
    <row r="24" spans="2:5" ht="63.75" customHeight="1">
      <c r="B24" s="2431" t="s">
        <v>4535</v>
      </c>
      <c r="C24" s="2431"/>
      <c r="D24" s="2431"/>
      <c r="E24" s="2431"/>
    </row>
    <row r="25" spans="2:5">
      <c r="B25" s="2417" t="s">
        <v>6723</v>
      </c>
      <c r="C25" s="2417"/>
      <c r="D25" s="2417"/>
      <c r="E25" s="2417"/>
    </row>
    <row r="26" spans="2:5" ht="5.0999999999999996" customHeight="1"/>
    <row r="27" spans="2:5">
      <c r="B27" s="2378" t="s">
        <v>4571</v>
      </c>
      <c r="C27" s="2378"/>
      <c r="D27" s="2378"/>
      <c r="E27" s="2378"/>
    </row>
    <row r="28" spans="2:5" ht="63.75" customHeight="1">
      <c r="B28" s="2417" t="s">
        <v>4572</v>
      </c>
      <c r="C28" s="2417"/>
      <c r="D28" s="2417"/>
      <c r="E28" s="2417"/>
    </row>
    <row r="29" spans="2:5" ht="5.0999999999999996" customHeight="1"/>
    <row r="30" spans="2:5">
      <c r="B30" s="2378" t="s">
        <v>4536</v>
      </c>
      <c r="C30" s="2378"/>
      <c r="D30" s="2378"/>
      <c r="E30" s="2378"/>
    </row>
    <row r="31" spans="2:5">
      <c r="B31" s="2378" t="s">
        <v>4537</v>
      </c>
      <c r="C31" s="2378"/>
      <c r="D31" s="2378"/>
      <c r="E31" s="2378"/>
    </row>
    <row r="32" spans="2:5" ht="51" customHeight="1" thickBot="1">
      <c r="B32" s="2417" t="s">
        <v>4538</v>
      </c>
      <c r="C32" s="2417"/>
      <c r="D32" s="2417"/>
      <c r="E32" s="2417"/>
    </row>
    <row r="33" spans="2:5" ht="13.5" thickBot="1">
      <c r="B33" s="1174" t="s">
        <v>2933</v>
      </c>
      <c r="C33" s="1175" t="s">
        <v>2532</v>
      </c>
      <c r="D33" s="2425" t="s">
        <v>4539</v>
      </c>
      <c r="E33" s="2371"/>
    </row>
    <row r="34" spans="2:5">
      <c r="B34" s="219" t="s">
        <v>93</v>
      </c>
      <c r="C34" s="1189">
        <v>1000</v>
      </c>
      <c r="D34" s="2437" t="s">
        <v>4540</v>
      </c>
      <c r="E34" s="2383"/>
    </row>
    <row r="35" spans="2:5">
      <c r="B35" s="695" t="s">
        <v>95</v>
      </c>
      <c r="C35" s="694">
        <v>1500</v>
      </c>
      <c r="D35" s="2438" t="s">
        <v>4541</v>
      </c>
      <c r="E35" s="2439"/>
    </row>
    <row r="36" spans="2:5">
      <c r="B36" s="160" t="s">
        <v>97</v>
      </c>
      <c r="C36" s="1173">
        <v>3000</v>
      </c>
      <c r="D36" s="2440" t="s">
        <v>4542</v>
      </c>
      <c r="E36" s="2441"/>
    </row>
    <row r="37" spans="2:5" ht="13.5" thickBot="1">
      <c r="B37" s="697" t="s">
        <v>99</v>
      </c>
      <c r="C37" s="1191">
        <v>6000</v>
      </c>
      <c r="D37" s="2442" t="s">
        <v>4543</v>
      </c>
      <c r="E37" s="2385"/>
    </row>
    <row r="38" spans="2:5">
      <c r="B38" s="2434" t="s">
        <v>6749</v>
      </c>
      <c r="C38" s="2434"/>
      <c r="D38" s="2434"/>
      <c r="E38" s="2434"/>
    </row>
    <row r="39" spans="2:5" ht="5.0999999999999996" customHeight="1"/>
    <row r="40" spans="2:5" ht="13.5" thickBot="1">
      <c r="B40" s="2378" t="s">
        <v>6527</v>
      </c>
      <c r="C40" s="2378"/>
      <c r="D40" s="2378"/>
      <c r="E40" s="2378"/>
    </row>
    <row r="41" spans="2:5" ht="13.5" customHeight="1" thickBot="1">
      <c r="B41" s="1251" t="s">
        <v>4544</v>
      </c>
      <c r="C41" s="1254" t="s">
        <v>2532</v>
      </c>
      <c r="D41" s="2443" t="s">
        <v>4570</v>
      </c>
      <c r="E41" s="2444"/>
    </row>
    <row r="42" spans="2:5">
      <c r="B42" s="1252" t="s">
        <v>795</v>
      </c>
      <c r="C42" s="1255">
        <v>9855</v>
      </c>
      <c r="D42" s="2443"/>
      <c r="E42" s="2444"/>
    </row>
    <row r="43" spans="2:5">
      <c r="B43" s="1258" t="s">
        <v>3920</v>
      </c>
      <c r="C43" s="802">
        <v>4915</v>
      </c>
      <c r="D43" s="2443"/>
      <c r="E43" s="2444"/>
    </row>
    <row r="44" spans="2:5">
      <c r="B44" s="1256" t="s">
        <v>794</v>
      </c>
      <c r="C44" s="830">
        <v>3300</v>
      </c>
      <c r="D44" s="2443"/>
      <c r="E44" s="2444"/>
    </row>
    <row r="45" spans="2:5">
      <c r="B45" s="1258" t="s">
        <v>2185</v>
      </c>
      <c r="C45" s="841">
        <v>2445</v>
      </c>
      <c r="D45" s="2443"/>
      <c r="E45" s="2444"/>
    </row>
    <row r="46" spans="2:5">
      <c r="B46" s="1256" t="s">
        <v>1333</v>
      </c>
      <c r="C46" s="830">
        <v>1095</v>
      </c>
      <c r="D46" s="2443"/>
      <c r="E46" s="2444"/>
    </row>
    <row r="47" spans="2:5" ht="12.75" customHeight="1">
      <c r="B47" s="1258" t="s">
        <v>3909</v>
      </c>
      <c r="C47" s="841">
        <v>1090</v>
      </c>
      <c r="D47" s="2443" t="s">
        <v>6528</v>
      </c>
      <c r="E47" s="2444"/>
    </row>
    <row r="48" spans="2:5">
      <c r="B48" s="1256" t="s">
        <v>922</v>
      </c>
      <c r="C48" s="830">
        <v>1075</v>
      </c>
      <c r="D48" s="2443"/>
      <c r="E48" s="2444"/>
    </row>
    <row r="49" spans="2:7">
      <c r="B49" s="1258" t="s">
        <v>1334</v>
      </c>
      <c r="C49" s="841">
        <v>935</v>
      </c>
      <c r="D49" s="2443"/>
      <c r="E49" s="2444"/>
      <c r="F49" s="1250"/>
      <c r="G49" s="170"/>
    </row>
    <row r="50" spans="2:7">
      <c r="B50" s="1256" t="s">
        <v>1335</v>
      </c>
      <c r="C50" s="830">
        <v>885</v>
      </c>
      <c r="D50" s="2443"/>
      <c r="E50" s="2444"/>
      <c r="F50" s="1250"/>
      <c r="G50" s="170"/>
    </row>
    <row r="51" spans="2:7">
      <c r="B51" s="1258" t="s">
        <v>1336</v>
      </c>
      <c r="C51" s="841">
        <v>840</v>
      </c>
      <c r="D51" s="2443"/>
      <c r="E51" s="2444"/>
      <c r="F51" s="1250"/>
      <c r="G51" s="170"/>
    </row>
    <row r="52" spans="2:7">
      <c r="B52" s="1256" t="s">
        <v>174</v>
      </c>
      <c r="C52" s="830">
        <v>770</v>
      </c>
      <c r="D52" s="2443"/>
      <c r="E52" s="2444"/>
      <c r="F52" s="1250"/>
      <c r="G52" s="170"/>
    </row>
    <row r="53" spans="2:7">
      <c r="B53" s="1258" t="s">
        <v>2902</v>
      </c>
      <c r="C53" s="841">
        <v>740</v>
      </c>
      <c r="D53" s="2443"/>
      <c r="E53" s="2444"/>
      <c r="F53" s="1250"/>
      <c r="G53" s="170"/>
    </row>
    <row r="54" spans="2:7">
      <c r="B54" s="1256" t="s">
        <v>2139</v>
      </c>
      <c r="C54" s="830">
        <v>635</v>
      </c>
      <c r="D54" s="2443"/>
      <c r="E54" s="2444"/>
      <c r="F54" s="1250"/>
      <c r="G54" s="170"/>
    </row>
    <row r="55" spans="2:7">
      <c r="B55" s="1258" t="s">
        <v>709</v>
      </c>
      <c r="C55" s="841">
        <v>625</v>
      </c>
      <c r="D55" s="2443"/>
      <c r="E55" s="2444"/>
      <c r="F55" s="1250"/>
      <c r="G55" s="170"/>
    </row>
    <row r="56" spans="2:7">
      <c r="B56" s="1256" t="s">
        <v>3894</v>
      </c>
      <c r="C56" s="830">
        <v>605</v>
      </c>
      <c r="D56" s="2443"/>
      <c r="E56" s="2444"/>
      <c r="F56" s="1250"/>
      <c r="G56" s="170"/>
    </row>
    <row r="57" spans="2:7">
      <c r="B57" s="1258" t="s">
        <v>4545</v>
      </c>
      <c r="C57" s="802">
        <v>585</v>
      </c>
      <c r="D57" s="2443"/>
      <c r="E57" s="2444"/>
      <c r="F57" s="1250"/>
      <c r="G57" s="170"/>
    </row>
    <row r="58" spans="2:7">
      <c r="B58" s="1256" t="s">
        <v>2971</v>
      </c>
      <c r="C58" s="830">
        <v>565</v>
      </c>
      <c r="D58" s="2443"/>
      <c r="E58" s="2444"/>
      <c r="F58" s="1250"/>
      <c r="G58" s="170"/>
    </row>
    <row r="59" spans="2:7">
      <c r="B59" s="1258" t="s">
        <v>710</v>
      </c>
      <c r="C59" s="841">
        <v>515</v>
      </c>
      <c r="D59" s="2443"/>
      <c r="E59" s="2444"/>
    </row>
    <row r="60" spans="2:7">
      <c r="B60" s="1256" t="s">
        <v>711</v>
      </c>
      <c r="C60" s="830">
        <v>460</v>
      </c>
      <c r="D60" s="2443"/>
      <c r="E60" s="2444"/>
    </row>
    <row r="61" spans="2:7">
      <c r="B61" s="1258" t="s">
        <v>986</v>
      </c>
      <c r="C61" s="841">
        <v>420</v>
      </c>
      <c r="D61" s="2443"/>
      <c r="E61" s="2444"/>
    </row>
    <row r="62" spans="2:7">
      <c r="B62" s="1256" t="s">
        <v>712</v>
      </c>
      <c r="C62" s="830">
        <v>395</v>
      </c>
      <c r="D62" s="2443"/>
      <c r="E62" s="2444"/>
    </row>
    <row r="63" spans="2:7">
      <c r="B63" s="1258" t="s">
        <v>3900</v>
      </c>
      <c r="C63" s="841">
        <v>355</v>
      </c>
      <c r="D63" s="2443"/>
      <c r="E63" s="2444"/>
    </row>
    <row r="64" spans="2:7">
      <c r="B64" s="1256" t="s">
        <v>2896</v>
      </c>
      <c r="C64" s="830">
        <v>295</v>
      </c>
      <c r="D64" s="1253"/>
      <c r="E64" s="984"/>
    </row>
    <row r="65" spans="2:7">
      <c r="B65" s="1258" t="s">
        <v>4546</v>
      </c>
      <c r="C65" s="841">
        <v>260</v>
      </c>
      <c r="D65" s="1253"/>
      <c r="E65" s="984"/>
    </row>
    <row r="66" spans="2:7" ht="25.5">
      <c r="B66" s="1256" t="s">
        <v>4547</v>
      </c>
      <c r="C66" s="782">
        <v>250</v>
      </c>
      <c r="D66" s="1253"/>
      <c r="E66" s="984"/>
    </row>
    <row r="67" spans="2:7">
      <c r="B67" s="1258" t="s">
        <v>620</v>
      </c>
      <c r="C67" s="841">
        <v>240</v>
      </c>
      <c r="D67" s="1253"/>
      <c r="E67" s="984"/>
    </row>
    <row r="68" spans="2:7">
      <c r="B68" s="1256" t="s">
        <v>3910</v>
      </c>
      <c r="C68" s="830">
        <v>230</v>
      </c>
      <c r="D68" s="1253"/>
      <c r="E68" s="984"/>
    </row>
    <row r="69" spans="2:7">
      <c r="B69" s="1258" t="s">
        <v>1149</v>
      </c>
      <c r="C69" s="841">
        <v>225</v>
      </c>
      <c r="D69" s="1253"/>
      <c r="E69" s="984"/>
    </row>
    <row r="70" spans="2:7">
      <c r="B70" s="1256" t="s">
        <v>4548</v>
      </c>
      <c r="C70" s="830">
        <v>205</v>
      </c>
      <c r="D70" s="1253"/>
      <c r="E70" s="984"/>
    </row>
    <row r="71" spans="2:7">
      <c r="B71" s="1258" t="s">
        <v>1150</v>
      </c>
      <c r="C71" s="841">
        <v>195</v>
      </c>
      <c r="D71" s="1253"/>
      <c r="E71" s="984"/>
      <c r="F71" s="1250"/>
      <c r="G71" s="170"/>
    </row>
    <row r="72" spans="2:7">
      <c r="B72" s="1256" t="s">
        <v>1151</v>
      </c>
      <c r="C72" s="830">
        <v>190</v>
      </c>
      <c r="D72" s="1253"/>
      <c r="E72" s="984"/>
      <c r="F72" s="1250"/>
      <c r="G72" s="170"/>
    </row>
    <row r="73" spans="2:7">
      <c r="B73" s="1258" t="s">
        <v>3913</v>
      </c>
      <c r="C73" s="841">
        <v>185</v>
      </c>
      <c r="D73" s="1253"/>
      <c r="E73" s="984"/>
      <c r="F73" s="1250"/>
      <c r="G73" s="170"/>
    </row>
    <row r="74" spans="2:7">
      <c r="B74" s="1256" t="s">
        <v>173</v>
      </c>
      <c r="C74" s="830">
        <v>180</v>
      </c>
      <c r="D74" s="1253"/>
      <c r="E74" s="984"/>
      <c r="F74" s="1250"/>
      <c r="G74" s="170"/>
    </row>
    <row r="75" spans="2:7">
      <c r="B75" s="1258" t="s">
        <v>668</v>
      </c>
      <c r="C75" s="841">
        <v>165</v>
      </c>
      <c r="D75" s="1253"/>
      <c r="E75" s="984"/>
      <c r="F75" s="1250"/>
      <c r="G75" s="170"/>
    </row>
    <row r="76" spans="2:7">
      <c r="B76" s="1256" t="s">
        <v>1160</v>
      </c>
      <c r="C76" s="830">
        <v>155</v>
      </c>
      <c r="D76" s="1253"/>
      <c r="E76" s="984"/>
      <c r="F76" s="1250"/>
      <c r="G76" s="170"/>
    </row>
    <row r="77" spans="2:7">
      <c r="B77" s="1258" t="s">
        <v>4549</v>
      </c>
      <c r="C77" s="841">
        <v>150</v>
      </c>
      <c r="D77" s="1253"/>
      <c r="E77" s="984"/>
      <c r="F77" s="1250"/>
      <c r="G77" s="170"/>
    </row>
    <row r="78" spans="2:7">
      <c r="B78" s="1256" t="s">
        <v>172</v>
      </c>
      <c r="C78" s="830">
        <v>135</v>
      </c>
      <c r="D78" s="1253"/>
      <c r="E78" s="984"/>
      <c r="F78" s="1250"/>
      <c r="G78" s="170"/>
    </row>
    <row r="79" spans="2:7" ht="25.5">
      <c r="B79" s="1258" t="s">
        <v>4550</v>
      </c>
      <c r="C79" s="802">
        <v>130</v>
      </c>
      <c r="D79" s="1253"/>
      <c r="E79" s="984"/>
      <c r="F79" s="1250"/>
      <c r="G79" s="170"/>
    </row>
    <row r="80" spans="2:7">
      <c r="B80" s="1256" t="s">
        <v>4551</v>
      </c>
      <c r="C80" s="830">
        <v>125</v>
      </c>
      <c r="D80" s="1253"/>
      <c r="E80" s="984"/>
      <c r="F80" s="1250"/>
      <c r="G80" s="170"/>
    </row>
    <row r="81" spans="2:7">
      <c r="B81" s="1258" t="s">
        <v>3899</v>
      </c>
      <c r="C81" s="841">
        <v>115</v>
      </c>
      <c r="D81" s="1253"/>
      <c r="E81" s="984"/>
      <c r="F81" s="1250"/>
      <c r="G81" s="170"/>
    </row>
    <row r="82" spans="2:7">
      <c r="B82" s="1256" t="s">
        <v>4552</v>
      </c>
      <c r="C82" s="830">
        <v>110</v>
      </c>
      <c r="D82" s="1253"/>
      <c r="E82" s="984"/>
      <c r="F82" s="1250"/>
      <c r="G82" s="170"/>
    </row>
    <row r="83" spans="2:7">
      <c r="B83" s="1258" t="s">
        <v>701</v>
      </c>
      <c r="C83" s="841">
        <v>105</v>
      </c>
      <c r="D83" s="1253"/>
      <c r="E83" s="984"/>
      <c r="F83" s="1250"/>
      <c r="G83" s="170"/>
    </row>
    <row r="84" spans="2:7">
      <c r="B84" s="1256" t="s">
        <v>4553</v>
      </c>
      <c r="C84" s="830">
        <v>100</v>
      </c>
      <c r="D84" s="1253"/>
      <c r="E84" s="984"/>
      <c r="F84" s="1250"/>
      <c r="G84" s="170"/>
    </row>
    <row r="85" spans="2:7" ht="25.5">
      <c r="B85" s="1258" t="s">
        <v>4554</v>
      </c>
      <c r="C85" s="802">
        <v>95</v>
      </c>
      <c r="D85" s="1253"/>
      <c r="E85" s="984"/>
      <c r="F85" s="1250"/>
      <c r="G85" s="170"/>
    </row>
    <row r="86" spans="2:7">
      <c r="B86" s="1256" t="s">
        <v>1813</v>
      </c>
      <c r="C86" s="830">
        <v>90</v>
      </c>
      <c r="D86" s="1253"/>
      <c r="E86" s="984"/>
      <c r="F86" s="1250"/>
      <c r="G86" s="170"/>
    </row>
    <row r="87" spans="2:7">
      <c r="B87" s="1258" t="s">
        <v>4555</v>
      </c>
      <c r="C87" s="802">
        <v>85</v>
      </c>
      <c r="D87" s="1253"/>
      <c r="E87" s="984"/>
      <c r="F87" s="1250"/>
      <c r="G87" s="170"/>
    </row>
    <row r="88" spans="2:7">
      <c r="B88" s="1256" t="s">
        <v>3917</v>
      </c>
      <c r="C88" s="782">
        <v>80</v>
      </c>
      <c r="D88" s="1253"/>
      <c r="E88" s="984"/>
      <c r="F88" s="1250"/>
      <c r="G88" s="170"/>
    </row>
    <row r="89" spans="2:7">
      <c r="B89" s="1258" t="s">
        <v>2184</v>
      </c>
      <c r="C89" s="802">
        <v>75</v>
      </c>
      <c r="D89" s="1253"/>
      <c r="E89" s="984"/>
      <c r="F89" s="1250"/>
      <c r="G89" s="170"/>
    </row>
    <row r="90" spans="2:7" ht="25.5">
      <c r="B90" s="1256" t="s">
        <v>4556</v>
      </c>
      <c r="C90" s="782">
        <v>70</v>
      </c>
      <c r="D90" s="1253"/>
      <c r="E90" s="984"/>
      <c r="F90" s="1250"/>
      <c r="G90" s="170"/>
    </row>
    <row r="91" spans="2:7">
      <c r="B91" s="1258" t="s">
        <v>4557</v>
      </c>
      <c r="C91" s="802">
        <v>65</v>
      </c>
      <c r="D91" s="1253"/>
      <c r="E91" s="984"/>
      <c r="F91" s="1250"/>
      <c r="G91" s="170"/>
    </row>
    <row r="92" spans="2:7" ht="38.25">
      <c r="B92" s="1256" t="s">
        <v>4558</v>
      </c>
      <c r="C92" s="782">
        <v>60</v>
      </c>
      <c r="D92" s="1253"/>
      <c r="E92" s="312"/>
      <c r="F92" s="1250"/>
      <c r="G92" s="170"/>
    </row>
    <row r="93" spans="2:7" ht="25.5" customHeight="1">
      <c r="B93" s="1258" t="s">
        <v>4559</v>
      </c>
      <c r="C93" s="802">
        <v>55</v>
      </c>
      <c r="D93" s="1253"/>
      <c r="E93" s="312"/>
      <c r="F93" s="1250"/>
      <c r="G93" s="170"/>
    </row>
    <row r="94" spans="2:7">
      <c r="B94" s="1256" t="s">
        <v>4560</v>
      </c>
      <c r="C94" s="782">
        <v>50</v>
      </c>
      <c r="D94" s="1253"/>
      <c r="E94" s="984"/>
      <c r="F94" s="1250"/>
      <c r="G94" s="170"/>
    </row>
    <row r="95" spans="2:7" ht="25.5">
      <c r="B95" s="1258" t="s">
        <v>4561</v>
      </c>
      <c r="C95" s="802">
        <v>45</v>
      </c>
      <c r="D95" s="1253"/>
      <c r="E95" s="984"/>
      <c r="F95" s="1250"/>
      <c r="G95" s="170"/>
    </row>
    <row r="96" spans="2:7" ht="51">
      <c r="B96" s="1256" t="s">
        <v>4562</v>
      </c>
      <c r="C96" s="782">
        <v>40</v>
      </c>
      <c r="D96" s="1253"/>
      <c r="E96" s="312"/>
      <c r="F96" s="1250"/>
      <c r="G96" s="170"/>
    </row>
    <row r="97" spans="2:7" ht="25.5">
      <c r="B97" s="1258" t="s">
        <v>4563</v>
      </c>
      <c r="C97" s="802">
        <v>35</v>
      </c>
      <c r="D97" s="1253"/>
      <c r="E97" s="984"/>
      <c r="F97" s="1250"/>
      <c r="G97" s="170"/>
    </row>
    <row r="98" spans="2:7" ht="25.5" customHeight="1">
      <c r="B98" s="1256" t="s">
        <v>4564</v>
      </c>
      <c r="C98" s="782">
        <v>30</v>
      </c>
      <c r="D98" s="1253"/>
      <c r="E98" s="312"/>
      <c r="F98" s="1250"/>
      <c r="G98" s="170"/>
    </row>
    <row r="99" spans="2:7" ht="38.25">
      <c r="B99" s="1258" t="s">
        <v>4565</v>
      </c>
      <c r="C99" s="802">
        <v>25</v>
      </c>
      <c r="D99" s="1253"/>
      <c r="E99" s="312"/>
      <c r="F99" s="1250"/>
      <c r="G99" s="170"/>
    </row>
    <row r="100" spans="2:7" ht="12.75" customHeight="1">
      <c r="B100" s="1256" t="s">
        <v>4566</v>
      </c>
      <c r="C100" s="782">
        <v>20</v>
      </c>
      <c r="D100" s="1253"/>
      <c r="E100" s="312"/>
      <c r="F100" s="1250"/>
      <c r="G100" s="170"/>
    </row>
    <row r="101" spans="2:7" ht="51">
      <c r="B101" s="1258" t="s">
        <v>4567</v>
      </c>
      <c r="C101" s="802">
        <v>15</v>
      </c>
      <c r="D101" s="1253"/>
      <c r="E101" s="312"/>
      <c r="F101" s="1250"/>
      <c r="G101" s="170"/>
    </row>
    <row r="102" spans="2:7" ht="38.25">
      <c r="B102" s="1256" t="s">
        <v>4568</v>
      </c>
      <c r="C102" s="782">
        <v>10</v>
      </c>
      <c r="D102" s="1253"/>
      <c r="E102" s="312"/>
      <c r="F102" s="1250"/>
      <c r="G102" s="170"/>
    </row>
    <row r="103" spans="2:7" ht="39" customHeight="1">
      <c r="B103" s="1258" t="s">
        <v>4569</v>
      </c>
      <c r="C103" s="802">
        <v>5</v>
      </c>
      <c r="D103" s="1253"/>
      <c r="E103" s="312"/>
      <c r="F103" s="1250"/>
      <c r="G103" s="170"/>
    </row>
    <row r="104" spans="2:7" ht="13.5" thickBot="1">
      <c r="B104" s="1257" t="s">
        <v>2222</v>
      </c>
      <c r="C104" s="783">
        <v>0</v>
      </c>
      <c r="D104" s="1253"/>
      <c r="E104" s="312"/>
      <c r="F104" s="1250"/>
      <c r="G104" s="170"/>
    </row>
    <row r="105" spans="2:7" ht="5.0999999999999996" customHeight="1">
      <c r="B105" s="1980"/>
      <c r="C105" s="339"/>
      <c r="D105" s="1253"/>
      <c r="E105" s="312"/>
      <c r="F105" s="1250"/>
      <c r="G105" s="170"/>
    </row>
    <row r="106" spans="2:7">
      <c r="B106" s="2378" t="s">
        <v>7111</v>
      </c>
      <c r="C106" s="2378"/>
      <c r="D106" s="2378"/>
      <c r="E106" s="2378"/>
    </row>
    <row r="107" spans="2:7">
      <c r="D107" s="1253"/>
      <c r="E107" s="1253"/>
    </row>
  </sheetData>
  <sheetProtection autoFilter="0"/>
  <mergeCells count="32">
    <mergeCell ref="B106:E106"/>
    <mergeCell ref="B40:E40"/>
    <mergeCell ref="D34:E34"/>
    <mergeCell ref="D35:E35"/>
    <mergeCell ref="D36:E36"/>
    <mergeCell ref="D37:E37"/>
    <mergeCell ref="D47:E63"/>
    <mergeCell ref="D41:E46"/>
    <mergeCell ref="B38:E38"/>
    <mergeCell ref="B27:E27"/>
    <mergeCell ref="B28:E28"/>
    <mergeCell ref="B30:E30"/>
    <mergeCell ref="B24:E24"/>
    <mergeCell ref="B32:E32"/>
    <mergeCell ref="B31:E31"/>
    <mergeCell ref="B25:E25"/>
    <mergeCell ref="C1:F1"/>
    <mergeCell ref="D33:E33"/>
    <mergeCell ref="B3:F3"/>
    <mergeCell ref="B4:F4"/>
    <mergeCell ref="B5:D5"/>
    <mergeCell ref="B6:D6"/>
    <mergeCell ref="B18:E18"/>
    <mergeCell ref="C7:D7"/>
    <mergeCell ref="C8:D8"/>
    <mergeCell ref="C9:D9"/>
    <mergeCell ref="C10:D10"/>
    <mergeCell ref="C11:D11"/>
    <mergeCell ref="B16:E16"/>
    <mergeCell ref="B17:E17"/>
    <mergeCell ref="B13:E13"/>
    <mergeCell ref="B14:E14"/>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8.xml><?xml version="1.0" encoding="utf-8"?>
<worksheet xmlns="http://schemas.openxmlformats.org/spreadsheetml/2006/main" xmlns:r="http://schemas.openxmlformats.org/officeDocument/2006/relationships">
  <dimension ref="B1:D42"/>
  <sheetViews>
    <sheetView workbookViewId="0">
      <pane ySplit="5" topLeftCell="A6" activePane="bottomLeft" state="frozen"/>
      <selection pane="bottomLeft" activeCell="B1" sqref="B1"/>
    </sheetView>
  </sheetViews>
  <sheetFormatPr defaultRowHeight="12.75"/>
  <cols>
    <col min="1" max="1" width="3.7109375" style="125" customWidth="1"/>
    <col min="2" max="2" width="35.85546875" style="125" customWidth="1"/>
    <col min="3" max="3" width="68" style="125" customWidth="1"/>
    <col min="4" max="4" width="18.5703125" style="125" customWidth="1"/>
    <col min="5" max="16384" width="9.140625" style="125"/>
  </cols>
  <sheetData>
    <row r="1" spans="2:4">
      <c r="B1" s="279" t="s">
        <v>3024</v>
      </c>
      <c r="C1" s="2071" t="s">
        <v>7212</v>
      </c>
      <c r="D1" s="2071"/>
    </row>
    <row r="2" spans="2:4" ht="5.0999999999999996" customHeight="1"/>
    <row r="3" spans="2:4">
      <c r="B3" s="2118" t="s">
        <v>4573</v>
      </c>
      <c r="C3" s="2118"/>
      <c r="D3" s="2118"/>
    </row>
    <row r="4" spans="2:4">
      <c r="B4" s="2379" t="s">
        <v>7156</v>
      </c>
      <c r="C4" s="2379"/>
      <c r="D4" s="2379"/>
    </row>
    <row r="5" spans="2:4" ht="5.0999999999999996" customHeight="1" thickBot="1"/>
    <row r="6" spans="2:4">
      <c r="B6" s="354" t="s">
        <v>2651</v>
      </c>
      <c r="C6" s="355" t="s">
        <v>4574</v>
      </c>
    </row>
    <row r="7" spans="2:4">
      <c r="B7" s="346" t="s">
        <v>2652</v>
      </c>
      <c r="C7" s="348" t="s">
        <v>4584</v>
      </c>
    </row>
    <row r="8" spans="2:4">
      <c r="B8" s="1261" t="s">
        <v>2653</v>
      </c>
      <c r="C8" s="1262" t="s">
        <v>4575</v>
      </c>
    </row>
    <row r="9" spans="2:4">
      <c r="B9" s="346" t="s">
        <v>371</v>
      </c>
      <c r="C9" s="348" t="s">
        <v>4576</v>
      </c>
    </row>
    <row r="10" spans="2:4">
      <c r="B10" s="1261" t="s">
        <v>5676</v>
      </c>
      <c r="C10" s="1263" t="s">
        <v>4577</v>
      </c>
    </row>
    <row r="11" spans="2:4">
      <c r="B11" s="346" t="s">
        <v>372</v>
      </c>
      <c r="C11" s="348" t="s">
        <v>4578</v>
      </c>
    </row>
    <row r="12" spans="2:4" ht="25.5">
      <c r="B12" s="1261" t="s">
        <v>2367</v>
      </c>
      <c r="C12" s="1264" t="s">
        <v>4579</v>
      </c>
    </row>
    <row r="13" spans="2:4" ht="38.25">
      <c r="B13" s="346" t="s">
        <v>2368</v>
      </c>
      <c r="C13" s="347" t="s">
        <v>4580</v>
      </c>
    </row>
    <row r="14" spans="2:4" ht="38.25">
      <c r="B14" s="1261" t="s">
        <v>370</v>
      </c>
      <c r="C14" s="1263" t="s">
        <v>4581</v>
      </c>
    </row>
    <row r="15" spans="2:4" ht="38.25">
      <c r="B15" s="346" t="s">
        <v>395</v>
      </c>
      <c r="C15" s="348" t="s">
        <v>4582</v>
      </c>
    </row>
    <row r="16" spans="2:4" ht="51">
      <c r="B16" s="1261" t="s">
        <v>373</v>
      </c>
      <c r="C16" s="1265" t="s">
        <v>6719</v>
      </c>
    </row>
    <row r="17" spans="2:3" ht="51">
      <c r="B17" s="346" t="s">
        <v>534</v>
      </c>
      <c r="C17" s="1260" t="s">
        <v>6715</v>
      </c>
    </row>
    <row r="18" spans="2:3">
      <c r="B18" s="1261" t="s">
        <v>259</v>
      </c>
      <c r="C18" s="1263" t="s">
        <v>4583</v>
      </c>
    </row>
    <row r="19" spans="2:3" ht="13.5" thickBot="1">
      <c r="B19" s="350" t="s">
        <v>260</v>
      </c>
      <c r="C19" s="351" t="s">
        <v>4584</v>
      </c>
    </row>
    <row r="20" spans="2:3" s="137" customFormat="1" ht="4.5" customHeight="1">
      <c r="B20" s="341"/>
      <c r="C20" s="342"/>
    </row>
    <row r="21" spans="2:3" s="137" customFormat="1" ht="40.5" customHeight="1" thickBot="1">
      <c r="B21" s="2375" t="s">
        <v>4585</v>
      </c>
      <c r="C21" s="2375"/>
    </row>
    <row r="22" spans="2:3" s="137" customFormat="1" ht="13.5" thickBot="1">
      <c r="B22" s="1267" t="s">
        <v>1476</v>
      </c>
      <c r="C22" s="1268" t="s">
        <v>4574</v>
      </c>
    </row>
    <row r="23" spans="2:3" ht="51">
      <c r="B23" s="356" t="s">
        <v>1408</v>
      </c>
      <c r="C23" s="1266" t="s">
        <v>4586</v>
      </c>
    </row>
    <row r="24" spans="2:3" ht="25.5">
      <c r="B24" s="1261" t="s">
        <v>2888</v>
      </c>
      <c r="C24" s="1282" t="s">
        <v>4587</v>
      </c>
    </row>
    <row r="25" spans="2:3" ht="38.25">
      <c r="B25" s="346" t="s">
        <v>2447</v>
      </c>
      <c r="C25" s="349" t="s">
        <v>4588</v>
      </c>
    </row>
    <row r="26" spans="2:3" ht="39" thickBot="1">
      <c r="B26" s="1283" t="s">
        <v>1472</v>
      </c>
      <c r="C26" s="1981" t="s">
        <v>4589</v>
      </c>
    </row>
    <row r="27" spans="2:3" ht="5.0999999999999996" customHeight="1">
      <c r="B27" s="343"/>
      <c r="C27" s="344"/>
    </row>
    <row r="28" spans="2:3" s="137" customFormat="1" ht="78.75" customHeight="1" thickBot="1">
      <c r="B28" s="2375" t="s">
        <v>4590</v>
      </c>
      <c r="C28" s="2375"/>
    </row>
    <row r="29" spans="2:3">
      <c r="B29" s="345" t="s">
        <v>450</v>
      </c>
      <c r="C29" s="352" t="s">
        <v>4591</v>
      </c>
    </row>
    <row r="30" spans="2:3">
      <c r="B30" s="1261" t="s">
        <v>4592</v>
      </c>
      <c r="C30" s="1282" t="s">
        <v>4593</v>
      </c>
    </row>
    <row r="31" spans="2:3">
      <c r="B31" s="346" t="s">
        <v>4595</v>
      </c>
      <c r="C31" s="349" t="s">
        <v>4596</v>
      </c>
    </row>
    <row r="32" spans="2:3">
      <c r="B32" s="1261" t="s">
        <v>4597</v>
      </c>
      <c r="C32" s="1282" t="s">
        <v>4593</v>
      </c>
    </row>
    <row r="33" spans="2:4" ht="13.5" thickBot="1">
      <c r="B33" s="350" t="s">
        <v>6529</v>
      </c>
      <c r="C33" s="353" t="s">
        <v>4593</v>
      </c>
    </row>
    <row r="34" spans="2:4" ht="5.0999999999999996" customHeight="1"/>
    <row r="35" spans="2:4" ht="102.75" customHeight="1">
      <c r="B35" s="2446" t="s">
        <v>4600</v>
      </c>
      <c r="C35" s="2446"/>
      <c r="D35" s="2446"/>
    </row>
    <row r="36" spans="2:4" ht="5.0999999999999996" customHeight="1">
      <c r="B36" s="1232"/>
      <c r="C36" s="1232"/>
      <c r="D36" s="1232"/>
    </row>
    <row r="37" spans="2:4" ht="13.5" thickBot="1">
      <c r="B37" s="2445" t="s">
        <v>4611</v>
      </c>
      <c r="C37" s="2445"/>
      <c r="D37" s="2445"/>
    </row>
    <row r="38" spans="2:4" ht="13.5" thickBot="1">
      <c r="B38" s="340" t="s">
        <v>2651</v>
      </c>
      <c r="C38" s="1231" t="s">
        <v>4574</v>
      </c>
    </row>
    <row r="39" spans="2:4">
      <c r="B39" s="346" t="s">
        <v>1032</v>
      </c>
      <c r="C39" s="349" t="s">
        <v>4612</v>
      </c>
    </row>
    <row r="40" spans="2:4" ht="76.5">
      <c r="B40" s="1261" t="s">
        <v>1030</v>
      </c>
      <c r="C40" s="1282" t="s">
        <v>6722</v>
      </c>
    </row>
    <row r="41" spans="2:4" ht="25.5">
      <c r="B41" s="346" t="s">
        <v>1749</v>
      </c>
      <c r="C41" s="349" t="s">
        <v>4613</v>
      </c>
    </row>
    <row r="42" spans="2:4" ht="39" thickBot="1">
      <c r="B42" s="1283" t="s">
        <v>1896</v>
      </c>
      <c r="C42" s="1284" t="s">
        <v>6530</v>
      </c>
    </row>
  </sheetData>
  <sheetProtection autoFilter="0"/>
  <mergeCells count="7">
    <mergeCell ref="C1:D1"/>
    <mergeCell ref="B3:D3"/>
    <mergeCell ref="B4:D4"/>
    <mergeCell ref="B37:D37"/>
    <mergeCell ref="B35:D35"/>
    <mergeCell ref="B21:C21"/>
    <mergeCell ref="B28:C28"/>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drawing r:id="rId2"/>
</worksheet>
</file>

<file path=xl/worksheets/sheet19.xml><?xml version="1.0" encoding="utf-8"?>
<worksheet xmlns="http://schemas.openxmlformats.org/spreadsheetml/2006/main" xmlns:r="http://schemas.openxmlformats.org/officeDocument/2006/relationships">
  <dimension ref="B1:H250"/>
  <sheetViews>
    <sheetView workbookViewId="0">
      <pane ySplit="4" topLeftCell="A5" activePane="bottomLeft" state="frozen"/>
      <selection pane="bottomLeft"/>
    </sheetView>
  </sheetViews>
  <sheetFormatPr defaultRowHeight="12.75"/>
  <cols>
    <col min="1" max="1" width="3.7109375" style="186" customWidth="1"/>
    <col min="2" max="2" width="8.140625" style="186" customWidth="1"/>
    <col min="3" max="3" width="34.85546875" style="186" customWidth="1"/>
    <col min="4" max="4" width="7.85546875" style="156" bestFit="1" customWidth="1"/>
    <col min="5" max="5" width="11.42578125" style="156" customWidth="1"/>
    <col min="6" max="6" width="15.140625" style="156" bestFit="1" customWidth="1"/>
    <col min="7" max="7" width="42" style="186" customWidth="1"/>
    <col min="8" max="8" width="37.85546875" style="186" customWidth="1"/>
    <col min="9" max="16384" width="9.140625" style="186"/>
  </cols>
  <sheetData>
    <row r="1" spans="2:7">
      <c r="B1" s="279" t="s">
        <v>3024</v>
      </c>
      <c r="C1" s="2071" t="s">
        <v>7212</v>
      </c>
      <c r="D1" s="2071"/>
      <c r="E1" s="2071"/>
      <c r="F1" s="2071"/>
      <c r="G1" s="2071"/>
    </row>
    <row r="2" spans="2:7" ht="5.0999999999999996" customHeight="1">
      <c r="C2"/>
      <c r="D2" s="7"/>
      <c r="E2" s="7"/>
      <c r="F2" s="7"/>
      <c r="G2"/>
    </row>
    <row r="3" spans="2:7">
      <c r="B3" s="2468" t="s">
        <v>4639</v>
      </c>
      <c r="C3" s="2468"/>
      <c r="D3" s="2468"/>
      <c r="E3" s="2468"/>
      <c r="F3" s="2468"/>
      <c r="G3" s="2468"/>
    </row>
    <row r="4" spans="2:7" s="441" customFormat="1" ht="5.0999999999999996" customHeight="1">
      <c r="B4" s="1247"/>
      <c r="C4" s="1247"/>
      <c r="D4" s="1247"/>
      <c r="E4" s="1247"/>
      <c r="F4" s="1247"/>
      <c r="G4" s="1247"/>
    </row>
    <row r="5" spans="2:7" ht="25.5" customHeight="1">
      <c r="B5" s="2446" t="s">
        <v>4640</v>
      </c>
      <c r="C5" s="2446"/>
      <c r="D5" s="2446"/>
      <c r="E5" s="2446"/>
      <c r="F5" s="2446"/>
      <c r="G5" s="2446"/>
    </row>
    <row r="6" spans="2:7">
      <c r="B6" s="440"/>
      <c r="C6" s="1249" t="s">
        <v>4641</v>
      </c>
      <c r="D6" s="2446" t="s">
        <v>4642</v>
      </c>
      <c r="E6" s="2446"/>
      <c r="F6" s="2446"/>
      <c r="G6" s="2446"/>
    </row>
    <row r="7" spans="2:7">
      <c r="B7" s="1249"/>
      <c r="C7" s="1249" t="s">
        <v>4643</v>
      </c>
      <c r="D7" s="2446" t="s">
        <v>4647</v>
      </c>
      <c r="E7" s="2446"/>
      <c r="F7" s="2446"/>
      <c r="G7" s="2446"/>
    </row>
    <row r="8" spans="2:7">
      <c r="B8" s="1249"/>
      <c r="C8" s="1249" t="s">
        <v>4644</v>
      </c>
      <c r="D8" s="2446" t="s">
        <v>4648</v>
      </c>
      <c r="E8" s="2446"/>
      <c r="F8" s="2446"/>
      <c r="G8" s="2446"/>
    </row>
    <row r="9" spans="2:7">
      <c r="B9" s="1249"/>
      <c r="C9" s="1739" t="s">
        <v>6531</v>
      </c>
      <c r="D9" s="2446" t="s">
        <v>4649</v>
      </c>
      <c r="E9" s="2446"/>
      <c r="F9" s="2446"/>
      <c r="G9" s="2446"/>
    </row>
    <row r="10" spans="2:7">
      <c r="B10" s="1249"/>
      <c r="C10" s="1249" t="s">
        <v>4645</v>
      </c>
      <c r="D10" s="2446" t="s">
        <v>4650</v>
      </c>
      <c r="E10" s="2446"/>
      <c r="F10" s="2446"/>
      <c r="G10" s="2446"/>
    </row>
    <row r="11" spans="2:7">
      <c r="B11" s="1249"/>
      <c r="C11" s="1249" t="s">
        <v>4646</v>
      </c>
      <c r="D11" s="2446" t="s">
        <v>4651</v>
      </c>
      <c r="E11" s="2446"/>
      <c r="F11" s="2446"/>
      <c r="G11" s="2446"/>
    </row>
    <row r="12" spans="2:7" ht="5.0999999999999996" customHeight="1">
      <c r="B12" s="1249"/>
      <c r="C12" s="1249"/>
      <c r="D12" s="1248"/>
      <c r="E12" s="1289"/>
      <c r="F12" s="1289"/>
      <c r="G12" s="1248"/>
    </row>
    <row r="13" spans="2:7" ht="51" customHeight="1">
      <c r="B13" s="2446" t="s">
        <v>6855</v>
      </c>
      <c r="C13" s="2446"/>
      <c r="D13" s="2446"/>
      <c r="E13" s="2446"/>
      <c r="F13" s="2446"/>
      <c r="G13" s="2446"/>
    </row>
    <row r="14" spans="2:7" ht="38.25" customHeight="1">
      <c r="B14" s="2470" t="s">
        <v>6880</v>
      </c>
      <c r="C14" s="2470"/>
      <c r="D14" s="2470"/>
      <c r="E14" s="2470"/>
      <c r="F14" s="2470"/>
      <c r="G14" s="2470"/>
    </row>
    <row r="15" spans="2:7">
      <c r="B15" s="2446" t="s">
        <v>6532</v>
      </c>
      <c r="C15" s="2470"/>
      <c r="D15" s="2470"/>
      <c r="E15" s="2470"/>
      <c r="F15" s="2470"/>
      <c r="G15" s="2470"/>
    </row>
    <row r="16" spans="2:7" ht="5.0999999999999996" customHeight="1">
      <c r="B16" s="1248"/>
      <c r="C16" s="1290"/>
      <c r="D16" s="1290"/>
      <c r="E16" s="444"/>
      <c r="F16" s="444"/>
      <c r="G16" s="1290"/>
    </row>
    <row r="17" spans="2:7" ht="13.5" thickBot="1">
      <c r="B17" s="442" t="s">
        <v>487</v>
      </c>
    </row>
    <row r="18" spans="2:7" ht="13.5" thickBot="1">
      <c r="B18" s="2236" t="s">
        <v>2321</v>
      </c>
      <c r="C18" s="2237"/>
      <c r="D18" s="827" t="s">
        <v>4652</v>
      </c>
      <c r="E18" s="1245" t="s">
        <v>4653</v>
      </c>
      <c r="F18" s="827" t="s">
        <v>4654</v>
      </c>
      <c r="G18" s="1295" t="s">
        <v>4655</v>
      </c>
    </row>
    <row r="19" spans="2:7" ht="48.75" customHeight="1">
      <c r="B19" s="1259"/>
      <c r="C19" s="1293" t="s">
        <v>4656</v>
      </c>
      <c r="D19" s="782">
        <v>500</v>
      </c>
      <c r="E19" s="785" t="s">
        <v>4656</v>
      </c>
      <c r="F19" s="782" t="s">
        <v>4657</v>
      </c>
      <c r="G19" s="1296" t="s">
        <v>4658</v>
      </c>
    </row>
    <row r="20" spans="2:7" ht="48" customHeight="1">
      <c r="B20" s="1259"/>
      <c r="C20" s="1246" t="s">
        <v>4659</v>
      </c>
      <c r="D20" s="802">
        <v>2500</v>
      </c>
      <c r="E20" s="803" t="s">
        <v>1027</v>
      </c>
      <c r="F20" s="802" t="s">
        <v>4657</v>
      </c>
      <c r="G20" s="1298" t="s">
        <v>4660</v>
      </c>
    </row>
    <row r="21" spans="2:7" ht="48" customHeight="1">
      <c r="B21" s="1259"/>
      <c r="C21" s="1291" t="s">
        <v>1016</v>
      </c>
      <c r="D21" s="782">
        <v>0</v>
      </c>
      <c r="E21" s="785" t="s">
        <v>4661</v>
      </c>
      <c r="F21" s="782" t="s">
        <v>4657</v>
      </c>
      <c r="G21" s="1296" t="s">
        <v>4662</v>
      </c>
    </row>
    <row r="22" spans="2:7" ht="48.75" customHeight="1">
      <c r="B22" s="1259"/>
      <c r="C22" s="1299" t="s">
        <v>2226</v>
      </c>
      <c r="D22" s="802">
        <v>1000</v>
      </c>
      <c r="E22" s="803" t="s">
        <v>4663</v>
      </c>
      <c r="F22" s="802" t="s">
        <v>4657</v>
      </c>
      <c r="G22" s="1298" t="s">
        <v>4664</v>
      </c>
    </row>
    <row r="23" spans="2:7" ht="47.25" customHeight="1">
      <c r="B23" s="1259"/>
      <c r="C23" s="1293" t="s">
        <v>424</v>
      </c>
      <c r="D23" s="782">
        <v>2500</v>
      </c>
      <c r="E23" s="785" t="s">
        <v>4665</v>
      </c>
      <c r="F23" s="782" t="s">
        <v>4657</v>
      </c>
      <c r="G23" s="1296" t="s">
        <v>4666</v>
      </c>
    </row>
    <row r="24" spans="2:7" ht="48" customHeight="1">
      <c r="B24" s="1259"/>
      <c r="C24" s="1299" t="s">
        <v>1918</v>
      </c>
      <c r="D24" s="802">
        <v>1000</v>
      </c>
      <c r="E24" s="803" t="s">
        <v>4667</v>
      </c>
      <c r="F24" s="802" t="s">
        <v>4657</v>
      </c>
      <c r="G24" s="1298" t="s">
        <v>4668</v>
      </c>
    </row>
    <row r="25" spans="2:7" ht="48" customHeight="1" thickBot="1">
      <c r="B25" s="1292"/>
      <c r="C25" s="1294" t="s">
        <v>2225</v>
      </c>
      <c r="D25" s="783">
        <v>750</v>
      </c>
      <c r="E25" s="786" t="s">
        <v>4669</v>
      </c>
      <c r="F25" s="783" t="s">
        <v>4657</v>
      </c>
      <c r="G25" s="1297" t="s">
        <v>4670</v>
      </c>
    </row>
    <row r="26" spans="2:7" ht="5.0999999999999996" customHeight="1"/>
    <row r="27" spans="2:7" ht="13.5" thickBot="1">
      <c r="B27" s="442" t="s">
        <v>4671</v>
      </c>
    </row>
    <row r="28" spans="2:7" ht="13.5" thickBot="1">
      <c r="B28" s="2236" t="s">
        <v>2321</v>
      </c>
      <c r="C28" s="2237"/>
      <c r="D28" s="827" t="s">
        <v>4652</v>
      </c>
      <c r="E28" s="1245" t="s">
        <v>4653</v>
      </c>
      <c r="F28" s="827" t="s">
        <v>4654</v>
      </c>
      <c r="G28" s="1295" t="s">
        <v>4655</v>
      </c>
    </row>
    <row r="29" spans="2:7" ht="49.5" customHeight="1">
      <c r="B29" s="1259"/>
      <c r="C29" s="1293" t="s">
        <v>4672</v>
      </c>
      <c r="D29" s="782">
        <v>2000</v>
      </c>
      <c r="E29" s="785" t="s">
        <v>4673</v>
      </c>
      <c r="F29" s="782" t="s">
        <v>93</v>
      </c>
      <c r="G29" s="1296" t="s">
        <v>4674</v>
      </c>
    </row>
    <row r="30" spans="2:7" ht="48" customHeight="1">
      <c r="B30" s="1259"/>
      <c r="C30" s="1299" t="s">
        <v>4675</v>
      </c>
      <c r="D30" s="802">
        <v>3000</v>
      </c>
      <c r="E30" s="803" t="s">
        <v>4673</v>
      </c>
      <c r="F30" s="802" t="s">
        <v>95</v>
      </c>
      <c r="G30" s="1298" t="s">
        <v>4676</v>
      </c>
    </row>
    <row r="31" spans="2:7" ht="48" customHeight="1">
      <c r="B31" s="1259"/>
      <c r="C31" s="1293" t="s">
        <v>6466</v>
      </c>
      <c r="D31" s="782">
        <v>4000</v>
      </c>
      <c r="E31" s="785" t="s">
        <v>4673</v>
      </c>
      <c r="F31" s="782" t="s">
        <v>95</v>
      </c>
      <c r="G31" s="1296" t="s">
        <v>4677</v>
      </c>
    </row>
    <row r="32" spans="2:7" ht="48" customHeight="1">
      <c r="B32" s="1259"/>
      <c r="C32" s="1299" t="s">
        <v>1026</v>
      </c>
      <c r="D32" s="802">
        <v>5000</v>
      </c>
      <c r="E32" s="803" t="s">
        <v>4673</v>
      </c>
      <c r="F32" s="802" t="s">
        <v>97</v>
      </c>
      <c r="G32" s="1298" t="s">
        <v>4678</v>
      </c>
    </row>
    <row r="33" spans="2:7" ht="48" customHeight="1">
      <c r="B33" s="1259"/>
      <c r="C33" s="1293" t="s">
        <v>4679</v>
      </c>
      <c r="D33" s="782">
        <v>6000</v>
      </c>
      <c r="E33" s="785" t="s">
        <v>4673</v>
      </c>
      <c r="F33" s="782" t="s">
        <v>97</v>
      </c>
      <c r="G33" s="1296" t="s">
        <v>4680</v>
      </c>
    </row>
    <row r="34" spans="2:7" ht="48" customHeight="1" thickBot="1">
      <c r="B34" s="1292"/>
      <c r="C34" s="1300" t="s">
        <v>1980</v>
      </c>
      <c r="D34" s="796">
        <v>10000</v>
      </c>
      <c r="E34" s="797" t="s">
        <v>4673</v>
      </c>
      <c r="F34" s="796" t="s">
        <v>99</v>
      </c>
      <c r="G34" s="1301" t="s">
        <v>4681</v>
      </c>
    </row>
    <row r="35" spans="2:7" ht="5.0999999999999996" customHeight="1"/>
    <row r="36" spans="2:7" ht="13.5" thickBot="1">
      <c r="B36" s="442" t="s">
        <v>2940</v>
      </c>
    </row>
    <row r="37" spans="2:7" ht="13.5" thickBot="1">
      <c r="B37" s="2236" t="s">
        <v>2321</v>
      </c>
      <c r="C37" s="2237"/>
      <c r="D37" s="827" t="s">
        <v>4652</v>
      </c>
      <c r="E37" s="1245" t="s">
        <v>4653</v>
      </c>
      <c r="F37" s="827" t="s">
        <v>4654</v>
      </c>
      <c r="G37" s="1295" t="s">
        <v>4655</v>
      </c>
    </row>
    <row r="38" spans="2:7" ht="48.75" customHeight="1">
      <c r="B38" s="1259"/>
      <c r="C38" s="1293" t="s">
        <v>4682</v>
      </c>
      <c r="D38" s="782">
        <v>2000</v>
      </c>
      <c r="E38" s="785" t="s">
        <v>4683</v>
      </c>
      <c r="F38" s="782" t="s">
        <v>93</v>
      </c>
      <c r="G38" s="1296" t="s">
        <v>4684</v>
      </c>
    </row>
    <row r="39" spans="2:7" ht="48" customHeight="1">
      <c r="B39" s="1259"/>
      <c r="C39" s="1299" t="s">
        <v>1018</v>
      </c>
      <c r="D39" s="802">
        <v>3000</v>
      </c>
      <c r="E39" s="803" t="s">
        <v>4683</v>
      </c>
      <c r="F39" s="802" t="s">
        <v>95</v>
      </c>
      <c r="G39" s="1298" t="s">
        <v>4685</v>
      </c>
    </row>
    <row r="40" spans="2:7" ht="48" customHeight="1">
      <c r="B40" s="1259"/>
      <c r="C40" s="1293" t="s">
        <v>4686</v>
      </c>
      <c r="D40" s="782">
        <v>4000</v>
      </c>
      <c r="E40" s="785" t="s">
        <v>4683</v>
      </c>
      <c r="F40" s="782" t="s">
        <v>95</v>
      </c>
      <c r="G40" s="1296" t="s">
        <v>4687</v>
      </c>
    </row>
    <row r="41" spans="2:7" ht="48" customHeight="1">
      <c r="B41" s="1259"/>
      <c r="C41" s="1299" t="s">
        <v>1307</v>
      </c>
      <c r="D41" s="802">
        <v>5000</v>
      </c>
      <c r="E41" s="803" t="s">
        <v>4683</v>
      </c>
      <c r="F41" s="802" t="s">
        <v>97</v>
      </c>
      <c r="G41" s="1298" t="s">
        <v>4688</v>
      </c>
    </row>
    <row r="42" spans="2:7" ht="48" customHeight="1">
      <c r="B42" s="1259"/>
      <c r="C42" s="1293" t="s">
        <v>1309</v>
      </c>
      <c r="D42" s="782">
        <v>6000</v>
      </c>
      <c r="E42" s="785" t="s">
        <v>4683</v>
      </c>
      <c r="F42" s="782" t="s">
        <v>97</v>
      </c>
      <c r="G42" s="1296" t="s">
        <v>4689</v>
      </c>
    </row>
    <row r="43" spans="2:7" ht="48" customHeight="1" thickBot="1">
      <c r="B43" s="1292"/>
      <c r="C43" s="1300" t="s">
        <v>1323</v>
      </c>
      <c r="D43" s="796">
        <v>10000</v>
      </c>
      <c r="E43" s="797" t="s">
        <v>4683</v>
      </c>
      <c r="F43" s="796" t="s">
        <v>99</v>
      </c>
      <c r="G43" s="1301" t="s">
        <v>7227</v>
      </c>
    </row>
    <row r="44" spans="2:7" ht="5.0999999999999996" customHeight="1"/>
    <row r="45" spans="2:7" ht="13.5" thickBot="1">
      <c r="B45" s="442" t="s">
        <v>4690</v>
      </c>
    </row>
    <row r="46" spans="2:7" ht="13.5" thickBot="1">
      <c r="B46" s="2236" t="s">
        <v>2321</v>
      </c>
      <c r="C46" s="2237"/>
      <c r="D46" s="827" t="s">
        <v>4652</v>
      </c>
      <c r="E46" s="1245" t="s">
        <v>4653</v>
      </c>
      <c r="F46" s="827" t="s">
        <v>4654</v>
      </c>
      <c r="G46" s="1295" t="s">
        <v>4655</v>
      </c>
    </row>
    <row r="47" spans="2:7" ht="46.5" customHeight="1">
      <c r="B47" s="1259"/>
      <c r="C47" s="1293" t="s">
        <v>1467</v>
      </c>
      <c r="D47" s="782">
        <v>1000</v>
      </c>
      <c r="E47" s="785" t="s">
        <v>4691</v>
      </c>
      <c r="F47" s="782" t="s">
        <v>93</v>
      </c>
      <c r="G47" s="1296" t="s">
        <v>4692</v>
      </c>
    </row>
    <row r="48" spans="2:7" ht="48" customHeight="1">
      <c r="B48" s="1259"/>
      <c r="C48" s="1299" t="s">
        <v>1927</v>
      </c>
      <c r="D48" s="802">
        <v>3000</v>
      </c>
      <c r="E48" s="803" t="s">
        <v>4691</v>
      </c>
      <c r="F48" s="802" t="s">
        <v>93</v>
      </c>
      <c r="G48" s="1298" t="s">
        <v>4693</v>
      </c>
    </row>
    <row r="49" spans="2:7" ht="48" customHeight="1">
      <c r="B49" s="1259"/>
      <c r="C49" s="1293" t="s">
        <v>2085</v>
      </c>
      <c r="D49" s="782">
        <v>4000</v>
      </c>
      <c r="E49" s="785" t="s">
        <v>4691</v>
      </c>
      <c r="F49" s="782" t="s">
        <v>95</v>
      </c>
      <c r="G49" s="1296" t="s">
        <v>4694</v>
      </c>
    </row>
    <row r="50" spans="2:7" ht="48" customHeight="1">
      <c r="B50" s="1259"/>
      <c r="C50" s="1299" t="s">
        <v>1184</v>
      </c>
      <c r="D50" s="802">
        <v>5000</v>
      </c>
      <c r="E50" s="803" t="s">
        <v>4691</v>
      </c>
      <c r="F50" s="802" t="s">
        <v>95</v>
      </c>
      <c r="G50" s="1298" t="s">
        <v>4695</v>
      </c>
    </row>
    <row r="51" spans="2:7" ht="48" customHeight="1">
      <c r="B51" s="1259"/>
      <c r="C51" s="1293" t="s">
        <v>1025</v>
      </c>
      <c r="D51" s="782">
        <v>6000</v>
      </c>
      <c r="E51" s="785" t="s">
        <v>4691</v>
      </c>
      <c r="F51" s="782" t="s">
        <v>97</v>
      </c>
      <c r="G51" s="1296" t="s">
        <v>4696</v>
      </c>
    </row>
    <row r="52" spans="2:7" ht="48" customHeight="1" thickBot="1">
      <c r="B52" s="1292"/>
      <c r="C52" s="1300" t="s">
        <v>1019</v>
      </c>
      <c r="D52" s="796">
        <v>10000</v>
      </c>
      <c r="E52" s="797" t="s">
        <v>4691</v>
      </c>
      <c r="F52" s="796" t="s">
        <v>99</v>
      </c>
      <c r="G52" s="1301" t="s">
        <v>4697</v>
      </c>
    </row>
    <row r="53" spans="2:7" ht="5.0999999999999996" customHeight="1"/>
    <row r="54" spans="2:7" ht="13.5" thickBot="1">
      <c r="B54" s="442" t="s">
        <v>8</v>
      </c>
    </row>
    <row r="55" spans="2:7" ht="13.5" thickBot="1">
      <c r="B55" s="2236" t="s">
        <v>2321</v>
      </c>
      <c r="C55" s="2237"/>
      <c r="D55" s="827" t="s">
        <v>4652</v>
      </c>
      <c r="E55" s="1277" t="s">
        <v>4653</v>
      </c>
      <c r="F55" s="827" t="s">
        <v>4654</v>
      </c>
      <c r="G55" s="1295" t="s">
        <v>4655</v>
      </c>
    </row>
    <row r="56" spans="2:7" ht="48" customHeight="1">
      <c r="B56" s="1279"/>
      <c r="C56" s="1293" t="s">
        <v>4698</v>
      </c>
      <c r="D56" s="782">
        <v>1000</v>
      </c>
      <c r="E56" s="785" t="s">
        <v>4699</v>
      </c>
      <c r="F56" s="782" t="s">
        <v>93</v>
      </c>
      <c r="G56" s="1296" t="s">
        <v>4700</v>
      </c>
    </row>
    <row r="57" spans="2:7" ht="48" customHeight="1">
      <c r="B57" s="1279"/>
      <c r="C57" s="1299" t="s">
        <v>4701</v>
      </c>
      <c r="D57" s="802">
        <v>3000</v>
      </c>
      <c r="E57" s="803" t="s">
        <v>4699</v>
      </c>
      <c r="F57" s="802" t="s">
        <v>95</v>
      </c>
      <c r="G57" s="1298" t="s">
        <v>4702</v>
      </c>
    </row>
    <row r="58" spans="2:7" ht="48" customHeight="1">
      <c r="B58" s="1279"/>
      <c r="C58" s="1293" t="s">
        <v>4703</v>
      </c>
      <c r="D58" s="782">
        <v>4000</v>
      </c>
      <c r="E58" s="785" t="s">
        <v>4699</v>
      </c>
      <c r="F58" s="782" t="s">
        <v>95</v>
      </c>
      <c r="G58" s="1296" t="s">
        <v>4704</v>
      </c>
    </row>
    <row r="59" spans="2:7" ht="48" customHeight="1">
      <c r="B59" s="1279"/>
      <c r="C59" s="1299" t="s">
        <v>1115</v>
      </c>
      <c r="D59" s="802">
        <v>5000</v>
      </c>
      <c r="E59" s="803" t="s">
        <v>4699</v>
      </c>
      <c r="F59" s="802" t="s">
        <v>97</v>
      </c>
      <c r="G59" s="1298" t="s">
        <v>4705</v>
      </c>
    </row>
    <row r="60" spans="2:7" ht="48" customHeight="1">
      <c r="B60" s="1279"/>
      <c r="C60" s="1293" t="s">
        <v>4706</v>
      </c>
      <c r="D60" s="782">
        <v>6000</v>
      </c>
      <c r="E60" s="785" t="s">
        <v>4699</v>
      </c>
      <c r="F60" s="782" t="s">
        <v>97</v>
      </c>
      <c r="G60" s="1296" t="s">
        <v>4707</v>
      </c>
    </row>
    <row r="61" spans="2:7" ht="48" customHeight="1" thickBot="1">
      <c r="B61" s="1292"/>
      <c r="C61" s="1300" t="s">
        <v>4708</v>
      </c>
      <c r="D61" s="796">
        <v>10000</v>
      </c>
      <c r="E61" s="797" t="s">
        <v>4699</v>
      </c>
      <c r="F61" s="796" t="s">
        <v>99</v>
      </c>
      <c r="G61" s="1301" t="s">
        <v>4709</v>
      </c>
    </row>
    <row r="62" spans="2:7" ht="5.0999999999999996" customHeight="1"/>
    <row r="63" spans="2:7" ht="13.5" thickBot="1">
      <c r="B63" s="442" t="s">
        <v>4710</v>
      </c>
    </row>
    <row r="64" spans="2:7" ht="13.5" thickBot="1">
      <c r="B64" s="2236" t="s">
        <v>2321</v>
      </c>
      <c r="C64" s="2237"/>
      <c r="D64" s="827" t="s">
        <v>4652</v>
      </c>
      <c r="E64" s="1277" t="s">
        <v>4653</v>
      </c>
      <c r="F64" s="827" t="s">
        <v>4654</v>
      </c>
      <c r="G64" s="1295" t="s">
        <v>4655</v>
      </c>
    </row>
    <row r="65" spans="2:8" ht="48" customHeight="1">
      <c r="B65" s="1279"/>
      <c r="C65" s="1293" t="s">
        <v>3126</v>
      </c>
      <c r="D65" s="782">
        <v>4000</v>
      </c>
      <c r="E65" s="785" t="s">
        <v>4699</v>
      </c>
      <c r="F65" s="782" t="s">
        <v>95</v>
      </c>
      <c r="G65" s="1296" t="s">
        <v>4711</v>
      </c>
    </row>
    <row r="66" spans="2:8" ht="48" customHeight="1">
      <c r="B66" s="1279"/>
      <c r="C66" s="1299" t="s">
        <v>4712</v>
      </c>
      <c r="D66" s="802">
        <v>8000</v>
      </c>
      <c r="E66" s="803" t="s">
        <v>4713</v>
      </c>
      <c r="F66" s="802" t="s">
        <v>99</v>
      </c>
      <c r="G66" s="1298" t="s">
        <v>4714</v>
      </c>
    </row>
    <row r="67" spans="2:8" ht="48" customHeight="1">
      <c r="B67" s="1279"/>
      <c r="C67" s="1293" t="s">
        <v>2033</v>
      </c>
      <c r="D67" s="782">
        <v>12000</v>
      </c>
      <c r="E67" s="785" t="s">
        <v>4715</v>
      </c>
      <c r="F67" s="782" t="s">
        <v>99</v>
      </c>
      <c r="G67" s="1296" t="s">
        <v>4716</v>
      </c>
    </row>
    <row r="68" spans="2:8" ht="48" customHeight="1">
      <c r="B68" s="1279"/>
      <c r="C68" s="1299" t="s">
        <v>1469</v>
      </c>
      <c r="D68" s="802">
        <v>16000</v>
      </c>
      <c r="E68" s="803" t="s">
        <v>4683</v>
      </c>
      <c r="F68" s="802" t="s">
        <v>99</v>
      </c>
      <c r="G68" s="1298" t="s">
        <v>4717</v>
      </c>
    </row>
    <row r="69" spans="2:8" ht="48" customHeight="1">
      <c r="B69" s="1279"/>
      <c r="C69" s="1293" t="s">
        <v>1237</v>
      </c>
      <c r="D69" s="782">
        <v>20000</v>
      </c>
      <c r="E69" s="785" t="s">
        <v>4673</v>
      </c>
      <c r="F69" s="782" t="s">
        <v>99</v>
      </c>
      <c r="G69" s="1296" t="s">
        <v>4718</v>
      </c>
    </row>
    <row r="70" spans="2:8" ht="48" customHeight="1" thickBot="1">
      <c r="B70" s="1292"/>
      <c r="C70" s="1300" t="s">
        <v>4719</v>
      </c>
      <c r="D70" s="796">
        <v>24000</v>
      </c>
      <c r="E70" s="797" t="s">
        <v>4691</v>
      </c>
      <c r="F70" s="796" t="s">
        <v>99</v>
      </c>
      <c r="G70" s="1301" t="s">
        <v>4720</v>
      </c>
    </row>
    <row r="71" spans="2:8" ht="5.0999999999999996" customHeight="1"/>
    <row r="72" spans="2:8" ht="13.5" thickBot="1">
      <c r="B72" s="442" t="s">
        <v>4736</v>
      </c>
    </row>
    <row r="73" spans="2:8" ht="13.5" thickBot="1">
      <c r="B73" s="2236" t="s">
        <v>2321</v>
      </c>
      <c r="C73" s="2237"/>
      <c r="D73" s="827" t="s">
        <v>4652</v>
      </c>
      <c r="E73" s="1277" t="s">
        <v>4653</v>
      </c>
      <c r="F73" s="827" t="s">
        <v>4654</v>
      </c>
      <c r="G73" s="1295" t="s">
        <v>4655</v>
      </c>
    </row>
    <row r="74" spans="2:8" ht="48" customHeight="1">
      <c r="B74" s="1279"/>
      <c r="C74" s="1293" t="s">
        <v>471</v>
      </c>
      <c r="D74" s="782">
        <v>2000</v>
      </c>
      <c r="E74" s="785" t="s">
        <v>4721</v>
      </c>
      <c r="F74" s="782" t="s">
        <v>93</v>
      </c>
      <c r="G74" s="1296" t="s">
        <v>4722</v>
      </c>
      <c r="H74" s="1280"/>
    </row>
    <row r="75" spans="2:8" ht="48" customHeight="1">
      <c r="B75" s="1279"/>
      <c r="C75" s="1299" t="s">
        <v>4723</v>
      </c>
      <c r="D75" s="802">
        <v>4000</v>
      </c>
      <c r="E75" s="803" t="s">
        <v>4673</v>
      </c>
      <c r="F75" s="802" t="s">
        <v>95</v>
      </c>
      <c r="G75" s="1298" t="s">
        <v>4724</v>
      </c>
      <c r="H75" s="1280"/>
    </row>
    <row r="76" spans="2:8" ht="48" customHeight="1">
      <c r="B76" s="1279"/>
      <c r="C76" s="1293" t="s">
        <v>1242</v>
      </c>
      <c r="D76" s="782">
        <v>6000</v>
      </c>
      <c r="E76" s="785" t="s">
        <v>4683</v>
      </c>
      <c r="F76" s="782" t="s">
        <v>97</v>
      </c>
      <c r="G76" s="1296" t="s">
        <v>4725</v>
      </c>
      <c r="H76" s="1280"/>
    </row>
    <row r="77" spans="2:8" ht="48" customHeight="1">
      <c r="B77" s="1279"/>
      <c r="C77" s="1299" t="s">
        <v>870</v>
      </c>
      <c r="D77" s="802">
        <v>8000</v>
      </c>
      <c r="E77" s="803" t="s">
        <v>4699</v>
      </c>
      <c r="F77" s="802" t="s">
        <v>99</v>
      </c>
      <c r="G77" s="1298" t="s">
        <v>4726</v>
      </c>
      <c r="H77" s="1280"/>
    </row>
    <row r="78" spans="2:8" ht="48" customHeight="1">
      <c r="B78" s="1279"/>
      <c r="C78" s="1293" t="s">
        <v>4727</v>
      </c>
      <c r="D78" s="782">
        <v>2000</v>
      </c>
      <c r="E78" s="785" t="s">
        <v>4713</v>
      </c>
      <c r="F78" s="782" t="s">
        <v>93</v>
      </c>
      <c r="G78" s="1296" t="s">
        <v>4728</v>
      </c>
      <c r="H78" s="1280"/>
    </row>
    <row r="79" spans="2:8" ht="48" customHeight="1">
      <c r="B79" s="1279"/>
      <c r="C79" s="1299" t="s">
        <v>4729</v>
      </c>
      <c r="D79" s="802">
        <v>4000</v>
      </c>
      <c r="E79" s="803" t="s">
        <v>4730</v>
      </c>
      <c r="F79" s="802" t="s">
        <v>95</v>
      </c>
      <c r="G79" s="1298" t="s">
        <v>4731</v>
      </c>
      <c r="H79" s="1280"/>
    </row>
    <row r="80" spans="2:8" ht="48" customHeight="1">
      <c r="B80" s="1279"/>
      <c r="C80" s="1293" t="s">
        <v>875</v>
      </c>
      <c r="D80" s="782">
        <v>6000</v>
      </c>
      <c r="E80" s="785" t="s">
        <v>4715</v>
      </c>
      <c r="F80" s="782" t="s">
        <v>97</v>
      </c>
      <c r="G80" s="1296" t="s">
        <v>4732</v>
      </c>
      <c r="H80" s="1280"/>
    </row>
    <row r="81" spans="2:8" ht="48" customHeight="1">
      <c r="B81" s="1279"/>
      <c r="C81" s="1299" t="s">
        <v>4733</v>
      </c>
      <c r="D81" s="802">
        <v>8000</v>
      </c>
      <c r="E81" s="803" t="s">
        <v>4691</v>
      </c>
      <c r="F81" s="802" t="s">
        <v>99</v>
      </c>
      <c r="G81" s="1298" t="s">
        <v>4734</v>
      </c>
      <c r="H81" s="1280"/>
    </row>
    <row r="82" spans="2:8" ht="48" customHeight="1" thickBot="1">
      <c r="B82" s="1292"/>
      <c r="C82" s="1294" t="s">
        <v>2436</v>
      </c>
      <c r="D82" s="783">
        <v>2000</v>
      </c>
      <c r="E82" s="786" t="s">
        <v>4721</v>
      </c>
      <c r="F82" s="783" t="s">
        <v>93</v>
      </c>
      <c r="G82" s="1297" t="s">
        <v>4735</v>
      </c>
      <c r="H82" s="1280"/>
    </row>
    <row r="83" spans="2:8" ht="5.0999999999999996" customHeight="1"/>
    <row r="84" spans="2:8" ht="13.5" thickBot="1">
      <c r="B84" s="442" t="s">
        <v>4737</v>
      </c>
    </row>
    <row r="85" spans="2:8" ht="13.5" thickBot="1">
      <c r="B85" s="2236" t="s">
        <v>2321</v>
      </c>
      <c r="C85" s="2237"/>
      <c r="D85" s="827" t="s">
        <v>4652</v>
      </c>
      <c r="E85" s="1277" t="s">
        <v>4653</v>
      </c>
      <c r="F85" s="827" t="s">
        <v>4654</v>
      </c>
      <c r="G85" s="1295" t="s">
        <v>4655</v>
      </c>
    </row>
    <row r="86" spans="2:8" ht="48.75" customHeight="1">
      <c r="B86" s="1279"/>
      <c r="C86" s="1293" t="s">
        <v>2435</v>
      </c>
      <c r="D86" s="782">
        <v>1000</v>
      </c>
      <c r="E86" s="785" t="s">
        <v>1027</v>
      </c>
      <c r="F86" s="782" t="s">
        <v>93</v>
      </c>
      <c r="G86" s="1296" t="s">
        <v>4605</v>
      </c>
    </row>
    <row r="87" spans="2:8" ht="48" customHeight="1">
      <c r="B87" s="1279"/>
      <c r="C87" s="1299" t="s">
        <v>2433</v>
      </c>
      <c r="D87" s="802">
        <v>1000</v>
      </c>
      <c r="E87" s="803" t="s">
        <v>1027</v>
      </c>
      <c r="F87" s="802" t="s">
        <v>93</v>
      </c>
      <c r="G87" s="1298" t="s">
        <v>4605</v>
      </c>
    </row>
    <row r="88" spans="2:8" ht="48" customHeight="1">
      <c r="B88" s="1279"/>
      <c r="C88" s="1293" t="s">
        <v>2434</v>
      </c>
      <c r="D88" s="782">
        <v>1000</v>
      </c>
      <c r="E88" s="785" t="s">
        <v>1027</v>
      </c>
      <c r="F88" s="782" t="s">
        <v>93</v>
      </c>
      <c r="G88" s="1296" t="s">
        <v>4605</v>
      </c>
    </row>
    <row r="89" spans="2:8" ht="48" customHeight="1">
      <c r="B89" s="1279"/>
      <c r="C89" s="1299" t="s">
        <v>4603</v>
      </c>
      <c r="D89" s="802">
        <v>1000</v>
      </c>
      <c r="E89" s="803" t="s">
        <v>1027</v>
      </c>
      <c r="F89" s="802" t="s">
        <v>93</v>
      </c>
      <c r="G89" s="1298" t="s">
        <v>4604</v>
      </c>
    </row>
    <row r="90" spans="2:8" ht="48" customHeight="1">
      <c r="B90" s="1279"/>
      <c r="C90" s="1293" t="s">
        <v>2322</v>
      </c>
      <c r="D90" s="782">
        <v>1000</v>
      </c>
      <c r="E90" s="785" t="s">
        <v>1027</v>
      </c>
      <c r="F90" s="782" t="s">
        <v>93</v>
      </c>
      <c r="G90" s="1296" t="s">
        <v>4604</v>
      </c>
    </row>
    <row r="91" spans="2:8" ht="48" customHeight="1">
      <c r="B91" s="1279"/>
      <c r="C91" s="1299" t="s">
        <v>447</v>
      </c>
      <c r="D91" s="802">
        <v>1000</v>
      </c>
      <c r="E91" s="803" t="s">
        <v>1027</v>
      </c>
      <c r="F91" s="802" t="s">
        <v>93</v>
      </c>
      <c r="G91" s="1298" t="s">
        <v>4604</v>
      </c>
    </row>
    <row r="92" spans="2:8" ht="48" customHeight="1">
      <c r="B92" s="1279"/>
      <c r="C92" s="1293" t="s">
        <v>2791</v>
      </c>
      <c r="D92" s="782">
        <v>7000</v>
      </c>
      <c r="E92" s="785" t="s">
        <v>4715</v>
      </c>
      <c r="F92" s="782" t="s">
        <v>97</v>
      </c>
      <c r="G92" s="1296" t="s">
        <v>4738</v>
      </c>
    </row>
    <row r="93" spans="2:8" ht="48" customHeight="1">
      <c r="B93" s="1279"/>
      <c r="C93" s="1299" t="s">
        <v>1847</v>
      </c>
      <c r="D93" s="802">
        <v>2000</v>
      </c>
      <c r="E93" s="803" t="s">
        <v>1027</v>
      </c>
      <c r="F93" s="802" t="s">
        <v>93</v>
      </c>
      <c r="G93" s="1298" t="s">
        <v>4609</v>
      </c>
    </row>
    <row r="94" spans="2:8" ht="48" customHeight="1" thickBot="1">
      <c r="B94" s="1292"/>
      <c r="C94" s="1294" t="s">
        <v>1846</v>
      </c>
      <c r="D94" s="783">
        <v>2000</v>
      </c>
      <c r="E94" s="786" t="s">
        <v>1027</v>
      </c>
      <c r="F94" s="783" t="s">
        <v>93</v>
      </c>
      <c r="G94" s="1297" t="s">
        <v>4608</v>
      </c>
    </row>
    <row r="95" spans="2:8" ht="5.0999999999999996" customHeight="1"/>
    <row r="96" spans="2:8" ht="13.5" thickBot="1">
      <c r="B96" s="442" t="s">
        <v>4764</v>
      </c>
    </row>
    <row r="97" spans="2:8" ht="13.5" thickBot="1">
      <c r="B97" s="2236" t="s">
        <v>2321</v>
      </c>
      <c r="C97" s="2237"/>
      <c r="D97" s="827" t="s">
        <v>4652</v>
      </c>
      <c r="E97" s="1277" t="s">
        <v>4653</v>
      </c>
      <c r="F97" s="827" t="s">
        <v>4654</v>
      </c>
      <c r="G97" s="1295" t="s">
        <v>4655</v>
      </c>
    </row>
    <row r="98" spans="2:8" ht="48.75" customHeight="1">
      <c r="B98" s="1279"/>
      <c r="C98" s="1293" t="s">
        <v>1303</v>
      </c>
      <c r="D98" s="782">
        <v>1000</v>
      </c>
      <c r="E98" s="785" t="s">
        <v>1027</v>
      </c>
      <c r="F98" s="782" t="s">
        <v>93</v>
      </c>
      <c r="G98" s="1296" t="s">
        <v>4739</v>
      </c>
      <c r="H98" s="1280"/>
    </row>
    <row r="99" spans="2:8" ht="48" customHeight="1">
      <c r="B99" s="1279"/>
      <c r="C99" s="1299" t="s">
        <v>2796</v>
      </c>
      <c r="D99" s="802">
        <v>1000</v>
      </c>
      <c r="E99" s="803" t="s">
        <v>1027</v>
      </c>
      <c r="F99" s="802" t="s">
        <v>93</v>
      </c>
      <c r="G99" s="1298" t="s">
        <v>4739</v>
      </c>
      <c r="H99" s="1280"/>
    </row>
    <row r="100" spans="2:8" ht="48" customHeight="1">
      <c r="B100" s="1279"/>
      <c r="C100" s="1293" t="s">
        <v>2798</v>
      </c>
      <c r="D100" s="782">
        <v>2000</v>
      </c>
      <c r="E100" s="785" t="s">
        <v>4715</v>
      </c>
      <c r="F100" s="782" t="s">
        <v>93</v>
      </c>
      <c r="G100" s="1296" t="s">
        <v>4740</v>
      </c>
      <c r="H100" s="1280"/>
    </row>
    <row r="101" spans="2:8" ht="48" customHeight="1">
      <c r="B101" s="1279"/>
      <c r="C101" s="1299" t="s">
        <v>4741</v>
      </c>
      <c r="D101" s="802">
        <v>4000</v>
      </c>
      <c r="E101" s="803" t="s">
        <v>4730</v>
      </c>
      <c r="F101" s="802" t="s">
        <v>95</v>
      </c>
      <c r="G101" s="1298" t="s">
        <v>4742</v>
      </c>
      <c r="H101" s="1280"/>
    </row>
    <row r="102" spans="2:8" ht="48" customHeight="1">
      <c r="B102" s="1279"/>
      <c r="C102" s="1293" t="s">
        <v>2801</v>
      </c>
      <c r="D102" s="782">
        <v>6000</v>
      </c>
      <c r="E102" s="785" t="s">
        <v>4713</v>
      </c>
      <c r="F102" s="782" t="s">
        <v>97</v>
      </c>
      <c r="G102" s="1296" t="s">
        <v>4743</v>
      </c>
      <c r="H102" s="1280"/>
    </row>
    <row r="103" spans="2:8" ht="48" customHeight="1">
      <c r="B103" s="1279"/>
      <c r="C103" s="1299" t="s">
        <v>4744</v>
      </c>
      <c r="D103" s="802">
        <v>2000</v>
      </c>
      <c r="E103" s="803" t="s">
        <v>4715</v>
      </c>
      <c r="F103" s="802" t="s">
        <v>97</v>
      </c>
      <c r="G103" s="1298" t="s">
        <v>4745</v>
      </c>
      <c r="H103" s="1280"/>
    </row>
    <row r="104" spans="2:8" ht="48" customHeight="1">
      <c r="B104" s="1279"/>
      <c r="C104" s="1293" t="s">
        <v>793</v>
      </c>
      <c r="D104" s="782">
        <v>4000</v>
      </c>
      <c r="E104" s="785" t="s">
        <v>4730</v>
      </c>
      <c r="F104" s="782" t="s">
        <v>97</v>
      </c>
      <c r="G104" s="1296" t="s">
        <v>4746</v>
      </c>
      <c r="H104" s="1280"/>
    </row>
    <row r="105" spans="2:8" ht="48" customHeight="1">
      <c r="B105" s="1279"/>
      <c r="C105" s="1299" t="s">
        <v>2086</v>
      </c>
      <c r="D105" s="802">
        <v>6000</v>
      </c>
      <c r="E105" s="803" t="s">
        <v>4713</v>
      </c>
      <c r="F105" s="802" t="s">
        <v>99</v>
      </c>
      <c r="G105" s="1298" t="s">
        <v>4747</v>
      </c>
      <c r="H105" s="1280"/>
    </row>
    <row r="106" spans="2:8" ht="48" customHeight="1">
      <c r="B106" s="1279"/>
      <c r="C106" s="1293" t="s">
        <v>4748</v>
      </c>
      <c r="D106" s="782">
        <v>2000</v>
      </c>
      <c r="E106" s="785" t="s">
        <v>1027</v>
      </c>
      <c r="F106" s="782" t="s">
        <v>93</v>
      </c>
      <c r="G106" s="1296" t="s">
        <v>4749</v>
      </c>
      <c r="H106" s="1280"/>
    </row>
    <row r="107" spans="2:8" ht="48" customHeight="1">
      <c r="B107" s="1279"/>
      <c r="C107" s="1299" t="s">
        <v>4750</v>
      </c>
      <c r="D107" s="802">
        <v>4000</v>
      </c>
      <c r="E107" s="803" t="s">
        <v>1027</v>
      </c>
      <c r="F107" s="802" t="s">
        <v>95</v>
      </c>
      <c r="G107" s="1298" t="s">
        <v>4751</v>
      </c>
      <c r="H107" s="1280"/>
    </row>
    <row r="108" spans="2:8" ht="48" customHeight="1">
      <c r="B108" s="1279"/>
      <c r="C108" s="1293" t="s">
        <v>465</v>
      </c>
      <c r="D108" s="782">
        <v>6000</v>
      </c>
      <c r="E108" s="785" t="s">
        <v>1027</v>
      </c>
      <c r="F108" s="782" t="s">
        <v>97</v>
      </c>
      <c r="G108" s="1296" t="s">
        <v>4752</v>
      </c>
      <c r="H108" s="1280"/>
    </row>
    <row r="109" spans="2:8" ht="48" customHeight="1">
      <c r="B109" s="1279"/>
      <c r="C109" s="1299" t="s">
        <v>2087</v>
      </c>
      <c r="D109" s="802">
        <v>1000</v>
      </c>
      <c r="E109" s="803" t="s">
        <v>1027</v>
      </c>
      <c r="F109" s="802" t="s">
        <v>93</v>
      </c>
      <c r="G109" s="1298" t="s">
        <v>4753</v>
      </c>
      <c r="H109" s="1280"/>
    </row>
    <row r="110" spans="2:8" ht="48" customHeight="1">
      <c r="B110" s="1279"/>
      <c r="C110" s="1293" t="s">
        <v>2088</v>
      </c>
      <c r="D110" s="782">
        <v>2000</v>
      </c>
      <c r="E110" s="785" t="s">
        <v>1027</v>
      </c>
      <c r="F110" s="782" t="s">
        <v>93</v>
      </c>
      <c r="G110" s="1296" t="s">
        <v>4754</v>
      </c>
      <c r="H110" s="1280"/>
    </row>
    <row r="111" spans="2:8" ht="48" customHeight="1">
      <c r="B111" s="1279"/>
      <c r="C111" s="1299" t="s">
        <v>2089</v>
      </c>
      <c r="D111" s="802">
        <v>3000</v>
      </c>
      <c r="E111" s="803" t="s">
        <v>1027</v>
      </c>
      <c r="F111" s="802" t="s">
        <v>95</v>
      </c>
      <c r="G111" s="1298" t="s">
        <v>4755</v>
      </c>
      <c r="H111" s="1280"/>
    </row>
    <row r="112" spans="2:8" ht="48" customHeight="1">
      <c r="B112" s="1279"/>
      <c r="C112" s="1293" t="s">
        <v>827</v>
      </c>
      <c r="D112" s="782">
        <v>5000</v>
      </c>
      <c r="E112" s="785" t="s">
        <v>4715</v>
      </c>
      <c r="F112" s="782" t="s">
        <v>97</v>
      </c>
      <c r="G112" s="1296" t="s">
        <v>4756</v>
      </c>
      <c r="H112" s="1280"/>
    </row>
    <row r="113" spans="2:8" ht="48" customHeight="1">
      <c r="B113" s="1279"/>
      <c r="C113" s="1299" t="s">
        <v>205</v>
      </c>
      <c r="D113" s="802">
        <v>5000</v>
      </c>
      <c r="E113" s="803" t="s">
        <v>4721</v>
      </c>
      <c r="F113" s="802" t="s">
        <v>97</v>
      </c>
      <c r="G113" s="1298" t="s">
        <v>4756</v>
      </c>
      <c r="H113" s="1280"/>
    </row>
    <row r="114" spans="2:8" ht="48" customHeight="1">
      <c r="B114" s="1279"/>
      <c r="C114" s="1293" t="s">
        <v>2654</v>
      </c>
      <c r="D114" s="782">
        <v>5000</v>
      </c>
      <c r="E114" s="785" t="s">
        <v>4730</v>
      </c>
      <c r="F114" s="782" t="s">
        <v>97</v>
      </c>
      <c r="G114" s="1296" t="s">
        <v>4756</v>
      </c>
      <c r="H114" s="1280"/>
    </row>
    <row r="115" spans="2:8" ht="48" customHeight="1">
      <c r="B115" s="1279"/>
      <c r="C115" s="1299" t="s">
        <v>1090</v>
      </c>
      <c r="D115" s="802">
        <v>500</v>
      </c>
      <c r="E115" s="803" t="s">
        <v>1027</v>
      </c>
      <c r="F115" s="802" t="s">
        <v>93</v>
      </c>
      <c r="G115" s="1298" t="s">
        <v>4757</v>
      </c>
      <c r="H115" s="125"/>
    </row>
    <row r="116" spans="2:8" ht="48" customHeight="1">
      <c r="B116" s="1279"/>
      <c r="C116" s="1293" t="s">
        <v>1092</v>
      </c>
      <c r="D116" s="782">
        <v>1000</v>
      </c>
      <c r="E116" s="785" t="s">
        <v>1027</v>
      </c>
      <c r="F116" s="782" t="s">
        <v>93</v>
      </c>
      <c r="G116" s="1296" t="s">
        <v>4758</v>
      </c>
      <c r="H116" s="125"/>
    </row>
    <row r="117" spans="2:8" ht="48" customHeight="1">
      <c r="B117" s="1279"/>
      <c r="C117" s="1299" t="s">
        <v>194</v>
      </c>
      <c r="D117" s="802">
        <v>1500</v>
      </c>
      <c r="E117" s="803" t="s">
        <v>1027</v>
      </c>
      <c r="F117" s="802" t="s">
        <v>93</v>
      </c>
      <c r="G117" s="1298" t="s">
        <v>4759</v>
      </c>
      <c r="H117" s="125"/>
    </row>
    <row r="118" spans="2:8" ht="48" customHeight="1">
      <c r="B118" s="1279"/>
      <c r="C118" s="1293" t="s">
        <v>2585</v>
      </c>
      <c r="D118" s="782">
        <v>500</v>
      </c>
      <c r="E118" s="785" t="s">
        <v>4715</v>
      </c>
      <c r="F118" s="782" t="s">
        <v>93</v>
      </c>
      <c r="G118" s="1296" t="s">
        <v>4760</v>
      </c>
      <c r="H118" s="125"/>
    </row>
    <row r="119" spans="2:8" ht="48" customHeight="1">
      <c r="B119" s="1279"/>
      <c r="C119" s="1299" t="s">
        <v>2586</v>
      </c>
      <c r="D119" s="802">
        <v>1000</v>
      </c>
      <c r="E119" s="803" t="s">
        <v>4721</v>
      </c>
      <c r="F119" s="802" t="s">
        <v>93</v>
      </c>
      <c r="G119" s="1298" t="s">
        <v>4761</v>
      </c>
      <c r="H119" s="125"/>
    </row>
    <row r="120" spans="2:8" ht="48" customHeight="1" thickBot="1">
      <c r="B120" s="1292"/>
      <c r="C120" s="1294" t="s">
        <v>4762</v>
      </c>
      <c r="D120" s="783">
        <v>1500</v>
      </c>
      <c r="E120" s="786" t="s">
        <v>4730</v>
      </c>
      <c r="F120" s="783" t="s">
        <v>93</v>
      </c>
      <c r="G120" s="1297" t="s">
        <v>4763</v>
      </c>
      <c r="H120" s="125"/>
    </row>
    <row r="121" spans="2:8" ht="5.0999999999999996" customHeight="1"/>
    <row r="122" spans="2:8" ht="13.5" thickBot="1">
      <c r="B122" s="442" t="s">
        <v>4765</v>
      </c>
    </row>
    <row r="123" spans="2:8" ht="13.5" thickBot="1">
      <c r="B123" s="2236" t="s">
        <v>2321</v>
      </c>
      <c r="C123" s="2237"/>
      <c r="D123" s="827" t="s">
        <v>4652</v>
      </c>
      <c r="E123" s="1277" t="s">
        <v>4653</v>
      </c>
      <c r="F123" s="827" t="s">
        <v>4654</v>
      </c>
      <c r="G123" s="1295" t="s">
        <v>4655</v>
      </c>
    </row>
    <row r="124" spans="2:8" ht="47.25" customHeight="1">
      <c r="B124" s="1279"/>
      <c r="C124" s="1293" t="s">
        <v>393</v>
      </c>
      <c r="D124" s="782">
        <v>3000</v>
      </c>
      <c r="E124" s="785" t="s">
        <v>4721</v>
      </c>
      <c r="F124" s="782" t="s">
        <v>95</v>
      </c>
      <c r="G124" s="1296" t="s">
        <v>4768</v>
      </c>
    </row>
    <row r="125" spans="2:8" ht="48" customHeight="1">
      <c r="B125" s="1279"/>
      <c r="C125" s="1299" t="s">
        <v>1803</v>
      </c>
      <c r="D125" s="802">
        <v>6000</v>
      </c>
      <c r="E125" s="803" t="s">
        <v>4713</v>
      </c>
      <c r="F125" s="802" t="s">
        <v>95</v>
      </c>
      <c r="G125" s="1298" t="s">
        <v>4769</v>
      </c>
    </row>
    <row r="126" spans="2:8" ht="48" customHeight="1">
      <c r="B126" s="1279"/>
      <c r="C126" s="1293" t="s">
        <v>1451</v>
      </c>
      <c r="D126" s="782">
        <v>5000</v>
      </c>
      <c r="E126" s="785" t="s">
        <v>4715</v>
      </c>
      <c r="F126" s="782" t="s">
        <v>93</v>
      </c>
      <c r="G126" s="1296" t="s">
        <v>4766</v>
      </c>
    </row>
    <row r="127" spans="2:8" ht="48" customHeight="1">
      <c r="B127" s="1279"/>
      <c r="C127" s="1299" t="s">
        <v>1453</v>
      </c>
      <c r="D127" s="802">
        <v>5000</v>
      </c>
      <c r="E127" s="803" t="s">
        <v>4721</v>
      </c>
      <c r="F127" s="802" t="s">
        <v>97</v>
      </c>
      <c r="G127" s="1298" t="s">
        <v>4766</v>
      </c>
    </row>
    <row r="128" spans="2:8" ht="48" customHeight="1">
      <c r="B128" s="1279"/>
      <c r="C128" s="1293" t="s">
        <v>1455</v>
      </c>
      <c r="D128" s="782">
        <v>10000</v>
      </c>
      <c r="E128" s="785" t="s">
        <v>4730</v>
      </c>
      <c r="F128" s="782" t="s">
        <v>97</v>
      </c>
      <c r="G128" s="1296" t="s">
        <v>4767</v>
      </c>
    </row>
    <row r="129" spans="2:7" ht="51" customHeight="1">
      <c r="B129" s="1279"/>
      <c r="C129" s="1299" t="s">
        <v>1804</v>
      </c>
      <c r="D129" s="802">
        <v>10000</v>
      </c>
      <c r="E129" s="803" t="s">
        <v>4715</v>
      </c>
      <c r="F129" s="802" t="s">
        <v>97</v>
      </c>
      <c r="G129" s="1298" t="s">
        <v>4770</v>
      </c>
    </row>
    <row r="130" spans="2:7" ht="51">
      <c r="B130" s="1279"/>
      <c r="C130" s="1293" t="s">
        <v>1466</v>
      </c>
      <c r="D130" s="782" t="s">
        <v>1028</v>
      </c>
      <c r="E130" s="785" t="s">
        <v>4691</v>
      </c>
      <c r="F130" s="782" t="s">
        <v>99</v>
      </c>
      <c r="G130" s="1296" t="s">
        <v>4771</v>
      </c>
    </row>
    <row r="131" spans="2:7" ht="63.75">
      <c r="B131" s="1279"/>
      <c r="C131" s="1299" t="s">
        <v>4773</v>
      </c>
      <c r="D131" s="802">
        <v>20000</v>
      </c>
      <c r="E131" s="803" t="s">
        <v>4730</v>
      </c>
      <c r="F131" s="802" t="s">
        <v>99</v>
      </c>
      <c r="G131" s="1298" t="s">
        <v>4774</v>
      </c>
    </row>
    <row r="132" spans="2:7" ht="51.75" thickBot="1">
      <c r="B132" s="1292"/>
      <c r="C132" s="1294" t="s">
        <v>828</v>
      </c>
      <c r="D132" s="783">
        <v>10000</v>
      </c>
      <c r="E132" s="786" t="s">
        <v>4713</v>
      </c>
      <c r="F132" s="783" t="s">
        <v>99</v>
      </c>
      <c r="G132" s="1297" t="s">
        <v>4775</v>
      </c>
    </row>
    <row r="133" spans="2:7" ht="5.0999999999999996" customHeight="1"/>
    <row r="134" spans="2:7" ht="13.5" thickBot="1">
      <c r="B134" s="442" t="s">
        <v>4776</v>
      </c>
    </row>
    <row r="135" spans="2:7" ht="13.5" thickBot="1">
      <c r="B135" s="2236" t="s">
        <v>2321</v>
      </c>
      <c r="C135" s="2237"/>
      <c r="D135" s="827" t="s">
        <v>4652</v>
      </c>
      <c r="E135" s="1277" t="s">
        <v>4653</v>
      </c>
      <c r="F135" s="827" t="s">
        <v>4654</v>
      </c>
      <c r="G135" s="1295" t="s">
        <v>4655</v>
      </c>
    </row>
    <row r="136" spans="2:7" ht="48" customHeight="1">
      <c r="B136" s="1279"/>
      <c r="C136" s="1293" t="s">
        <v>4777</v>
      </c>
      <c r="D136" s="782">
        <v>6000</v>
      </c>
      <c r="E136" s="785" t="s">
        <v>1027</v>
      </c>
      <c r="F136" s="782" t="s">
        <v>97</v>
      </c>
      <c r="G136" s="1296" t="s">
        <v>4778</v>
      </c>
    </row>
    <row r="137" spans="2:7" ht="48" customHeight="1">
      <c r="B137" s="1279"/>
      <c r="C137" s="1299" t="s">
        <v>829</v>
      </c>
      <c r="D137" s="802">
        <v>6000</v>
      </c>
      <c r="E137" s="803" t="s">
        <v>1027</v>
      </c>
      <c r="F137" s="802" t="s">
        <v>97</v>
      </c>
      <c r="G137" s="1298" t="s">
        <v>4779</v>
      </c>
    </row>
    <row r="138" spans="2:7" ht="48" customHeight="1">
      <c r="B138" s="1279"/>
      <c r="C138" s="1293" t="s">
        <v>4780</v>
      </c>
      <c r="D138" s="782">
        <v>6000</v>
      </c>
      <c r="E138" s="785" t="s">
        <v>1027</v>
      </c>
      <c r="F138" s="782" t="s">
        <v>97</v>
      </c>
      <c r="G138" s="1296" t="s">
        <v>4781</v>
      </c>
    </row>
    <row r="139" spans="2:7" ht="48" customHeight="1">
      <c r="B139" s="1279"/>
      <c r="C139" s="1299" t="s">
        <v>2346</v>
      </c>
      <c r="D139" s="802">
        <v>6000</v>
      </c>
      <c r="E139" s="803" t="s">
        <v>1027</v>
      </c>
      <c r="F139" s="802" t="s">
        <v>97</v>
      </c>
      <c r="G139" s="1298" t="s">
        <v>4782</v>
      </c>
    </row>
    <row r="140" spans="2:7" ht="48" customHeight="1">
      <c r="B140" s="1279"/>
      <c r="C140" s="1293" t="s">
        <v>2091</v>
      </c>
      <c r="D140" s="782">
        <v>8000</v>
      </c>
      <c r="E140" s="785" t="s">
        <v>4730</v>
      </c>
      <c r="F140" s="782" t="s">
        <v>97</v>
      </c>
      <c r="G140" s="1296" t="s">
        <v>6882</v>
      </c>
    </row>
    <row r="141" spans="2:7" ht="48" customHeight="1">
      <c r="B141" s="1279"/>
      <c r="C141" s="1299" t="s">
        <v>4783</v>
      </c>
      <c r="D141" s="802">
        <v>20000</v>
      </c>
      <c r="E141" s="803" t="s">
        <v>1027</v>
      </c>
      <c r="F141" s="802" t="s">
        <v>99</v>
      </c>
      <c r="G141" s="1298" t="s">
        <v>4784</v>
      </c>
    </row>
    <row r="142" spans="2:7" ht="48" customHeight="1">
      <c r="B142" s="1279"/>
      <c r="C142" s="1293" t="s">
        <v>4785</v>
      </c>
      <c r="D142" s="782">
        <v>20000</v>
      </c>
      <c r="E142" s="785" t="s">
        <v>1027</v>
      </c>
      <c r="F142" s="782" t="s">
        <v>99</v>
      </c>
      <c r="G142" s="1296" t="s">
        <v>4786</v>
      </c>
    </row>
    <row r="143" spans="2:7" ht="48" customHeight="1">
      <c r="B143" s="1279"/>
      <c r="C143" s="1299" t="s">
        <v>4787</v>
      </c>
      <c r="D143" s="802">
        <v>20000</v>
      </c>
      <c r="E143" s="803" t="s">
        <v>1027</v>
      </c>
      <c r="F143" s="802" t="s">
        <v>99</v>
      </c>
      <c r="G143" s="1298" t="s">
        <v>4788</v>
      </c>
    </row>
    <row r="144" spans="2:7" ht="48" customHeight="1">
      <c r="B144" s="1279"/>
      <c r="C144" s="1293" t="s">
        <v>4789</v>
      </c>
      <c r="D144" s="782">
        <v>20000</v>
      </c>
      <c r="E144" s="785" t="s">
        <v>1027</v>
      </c>
      <c r="F144" s="782" t="s">
        <v>99</v>
      </c>
      <c r="G144" s="1296" t="s">
        <v>4790</v>
      </c>
    </row>
    <row r="145" spans="2:7" ht="48" customHeight="1">
      <c r="B145" s="1279"/>
      <c r="C145" s="1304" t="s">
        <v>4791</v>
      </c>
      <c r="D145" s="802">
        <v>7500</v>
      </c>
      <c r="E145" s="803" t="s">
        <v>1027</v>
      </c>
      <c r="F145" s="802" t="s">
        <v>97</v>
      </c>
      <c r="G145" s="1298" t="s">
        <v>4792</v>
      </c>
    </row>
    <row r="146" spans="2:7" ht="63.75">
      <c r="B146" s="1279"/>
      <c r="C146" s="1291" t="s">
        <v>4793</v>
      </c>
      <c r="D146" s="782">
        <v>25000</v>
      </c>
      <c r="E146" s="785" t="s">
        <v>1027</v>
      </c>
      <c r="F146" s="782" t="s">
        <v>99</v>
      </c>
      <c r="G146" s="1296" t="s">
        <v>6885</v>
      </c>
    </row>
    <row r="147" spans="2:7" ht="48" customHeight="1">
      <c r="B147" s="1279"/>
      <c r="C147" s="1299" t="s">
        <v>2926</v>
      </c>
      <c r="D147" s="802">
        <v>30000</v>
      </c>
      <c r="E147" s="803" t="s">
        <v>4691</v>
      </c>
      <c r="F147" s="802" t="s">
        <v>99</v>
      </c>
      <c r="G147" s="1298" t="s">
        <v>4794</v>
      </c>
    </row>
    <row r="148" spans="2:7" ht="48" customHeight="1" thickBot="1">
      <c r="B148" s="1292"/>
      <c r="C148" s="1294" t="s">
        <v>2878</v>
      </c>
      <c r="D148" s="783">
        <v>20000</v>
      </c>
      <c r="E148" s="786" t="s">
        <v>1027</v>
      </c>
      <c r="F148" s="783" t="s">
        <v>99</v>
      </c>
      <c r="G148" s="1297" t="s">
        <v>4795</v>
      </c>
    </row>
    <row r="149" spans="2:7" ht="5.0999999999999996" customHeight="1"/>
    <row r="150" spans="2:7" ht="13.5" thickBot="1">
      <c r="B150" s="442" t="s">
        <v>4796</v>
      </c>
    </row>
    <row r="151" spans="2:7" ht="13.5" thickBot="1">
      <c r="B151" s="2236" t="s">
        <v>2321</v>
      </c>
      <c r="C151" s="2237"/>
      <c r="D151" s="827" t="s">
        <v>4652</v>
      </c>
      <c r="E151" s="1277" t="s">
        <v>4653</v>
      </c>
      <c r="F151" s="827" t="s">
        <v>4654</v>
      </c>
      <c r="G151" s="1295" t="s">
        <v>4655</v>
      </c>
    </row>
    <row r="152" spans="2:7" ht="48" customHeight="1">
      <c r="B152" s="1279"/>
      <c r="C152" s="1293" t="s">
        <v>4798</v>
      </c>
      <c r="D152" s="782">
        <v>5000</v>
      </c>
      <c r="E152" s="785" t="s">
        <v>4721</v>
      </c>
      <c r="F152" s="782" t="s">
        <v>93</v>
      </c>
      <c r="G152" s="1296" t="s">
        <v>4797</v>
      </c>
    </row>
    <row r="153" spans="2:7" ht="48" customHeight="1">
      <c r="B153" s="1279"/>
      <c r="C153" s="1299" t="s">
        <v>1793</v>
      </c>
      <c r="D153" s="802">
        <v>5000</v>
      </c>
      <c r="E153" s="803" t="s">
        <v>4721</v>
      </c>
      <c r="F153" s="802" t="s">
        <v>95</v>
      </c>
      <c r="G153" s="1298" t="s">
        <v>4797</v>
      </c>
    </row>
    <row r="154" spans="2:7" ht="48" customHeight="1" thickBot="1">
      <c r="B154" s="1292"/>
      <c r="C154" s="1294" t="s">
        <v>2826</v>
      </c>
      <c r="D154" s="783">
        <v>10000</v>
      </c>
      <c r="E154" s="786" t="s">
        <v>1027</v>
      </c>
      <c r="F154" s="783" t="s">
        <v>97</v>
      </c>
      <c r="G154" s="1297" t="s">
        <v>4799</v>
      </c>
    </row>
    <row r="155" spans="2:7" ht="5.0999999999999996" customHeight="1"/>
    <row r="156" spans="2:7" ht="13.5" thickBot="1">
      <c r="B156" s="442" t="s">
        <v>4800</v>
      </c>
    </row>
    <row r="157" spans="2:7" ht="13.5" thickBot="1">
      <c r="B157" s="2236" t="s">
        <v>2321</v>
      </c>
      <c r="C157" s="2237"/>
      <c r="D157" s="827" t="s">
        <v>4652</v>
      </c>
      <c r="E157" s="1277" t="s">
        <v>4653</v>
      </c>
      <c r="F157" s="827" t="s">
        <v>4654</v>
      </c>
      <c r="G157" s="1295" t="s">
        <v>4655</v>
      </c>
    </row>
    <row r="158" spans="2:7" ht="48.75" customHeight="1">
      <c r="B158" s="1279"/>
      <c r="C158" s="1293" t="s">
        <v>4801</v>
      </c>
      <c r="D158" s="782">
        <v>1000</v>
      </c>
      <c r="E158" s="785" t="s">
        <v>4715</v>
      </c>
      <c r="F158" s="782" t="s">
        <v>93</v>
      </c>
      <c r="G158" s="1296" t="s">
        <v>4802</v>
      </c>
    </row>
    <row r="159" spans="2:7" ht="48" customHeight="1">
      <c r="B159" s="1279"/>
      <c r="C159" s="1299" t="s">
        <v>4803</v>
      </c>
      <c r="D159" s="802">
        <v>5000</v>
      </c>
      <c r="E159" s="803" t="s">
        <v>4715</v>
      </c>
      <c r="F159" s="802" t="s">
        <v>97</v>
      </c>
      <c r="G159" s="1298" t="s">
        <v>4804</v>
      </c>
    </row>
    <row r="160" spans="2:7" ht="48" customHeight="1">
      <c r="B160" s="1279"/>
      <c r="C160" s="1293" t="s">
        <v>4805</v>
      </c>
      <c r="D160" s="782">
        <v>1000</v>
      </c>
      <c r="E160" s="785" t="s">
        <v>4715</v>
      </c>
      <c r="F160" s="782" t="s">
        <v>93</v>
      </c>
      <c r="G160" s="1296" t="s">
        <v>4806</v>
      </c>
    </row>
    <row r="161" spans="2:7" ht="48" customHeight="1">
      <c r="B161" s="1279"/>
      <c r="C161" s="1299" t="s">
        <v>2562</v>
      </c>
      <c r="D161" s="802">
        <v>2500</v>
      </c>
      <c r="E161" s="803" t="s">
        <v>4715</v>
      </c>
      <c r="F161" s="802" t="s">
        <v>93</v>
      </c>
      <c r="G161" s="1298" t="s">
        <v>4807</v>
      </c>
    </row>
    <row r="162" spans="2:7" ht="48" customHeight="1">
      <c r="B162" s="1279"/>
      <c r="C162" s="1293" t="s">
        <v>2564</v>
      </c>
      <c r="D162" s="782">
        <v>2500</v>
      </c>
      <c r="E162" s="785" t="s">
        <v>4715</v>
      </c>
      <c r="F162" s="782" t="s">
        <v>93</v>
      </c>
      <c r="G162" s="1296" t="s">
        <v>4808</v>
      </c>
    </row>
    <row r="163" spans="2:7" ht="48" customHeight="1">
      <c r="B163" s="1279"/>
      <c r="C163" s="1299" t="s">
        <v>5095</v>
      </c>
      <c r="D163" s="802">
        <v>1000</v>
      </c>
      <c r="E163" s="803" t="s">
        <v>4715</v>
      </c>
      <c r="F163" s="802" t="s">
        <v>93</v>
      </c>
      <c r="G163" s="1298" t="s">
        <v>4809</v>
      </c>
    </row>
    <row r="164" spans="2:7" ht="48" customHeight="1">
      <c r="B164" s="1279"/>
      <c r="C164" s="1293" t="s">
        <v>4810</v>
      </c>
      <c r="D164" s="782">
        <v>5000</v>
      </c>
      <c r="E164" s="785" t="s">
        <v>4715</v>
      </c>
      <c r="F164" s="782" t="s">
        <v>97</v>
      </c>
      <c r="G164" s="1296" t="s">
        <v>7014</v>
      </c>
    </row>
    <row r="165" spans="2:7" ht="48" customHeight="1" thickBot="1">
      <c r="B165" s="1292"/>
      <c r="C165" s="1300" t="s">
        <v>4811</v>
      </c>
      <c r="D165" s="796">
        <v>3000</v>
      </c>
      <c r="E165" s="797" t="s">
        <v>4715</v>
      </c>
      <c r="F165" s="796" t="s">
        <v>93</v>
      </c>
      <c r="G165" s="1301" t="s">
        <v>4812</v>
      </c>
    </row>
    <row r="166" spans="2:7" ht="5.0999999999999996" customHeight="1"/>
    <row r="167" spans="2:7" ht="13.5" thickBot="1">
      <c r="B167" s="442" t="s">
        <v>4813</v>
      </c>
    </row>
    <row r="168" spans="2:7" ht="13.5" thickBot="1">
      <c r="B168" s="2236" t="s">
        <v>2321</v>
      </c>
      <c r="C168" s="2237"/>
      <c r="D168" s="827" t="s">
        <v>4652</v>
      </c>
      <c r="E168" s="1277" t="s">
        <v>4653</v>
      </c>
      <c r="F168" s="827" t="s">
        <v>4654</v>
      </c>
      <c r="G168" s="1295" t="s">
        <v>4655</v>
      </c>
    </row>
    <row r="169" spans="2:7" ht="48.75" customHeight="1">
      <c r="B169" s="1279"/>
      <c r="C169" s="1293" t="s">
        <v>2828</v>
      </c>
      <c r="D169" s="782">
        <v>5000</v>
      </c>
      <c r="E169" s="785" t="s">
        <v>4730</v>
      </c>
      <c r="F169" s="782" t="s">
        <v>97</v>
      </c>
      <c r="G169" s="1296" t="s">
        <v>4814</v>
      </c>
    </row>
    <row r="170" spans="2:7" ht="48" customHeight="1">
      <c r="B170" s="1279"/>
      <c r="C170" s="1299" t="s">
        <v>2829</v>
      </c>
      <c r="D170" s="802" t="s">
        <v>421</v>
      </c>
      <c r="E170" s="803" t="s">
        <v>4721</v>
      </c>
      <c r="F170" s="802" t="s">
        <v>97</v>
      </c>
      <c r="G170" s="1298" t="s">
        <v>4815</v>
      </c>
    </row>
    <row r="171" spans="2:7" ht="48" customHeight="1">
      <c r="B171" s="1279"/>
      <c r="C171" s="1293" t="s">
        <v>5093</v>
      </c>
      <c r="D171" s="782" t="s">
        <v>421</v>
      </c>
      <c r="E171" s="785" t="s">
        <v>1027</v>
      </c>
      <c r="F171" s="782" t="s">
        <v>97</v>
      </c>
      <c r="G171" s="1296" t="s">
        <v>4816</v>
      </c>
    </row>
    <row r="172" spans="2:7" ht="48" customHeight="1">
      <c r="B172" s="1279"/>
      <c r="C172" s="1299" t="s">
        <v>2342</v>
      </c>
      <c r="D172" s="802">
        <v>5000</v>
      </c>
      <c r="E172" s="803" t="s">
        <v>1027</v>
      </c>
      <c r="F172" s="802" t="s">
        <v>4721</v>
      </c>
      <c r="G172" s="1298" t="s">
        <v>4817</v>
      </c>
    </row>
    <row r="173" spans="2:7" ht="48" customHeight="1">
      <c r="B173" s="1279"/>
      <c r="C173" s="1293" t="s">
        <v>2341</v>
      </c>
      <c r="D173" s="782" t="s">
        <v>421</v>
      </c>
      <c r="E173" s="785" t="s">
        <v>1027</v>
      </c>
      <c r="F173" s="782" t="s">
        <v>95</v>
      </c>
      <c r="G173" s="1296" t="s">
        <v>4818</v>
      </c>
    </row>
    <row r="174" spans="2:7" ht="48" customHeight="1">
      <c r="B174" s="1279"/>
      <c r="C174" s="1299" t="s">
        <v>4819</v>
      </c>
      <c r="D174" s="802" t="s">
        <v>421</v>
      </c>
      <c r="E174" s="803" t="s">
        <v>1027</v>
      </c>
      <c r="F174" s="802" t="s">
        <v>95</v>
      </c>
      <c r="G174" s="1298" t="s">
        <v>4820</v>
      </c>
    </row>
    <row r="175" spans="2:7" ht="48" customHeight="1">
      <c r="B175" s="1279"/>
      <c r="C175" s="1293" t="s">
        <v>4821</v>
      </c>
      <c r="D175" s="782" t="s">
        <v>1805</v>
      </c>
      <c r="E175" s="785" t="s">
        <v>1027</v>
      </c>
      <c r="F175" s="782" t="s">
        <v>99</v>
      </c>
      <c r="G175" s="1296" t="s">
        <v>4822</v>
      </c>
    </row>
    <row r="176" spans="2:7" ht="48" customHeight="1">
      <c r="B176" s="1279"/>
      <c r="C176" s="1299" t="s">
        <v>4823</v>
      </c>
      <c r="D176" s="802" t="s">
        <v>2834</v>
      </c>
      <c r="E176" s="803" t="s">
        <v>1027</v>
      </c>
      <c r="F176" s="802" t="s">
        <v>97</v>
      </c>
      <c r="G176" s="1298" t="s">
        <v>4824</v>
      </c>
    </row>
    <row r="177" spans="2:7" ht="48" customHeight="1" thickBot="1">
      <c r="B177" s="1292"/>
      <c r="C177" s="1294" t="s">
        <v>4825</v>
      </c>
      <c r="D177" s="783" t="s">
        <v>421</v>
      </c>
      <c r="E177" s="786" t="s">
        <v>1027</v>
      </c>
      <c r="F177" s="783" t="s">
        <v>97</v>
      </c>
      <c r="G177" s="1297" t="s">
        <v>4826</v>
      </c>
    </row>
    <row r="178" spans="2:7" ht="5.0999999999999996" customHeight="1"/>
    <row r="179" spans="2:7" ht="13.5" thickBot="1">
      <c r="B179" s="442" t="s">
        <v>4827</v>
      </c>
    </row>
    <row r="180" spans="2:7" ht="13.5" thickBot="1">
      <c r="B180" s="2236" t="s">
        <v>2321</v>
      </c>
      <c r="C180" s="2237"/>
      <c r="D180" s="827" t="s">
        <v>4652</v>
      </c>
      <c r="E180" s="1277" t="s">
        <v>4653</v>
      </c>
      <c r="F180" s="827" t="s">
        <v>4654</v>
      </c>
      <c r="G180" s="1295" t="s">
        <v>4655</v>
      </c>
    </row>
    <row r="181" spans="2:7" ht="46.5" customHeight="1">
      <c r="B181" s="1279"/>
      <c r="C181" s="1293" t="s">
        <v>4828</v>
      </c>
      <c r="D181" s="782" t="s">
        <v>421</v>
      </c>
      <c r="E181" s="785" t="s">
        <v>1027</v>
      </c>
      <c r="F181" s="782" t="s">
        <v>93</v>
      </c>
      <c r="G181" s="1296" t="s">
        <v>4829</v>
      </c>
    </row>
    <row r="182" spans="2:7" ht="45.75" customHeight="1">
      <c r="B182" s="1279"/>
      <c r="C182" s="1299" t="s">
        <v>4830</v>
      </c>
      <c r="D182" s="802" t="s">
        <v>421</v>
      </c>
      <c r="E182" s="803" t="s">
        <v>1027</v>
      </c>
      <c r="F182" s="802" t="s">
        <v>95</v>
      </c>
      <c r="G182" s="1298" t="s">
        <v>4831</v>
      </c>
    </row>
    <row r="183" spans="2:7" ht="45.75" customHeight="1">
      <c r="B183" s="1279"/>
      <c r="C183" s="1293" t="s">
        <v>4832</v>
      </c>
      <c r="D183" s="782" t="s">
        <v>421</v>
      </c>
      <c r="E183" s="785" t="s">
        <v>1027</v>
      </c>
      <c r="F183" s="782" t="s">
        <v>95</v>
      </c>
      <c r="G183" s="1296" t="s">
        <v>4833</v>
      </c>
    </row>
    <row r="184" spans="2:7" ht="48" customHeight="1">
      <c r="B184" s="1279"/>
      <c r="C184" s="1299" t="s">
        <v>4834</v>
      </c>
      <c r="D184" s="802" t="s">
        <v>421</v>
      </c>
      <c r="E184" s="803" t="s">
        <v>1027</v>
      </c>
      <c r="F184" s="802" t="s">
        <v>97</v>
      </c>
      <c r="G184" s="1298" t="s">
        <v>4835</v>
      </c>
    </row>
    <row r="185" spans="2:7" ht="48" customHeight="1" thickBot="1">
      <c r="B185" s="1292"/>
      <c r="C185" s="1294" t="s">
        <v>4836</v>
      </c>
      <c r="D185" s="783" t="s">
        <v>421</v>
      </c>
      <c r="E185" s="786" t="s">
        <v>1027</v>
      </c>
      <c r="F185" s="783" t="s">
        <v>97</v>
      </c>
      <c r="G185" s="1297" t="s">
        <v>4837</v>
      </c>
    </row>
    <row r="186" spans="2:7" ht="5.0999999999999996" customHeight="1"/>
    <row r="187" spans="2:7" ht="13.5" thickBot="1">
      <c r="B187" s="442" t="s">
        <v>4838</v>
      </c>
    </row>
    <row r="188" spans="2:7" ht="13.5" thickBot="1">
      <c r="B188" s="2236" t="s">
        <v>2321</v>
      </c>
      <c r="C188" s="2237"/>
      <c r="D188" s="827" t="s">
        <v>4652</v>
      </c>
      <c r="E188" s="1277" t="s">
        <v>4653</v>
      </c>
      <c r="F188" s="827" t="s">
        <v>4654</v>
      </c>
      <c r="G188" s="1295" t="s">
        <v>4655</v>
      </c>
    </row>
    <row r="189" spans="2:7" ht="48" customHeight="1">
      <c r="B189" s="1279"/>
      <c r="C189" s="1293" t="s">
        <v>2203</v>
      </c>
      <c r="D189" s="1305" t="s">
        <v>1029</v>
      </c>
      <c r="E189" s="785" t="s">
        <v>1027</v>
      </c>
      <c r="F189" s="1305" t="s">
        <v>97</v>
      </c>
      <c r="G189" s="1296" t="s">
        <v>4839</v>
      </c>
    </row>
    <row r="190" spans="2:7" ht="48" customHeight="1">
      <c r="B190" s="1279"/>
      <c r="C190" s="1299" t="s">
        <v>2205</v>
      </c>
      <c r="D190" s="802" t="s">
        <v>421</v>
      </c>
      <c r="E190" s="803" t="s">
        <v>1027</v>
      </c>
      <c r="F190" s="802" t="s">
        <v>97</v>
      </c>
      <c r="G190" s="1298" t="s">
        <v>4840</v>
      </c>
    </row>
    <row r="191" spans="2:7" ht="48" customHeight="1">
      <c r="B191" s="1279"/>
      <c r="C191" s="1293" t="s">
        <v>4841</v>
      </c>
      <c r="D191" s="782" t="s">
        <v>496</v>
      </c>
      <c r="E191" s="785" t="s">
        <v>1027</v>
      </c>
      <c r="F191" s="782" t="s">
        <v>99</v>
      </c>
      <c r="G191" s="1296" t="s">
        <v>4842</v>
      </c>
    </row>
    <row r="192" spans="2:7" ht="64.5" thickBot="1">
      <c r="B192" s="1292"/>
      <c r="C192" s="1300" t="s">
        <v>2208</v>
      </c>
      <c r="D192" s="796" t="s">
        <v>497</v>
      </c>
      <c r="E192" s="797" t="s">
        <v>4673</v>
      </c>
      <c r="F192" s="796" t="s">
        <v>99</v>
      </c>
      <c r="G192" s="1301" t="s">
        <v>4843</v>
      </c>
    </row>
    <row r="193" spans="2:8" ht="5.0999999999999996" customHeight="1"/>
    <row r="194" spans="2:8" ht="13.5" thickBot="1">
      <c r="B194" s="442" t="s">
        <v>4844</v>
      </c>
    </row>
    <row r="195" spans="2:8" ht="13.5" thickBot="1">
      <c r="B195" s="2236" t="s">
        <v>2321</v>
      </c>
      <c r="C195" s="2237"/>
      <c r="D195" s="827" t="s">
        <v>4652</v>
      </c>
      <c r="E195" s="1277" t="s">
        <v>4653</v>
      </c>
      <c r="F195" s="827" t="s">
        <v>4654</v>
      </c>
      <c r="G195" s="1295" t="s">
        <v>4655</v>
      </c>
    </row>
    <row r="196" spans="2:8" ht="178.5">
      <c r="B196" s="1279"/>
      <c r="C196" s="1293" t="s">
        <v>443</v>
      </c>
      <c r="D196" s="1305">
        <v>84000</v>
      </c>
      <c r="E196" s="785" t="s">
        <v>4846</v>
      </c>
      <c r="F196" s="782" t="s">
        <v>4845</v>
      </c>
      <c r="G196" s="1296" t="s">
        <v>6883</v>
      </c>
      <c r="H196" s="1280"/>
    </row>
    <row r="197" spans="2:8" ht="140.25">
      <c r="B197" s="1279"/>
      <c r="C197" s="1299" t="s">
        <v>446</v>
      </c>
      <c r="D197" s="802">
        <v>12000</v>
      </c>
      <c r="E197" s="803" t="s">
        <v>4847</v>
      </c>
      <c r="F197" s="802" t="s">
        <v>4845</v>
      </c>
      <c r="G197" s="1845" t="s">
        <v>4848</v>
      </c>
      <c r="H197" s="1280"/>
    </row>
    <row r="198" spans="2:8" ht="89.25">
      <c r="B198" s="1279"/>
      <c r="C198" s="1293" t="s">
        <v>3048</v>
      </c>
      <c r="D198" s="782">
        <v>20000</v>
      </c>
      <c r="E198" s="785" t="s">
        <v>4849</v>
      </c>
      <c r="F198" s="782" t="s">
        <v>4845</v>
      </c>
      <c r="G198" s="1296" t="s">
        <v>6854</v>
      </c>
      <c r="H198" s="1280"/>
    </row>
    <row r="199" spans="2:8" ht="140.25">
      <c r="B199" s="1279"/>
      <c r="C199" s="1299" t="s">
        <v>3050</v>
      </c>
      <c r="D199" s="802">
        <v>12000</v>
      </c>
      <c r="E199" s="803" t="s">
        <v>4850</v>
      </c>
      <c r="F199" s="802" t="s">
        <v>4845</v>
      </c>
      <c r="G199" s="1845" t="s">
        <v>6884</v>
      </c>
      <c r="H199" s="1280"/>
    </row>
    <row r="200" spans="2:8" ht="127.5">
      <c r="B200" s="1279"/>
      <c r="C200" s="1293" t="s">
        <v>445</v>
      </c>
      <c r="D200" s="782">
        <v>25000</v>
      </c>
      <c r="E200" s="785" t="s">
        <v>4851</v>
      </c>
      <c r="F200" s="782" t="s">
        <v>4845</v>
      </c>
      <c r="G200" s="1296" t="s">
        <v>4852</v>
      </c>
      <c r="H200" s="1280"/>
    </row>
    <row r="201" spans="2:8" ht="153">
      <c r="B201" s="1279"/>
      <c r="C201" s="1299" t="s">
        <v>442</v>
      </c>
      <c r="D201" s="802">
        <v>42000</v>
      </c>
      <c r="E201" s="803" t="s">
        <v>4871</v>
      </c>
      <c r="F201" s="802" t="s">
        <v>4845</v>
      </c>
      <c r="G201" s="1855" t="s">
        <v>7013</v>
      </c>
      <c r="H201" s="1280"/>
    </row>
    <row r="202" spans="2:8" ht="102">
      <c r="B202" s="1279"/>
      <c r="C202" s="1293" t="s">
        <v>2349</v>
      </c>
      <c r="D202" s="782">
        <v>40000</v>
      </c>
      <c r="E202" s="785" t="s">
        <v>4853</v>
      </c>
      <c r="F202" s="782" t="s">
        <v>4845</v>
      </c>
      <c r="G202" s="1296" t="s">
        <v>4854</v>
      </c>
      <c r="H202" s="1280"/>
    </row>
    <row r="203" spans="2:8" ht="102">
      <c r="B203" s="1279"/>
      <c r="C203" s="1299" t="s">
        <v>2908</v>
      </c>
      <c r="D203" s="802">
        <v>25000</v>
      </c>
      <c r="E203" s="803" t="s">
        <v>4855</v>
      </c>
      <c r="F203" s="802" t="s">
        <v>4845</v>
      </c>
      <c r="G203" s="1513" t="s">
        <v>4856</v>
      </c>
      <c r="H203" s="1280"/>
    </row>
    <row r="204" spans="2:8" ht="114.75">
      <c r="B204" s="1279"/>
      <c r="C204" s="1293" t="s">
        <v>2787</v>
      </c>
      <c r="D204" s="782">
        <v>12000</v>
      </c>
      <c r="E204" s="785" t="s">
        <v>4857</v>
      </c>
      <c r="F204" s="782" t="s">
        <v>4845</v>
      </c>
      <c r="G204" s="1296" t="s">
        <v>4858</v>
      </c>
      <c r="H204" s="1280"/>
    </row>
    <row r="205" spans="2:8" ht="76.5">
      <c r="B205" s="1279"/>
      <c r="C205" s="1299" t="s">
        <v>2350</v>
      </c>
      <c r="D205" s="802">
        <v>3000</v>
      </c>
      <c r="E205" s="803" t="s">
        <v>4857</v>
      </c>
      <c r="F205" s="802" t="s">
        <v>4845</v>
      </c>
      <c r="G205" s="1513" t="s">
        <v>4860</v>
      </c>
      <c r="H205" s="1280"/>
    </row>
    <row r="206" spans="2:8" ht="76.5">
      <c r="B206" s="1279"/>
      <c r="C206" s="1293" t="s">
        <v>399</v>
      </c>
      <c r="D206" s="782">
        <v>3000</v>
      </c>
      <c r="E206" s="785" t="s">
        <v>4859</v>
      </c>
      <c r="F206" s="782" t="s">
        <v>4845</v>
      </c>
      <c r="G206" s="1296" t="s">
        <v>4861</v>
      </c>
      <c r="H206" s="120"/>
    </row>
    <row r="207" spans="2:8" ht="90" thickBot="1">
      <c r="B207" s="1292"/>
      <c r="C207" s="1300" t="s">
        <v>2276</v>
      </c>
      <c r="D207" s="796">
        <v>20000</v>
      </c>
      <c r="E207" s="797" t="s">
        <v>4862</v>
      </c>
      <c r="F207" s="796" t="s">
        <v>4845</v>
      </c>
      <c r="G207" s="1301" t="s">
        <v>4863</v>
      </c>
      <c r="H207" s="1280"/>
    </row>
    <row r="208" spans="2:8" ht="5.0999999999999996" customHeight="1"/>
    <row r="209" spans="2:8" ht="13.5" thickBot="1">
      <c r="B209" s="2453" t="s">
        <v>7112</v>
      </c>
      <c r="C209" s="2453"/>
      <c r="D209" s="2453"/>
      <c r="E209" s="2453"/>
      <c r="F209" s="2453"/>
      <c r="G209" s="2453"/>
    </row>
    <row r="210" spans="2:8" ht="13.5" thickBot="1">
      <c r="B210" s="2236" t="s">
        <v>2321</v>
      </c>
      <c r="C210" s="2237"/>
      <c r="D210" s="827" t="s">
        <v>4652</v>
      </c>
      <c r="E210" s="1277" t="s">
        <v>4653</v>
      </c>
      <c r="F210" s="827" t="s">
        <v>4654</v>
      </c>
      <c r="G210" s="1295" t="s">
        <v>4655</v>
      </c>
    </row>
    <row r="211" spans="2:8" ht="63.75">
      <c r="B211" s="2456" t="s">
        <v>2477</v>
      </c>
      <c r="C211" s="2457"/>
      <c r="D211" s="782" t="s">
        <v>160</v>
      </c>
      <c r="E211" s="785" t="s">
        <v>4864</v>
      </c>
      <c r="F211" s="782" t="s">
        <v>4845</v>
      </c>
      <c r="G211" s="1296" t="s">
        <v>4870</v>
      </c>
      <c r="H211" s="1280"/>
    </row>
    <row r="212" spans="2:8" ht="76.5">
      <c r="B212" s="2458" t="s">
        <v>4865</v>
      </c>
      <c r="C212" s="2459"/>
      <c r="D212" s="802" t="s">
        <v>160</v>
      </c>
      <c r="E212" s="803" t="s">
        <v>4866</v>
      </c>
      <c r="F212" s="802" t="s">
        <v>4845</v>
      </c>
      <c r="G212" s="1298" t="s">
        <v>4869</v>
      </c>
      <c r="H212" s="1280"/>
    </row>
    <row r="213" spans="2:8" ht="102.75" thickBot="1">
      <c r="B213" s="2460" t="s">
        <v>2478</v>
      </c>
      <c r="C213" s="2461"/>
      <c r="D213" s="783" t="s">
        <v>160</v>
      </c>
      <c r="E213" s="786" t="s">
        <v>4867</v>
      </c>
      <c r="F213" s="783" t="s">
        <v>4845</v>
      </c>
      <c r="G213" s="1297" t="s">
        <v>4868</v>
      </c>
      <c r="H213" s="1280"/>
    </row>
    <row r="214" spans="2:8" ht="5.0999999999999996" customHeight="1"/>
    <row r="215" spans="2:8" ht="63.75" customHeight="1">
      <c r="B215" s="2466" t="s">
        <v>6533</v>
      </c>
      <c r="C215" s="2462"/>
      <c r="D215" s="2462"/>
      <c r="E215" s="2462"/>
      <c r="F215" s="2462"/>
      <c r="G215" s="2462"/>
    </row>
    <row r="216" spans="2:8" ht="76.5" customHeight="1">
      <c r="B216" s="2462" t="s">
        <v>4872</v>
      </c>
      <c r="C216" s="2462"/>
      <c r="D216" s="2462"/>
      <c r="E216" s="2462"/>
      <c r="F216" s="2462"/>
      <c r="G216" s="2462"/>
    </row>
    <row r="217" spans="2:8" ht="76.5" customHeight="1">
      <c r="B217" s="2462" t="s">
        <v>4873</v>
      </c>
      <c r="C217" s="2462"/>
      <c r="D217" s="2462"/>
      <c r="E217" s="2462"/>
      <c r="F217" s="2462"/>
      <c r="G217" s="2462"/>
    </row>
    <row r="218" spans="2:8" ht="25.5" customHeight="1">
      <c r="B218" s="2462" t="s">
        <v>4874</v>
      </c>
      <c r="C218" s="2462"/>
      <c r="D218" s="2462"/>
      <c r="E218" s="2462"/>
      <c r="F218" s="2462"/>
      <c r="G218" s="2462"/>
    </row>
    <row r="219" spans="2:8" ht="5.0999999999999996" customHeight="1"/>
    <row r="220" spans="2:8" s="120" customFormat="1" ht="76.5" customHeight="1">
      <c r="B220" s="2467" t="s">
        <v>4875</v>
      </c>
      <c r="C220" s="2467"/>
      <c r="D220" s="2467"/>
      <c r="E220" s="2467"/>
      <c r="F220" s="2467"/>
      <c r="G220" s="2467"/>
    </row>
    <row r="221" spans="2:8" s="120" customFormat="1" ht="51" customHeight="1" thickBot="1">
      <c r="B221" s="2445" t="s">
        <v>6534</v>
      </c>
      <c r="C221" s="2445"/>
      <c r="D221" s="2445"/>
      <c r="E221" s="2445"/>
      <c r="F221" s="2445"/>
      <c r="G221" s="2445"/>
    </row>
    <row r="222" spans="2:8" s="120" customFormat="1" ht="13.5" thickBot="1">
      <c r="B222" s="339"/>
      <c r="C222" s="1254" t="s">
        <v>4876</v>
      </c>
      <c r="D222" s="2463" t="s">
        <v>4877</v>
      </c>
      <c r="E222" s="2464"/>
      <c r="F222" s="2464"/>
      <c r="G222" s="2465"/>
    </row>
    <row r="223" spans="2:8" s="120" customFormat="1">
      <c r="B223" s="339"/>
      <c r="C223" s="1306" t="s">
        <v>3005</v>
      </c>
      <c r="D223" s="2479" t="s">
        <v>2208</v>
      </c>
      <c r="E223" s="2480"/>
      <c r="F223" s="2480"/>
      <c r="G223" s="2481"/>
    </row>
    <row r="224" spans="2:8" s="120" customFormat="1">
      <c r="B224" s="339"/>
      <c r="C224" s="1314" t="s">
        <v>2208</v>
      </c>
      <c r="D224" s="2411" t="s">
        <v>443</v>
      </c>
      <c r="E224" s="2412"/>
      <c r="F224" s="2412"/>
      <c r="G224" s="2413"/>
    </row>
    <row r="225" spans="2:7" s="120" customFormat="1">
      <c r="B225" s="339"/>
      <c r="C225" s="1307" t="s">
        <v>443</v>
      </c>
      <c r="D225" s="2450" t="s">
        <v>446</v>
      </c>
      <c r="E225" s="2451"/>
      <c r="F225" s="2451"/>
      <c r="G225" s="2452"/>
    </row>
    <row r="226" spans="2:7" s="120" customFormat="1">
      <c r="B226" s="339"/>
      <c r="C226" s="1314" t="s">
        <v>446</v>
      </c>
      <c r="D226" s="2411" t="s">
        <v>3048</v>
      </c>
      <c r="E226" s="2412"/>
      <c r="F226" s="2412"/>
      <c r="G226" s="2413"/>
    </row>
    <row r="227" spans="2:7" s="120" customFormat="1">
      <c r="B227" s="339"/>
      <c r="C227" s="1307" t="s">
        <v>3048</v>
      </c>
      <c r="D227" s="2450" t="s">
        <v>3050</v>
      </c>
      <c r="E227" s="2451"/>
      <c r="F227" s="2451"/>
      <c r="G227" s="2452"/>
    </row>
    <row r="228" spans="2:7" s="120" customFormat="1">
      <c r="B228" s="339"/>
      <c r="C228" s="1314" t="s">
        <v>3050</v>
      </c>
      <c r="D228" s="2411" t="s">
        <v>445</v>
      </c>
      <c r="E228" s="2412"/>
      <c r="F228" s="2412"/>
      <c r="G228" s="2413"/>
    </row>
    <row r="229" spans="2:7" s="120" customFormat="1">
      <c r="B229" s="339"/>
      <c r="C229" s="1307" t="s">
        <v>445</v>
      </c>
      <c r="D229" s="2450" t="s">
        <v>442</v>
      </c>
      <c r="E229" s="2451"/>
      <c r="F229" s="2451"/>
      <c r="G229" s="2452"/>
    </row>
    <row r="230" spans="2:7" s="120" customFormat="1">
      <c r="B230" s="339"/>
      <c r="C230" s="1314" t="s">
        <v>442</v>
      </c>
      <c r="D230" s="2411" t="s">
        <v>2349</v>
      </c>
      <c r="E230" s="2412"/>
      <c r="F230" s="2412"/>
      <c r="G230" s="2413"/>
    </row>
    <row r="231" spans="2:7" s="120" customFormat="1">
      <c r="B231" s="339"/>
      <c r="C231" s="1307" t="s">
        <v>2349</v>
      </c>
      <c r="D231" s="2450" t="s">
        <v>2908</v>
      </c>
      <c r="E231" s="2451"/>
      <c r="F231" s="2451"/>
      <c r="G231" s="2452"/>
    </row>
    <row r="232" spans="2:7" s="120" customFormat="1">
      <c r="B232" s="339"/>
      <c r="C232" s="1314" t="s">
        <v>2908</v>
      </c>
      <c r="D232" s="2411" t="s">
        <v>2787</v>
      </c>
      <c r="E232" s="2412"/>
      <c r="F232" s="2412"/>
      <c r="G232" s="2413"/>
    </row>
    <row r="233" spans="2:7" s="120" customFormat="1">
      <c r="B233" s="339"/>
      <c r="C233" s="1307" t="s">
        <v>2787</v>
      </c>
      <c r="D233" s="2450" t="s">
        <v>444</v>
      </c>
      <c r="E233" s="2451"/>
      <c r="F233" s="2451"/>
      <c r="G233" s="2452"/>
    </row>
    <row r="234" spans="2:7" s="120" customFormat="1">
      <c r="B234" s="339"/>
      <c r="C234" s="1314" t="s">
        <v>444</v>
      </c>
      <c r="D234" s="2411" t="s">
        <v>399</v>
      </c>
      <c r="E234" s="2412"/>
      <c r="F234" s="2412"/>
      <c r="G234" s="2413"/>
    </row>
    <row r="235" spans="2:7" s="120" customFormat="1" ht="13.5" thickBot="1">
      <c r="B235" s="339"/>
      <c r="C235" s="1308" t="s">
        <v>399</v>
      </c>
      <c r="D235" s="2447" t="s">
        <v>2276</v>
      </c>
      <c r="E235" s="2448"/>
      <c r="F235" s="2448"/>
      <c r="G235" s="2449"/>
    </row>
    <row r="236" spans="2:7" ht="5.0999999999999996" customHeight="1"/>
    <row r="237" spans="2:7" ht="27" customHeight="1" thickBot="1">
      <c r="B237" s="2421" t="s">
        <v>4878</v>
      </c>
      <c r="C237" s="2421"/>
      <c r="D237" s="2421"/>
      <c r="E237" s="2421"/>
      <c r="F237" s="2421"/>
      <c r="G237" s="2421"/>
    </row>
    <row r="238" spans="2:7" ht="13.5" customHeight="1" thickBot="1">
      <c r="B238" s="2454" t="s">
        <v>4879</v>
      </c>
      <c r="C238" s="2455"/>
      <c r="D238" s="2455"/>
      <c r="E238" s="1313" t="s">
        <v>3202</v>
      </c>
      <c r="F238" s="2455" t="s">
        <v>4880</v>
      </c>
      <c r="G238" s="2469"/>
    </row>
    <row r="239" spans="2:7" ht="24.95" customHeight="1">
      <c r="B239" s="1309"/>
      <c r="C239" s="443"/>
      <c r="D239" s="302"/>
      <c r="E239" s="729">
        <v>1</v>
      </c>
      <c r="F239" s="2477" t="s">
        <v>4881</v>
      </c>
      <c r="G239" s="2478"/>
    </row>
    <row r="240" spans="2:7" ht="24.95" customHeight="1">
      <c r="B240" s="1309"/>
      <c r="C240" s="443"/>
      <c r="D240" s="302"/>
      <c r="E240" s="513">
        <v>2</v>
      </c>
      <c r="F240" s="2475" t="s">
        <v>4889</v>
      </c>
      <c r="G240" s="2476"/>
    </row>
    <row r="241" spans="2:7" ht="24.95" customHeight="1">
      <c r="B241" s="1309"/>
      <c r="C241" s="443"/>
      <c r="D241" s="302"/>
      <c r="E241" s="497">
        <v>3</v>
      </c>
      <c r="F241" s="2471" t="s">
        <v>4887</v>
      </c>
      <c r="G241" s="2472"/>
    </row>
    <row r="242" spans="2:7" ht="24.95" customHeight="1">
      <c r="B242" s="1309"/>
      <c r="C242" s="443"/>
      <c r="D242" s="302"/>
      <c r="E242" s="513">
        <v>4</v>
      </c>
      <c r="F242" s="2475" t="s">
        <v>4890</v>
      </c>
      <c r="G242" s="2476"/>
    </row>
    <row r="243" spans="2:7" ht="24.95" customHeight="1">
      <c r="B243" s="1309"/>
      <c r="C243" s="443"/>
      <c r="D243" s="302"/>
      <c r="E243" s="497">
        <v>5</v>
      </c>
      <c r="F243" s="2471" t="s">
        <v>4882</v>
      </c>
      <c r="G243" s="2472"/>
    </row>
    <row r="244" spans="2:7" ht="24.95" customHeight="1">
      <c r="B244" s="1309"/>
      <c r="C244" s="443"/>
      <c r="D244" s="302"/>
      <c r="E244" s="513">
        <v>6</v>
      </c>
      <c r="F244" s="2475" t="s">
        <v>4883</v>
      </c>
      <c r="G244" s="2476"/>
    </row>
    <row r="245" spans="2:7" ht="24.95" customHeight="1">
      <c r="B245" s="1309"/>
      <c r="C245" s="443"/>
      <c r="D245" s="302"/>
      <c r="E245" s="497">
        <v>7</v>
      </c>
      <c r="F245" s="2471" t="s">
        <v>4884</v>
      </c>
      <c r="G245" s="2472"/>
    </row>
    <row r="246" spans="2:7" ht="24.95" customHeight="1">
      <c r="B246" s="1309"/>
      <c r="C246" s="443"/>
      <c r="D246" s="302"/>
      <c r="E246" s="513">
        <v>8</v>
      </c>
      <c r="F246" s="2475" t="s">
        <v>4884</v>
      </c>
      <c r="G246" s="2476"/>
    </row>
    <row r="247" spans="2:7" ht="24.95" customHeight="1">
      <c r="B247" s="1309"/>
      <c r="C247" s="443"/>
      <c r="D247" s="302"/>
      <c r="E247" s="497">
        <v>9</v>
      </c>
      <c r="F247" s="2471" t="s">
        <v>4888</v>
      </c>
      <c r="G247" s="2472"/>
    </row>
    <row r="248" spans="2:7" ht="24.95" customHeight="1">
      <c r="B248" s="1309"/>
      <c r="C248" s="443"/>
      <c r="D248" s="302"/>
      <c r="E248" s="513">
        <v>10</v>
      </c>
      <c r="F248" s="2475" t="s">
        <v>4891</v>
      </c>
      <c r="G248" s="2476"/>
    </row>
    <row r="249" spans="2:7" ht="24.95" customHeight="1">
      <c r="B249" s="1309"/>
      <c r="C249" s="443"/>
      <c r="D249" s="302"/>
      <c r="E249" s="497">
        <v>11</v>
      </c>
      <c r="F249" s="2471" t="s">
        <v>4885</v>
      </c>
      <c r="G249" s="2472"/>
    </row>
    <row r="250" spans="2:7" ht="24.95" customHeight="1" thickBot="1">
      <c r="B250" s="1310"/>
      <c r="C250" s="1311"/>
      <c r="D250" s="1312"/>
      <c r="E250" s="1281">
        <v>12</v>
      </c>
      <c r="F250" s="2473" t="s">
        <v>4886</v>
      </c>
      <c r="G250" s="2474"/>
    </row>
  </sheetData>
  <sheetProtection autoFilter="0"/>
  <mergeCells count="69">
    <mergeCell ref="B13:G13"/>
    <mergeCell ref="F249:G249"/>
    <mergeCell ref="F250:G250"/>
    <mergeCell ref="F241:G241"/>
    <mergeCell ref="F242:G242"/>
    <mergeCell ref="F243:G243"/>
    <mergeCell ref="F244:G244"/>
    <mergeCell ref="F248:G248"/>
    <mergeCell ref="F239:G239"/>
    <mergeCell ref="F240:G240"/>
    <mergeCell ref="F245:G245"/>
    <mergeCell ref="F246:G246"/>
    <mergeCell ref="F247:G247"/>
    <mergeCell ref="B180:C180"/>
    <mergeCell ref="B151:C151"/>
    <mergeCell ref="D223:G223"/>
    <mergeCell ref="B3:G3"/>
    <mergeCell ref="B5:G5"/>
    <mergeCell ref="F238:G238"/>
    <mergeCell ref="B37:C37"/>
    <mergeCell ref="B46:C46"/>
    <mergeCell ref="B55:C55"/>
    <mergeCell ref="D6:G6"/>
    <mergeCell ref="D7:G7"/>
    <mergeCell ref="D8:G8"/>
    <mergeCell ref="D9:G9"/>
    <mergeCell ref="D10:G10"/>
    <mergeCell ref="D11:G11"/>
    <mergeCell ref="B15:G15"/>
    <mergeCell ref="B18:C18"/>
    <mergeCell ref="B28:C28"/>
    <mergeCell ref="B14:G14"/>
    <mergeCell ref="B64:C64"/>
    <mergeCell ref="B73:C73"/>
    <mergeCell ref="B85:C85"/>
    <mergeCell ref="B97:C97"/>
    <mergeCell ref="B123:C123"/>
    <mergeCell ref="B237:G237"/>
    <mergeCell ref="B238:D238"/>
    <mergeCell ref="B211:C211"/>
    <mergeCell ref="B212:C212"/>
    <mergeCell ref="B213:C213"/>
    <mergeCell ref="D226:G226"/>
    <mergeCell ref="B218:G218"/>
    <mergeCell ref="D222:G222"/>
    <mergeCell ref="B215:G215"/>
    <mergeCell ref="B216:G216"/>
    <mergeCell ref="B217:G217"/>
    <mergeCell ref="B220:G220"/>
    <mergeCell ref="B221:G221"/>
    <mergeCell ref="D234:G234"/>
    <mergeCell ref="D227:G227"/>
    <mergeCell ref="D228:G228"/>
    <mergeCell ref="C1:G1"/>
    <mergeCell ref="D235:G235"/>
    <mergeCell ref="D231:G231"/>
    <mergeCell ref="D232:G232"/>
    <mergeCell ref="B135:C135"/>
    <mergeCell ref="B168:C168"/>
    <mergeCell ref="B157:C157"/>
    <mergeCell ref="D229:G229"/>
    <mergeCell ref="D230:G230"/>
    <mergeCell ref="D224:G224"/>
    <mergeCell ref="D225:G225"/>
    <mergeCell ref="B188:C188"/>
    <mergeCell ref="B195:C195"/>
    <mergeCell ref="D233:G233"/>
    <mergeCell ref="B210:C210"/>
    <mergeCell ref="B209:G209"/>
  </mergeCells>
  <phoneticPr fontId="9" type="noConversion"/>
  <hyperlinks>
    <hyperlink ref="B1" location="Index!A1" display="Назад"/>
  </hyperlinks>
  <pageMargins left="0.75" right="0.75" top="1" bottom="1" header="0.5" footer="0.5"/>
  <pageSetup paperSize="9" orientation="portrait" r:id="rId1"/>
  <headerFooter alignWithMargins="0"/>
  <ignoredErrors>
    <ignoredError sqref="D168:D177 D181:D185 D189:D192" numberStoredAsText="1"/>
  </ignoredErrors>
  <drawing r:id="rId2"/>
</worksheet>
</file>

<file path=xl/worksheets/sheet2.xml><?xml version="1.0" encoding="utf-8"?>
<worksheet xmlns="http://schemas.openxmlformats.org/spreadsheetml/2006/main" xmlns:r="http://schemas.openxmlformats.org/officeDocument/2006/relationships">
  <sheetPr>
    <tabColor rgb="FF0066FF"/>
  </sheetPr>
  <dimension ref="A1:Q25"/>
  <sheetViews>
    <sheetView tabSelected="1" zoomScale="80" zoomScaleNormal="80" workbookViewId="0">
      <pane ySplit="2" topLeftCell="A3" activePane="bottomLeft" state="frozen"/>
      <selection pane="bottomLeft"/>
    </sheetView>
  </sheetViews>
  <sheetFormatPr defaultRowHeight="12.75"/>
  <cols>
    <col min="1" max="1" width="2.7109375" style="2053" customWidth="1"/>
    <col min="2" max="2" width="5.7109375" style="2053" customWidth="1"/>
    <col min="3" max="3" width="5.5703125" style="2053" customWidth="1"/>
    <col min="4" max="13" width="9.140625" style="2053"/>
    <col min="14" max="14" width="5.5703125" style="2053" customWidth="1"/>
    <col min="15" max="16384" width="9.140625" style="2053"/>
  </cols>
  <sheetData>
    <row r="1" spans="1:17" s="188" customFormat="1">
      <c r="A1" s="189"/>
      <c r="B1" s="2064" t="s">
        <v>6483</v>
      </c>
      <c r="C1" s="2064"/>
      <c r="D1" s="2064"/>
      <c r="E1" s="2066" t="s">
        <v>7218</v>
      </c>
      <c r="F1" s="2066"/>
      <c r="G1" s="2066"/>
      <c r="H1" s="2066"/>
      <c r="I1" s="2066"/>
      <c r="J1" s="2066"/>
      <c r="K1" s="2066"/>
      <c r="L1" s="2066"/>
      <c r="M1" s="2066"/>
      <c r="N1" s="2066"/>
      <c r="O1" s="2066"/>
      <c r="P1" s="2066"/>
      <c r="Q1" s="2066"/>
    </row>
    <row r="2" spans="1:17" s="2052" customFormat="1" ht="5.0999999999999996" customHeight="1">
      <c r="A2" s="2048"/>
      <c r="B2" s="2049"/>
      <c r="C2" s="2049"/>
      <c r="D2" s="2049"/>
      <c r="E2" s="2050"/>
      <c r="F2" s="2050"/>
      <c r="G2" s="2050"/>
      <c r="H2" s="2051"/>
      <c r="I2" s="2051"/>
      <c r="J2" s="2048"/>
      <c r="K2" s="2048"/>
      <c r="M2" s="2048"/>
      <c r="N2" s="2048"/>
      <c r="P2" s="2048"/>
      <c r="Q2" s="2048"/>
    </row>
    <row r="3" spans="1:17" ht="15.75">
      <c r="B3" s="2065" t="s">
        <v>7115</v>
      </c>
      <c r="C3" s="2065"/>
      <c r="D3" s="2065"/>
      <c r="E3" s="2065"/>
      <c r="F3" s="2065"/>
      <c r="G3" s="2065"/>
      <c r="H3" s="2065"/>
      <c r="I3" s="2065"/>
      <c r="J3" s="2065"/>
      <c r="K3" s="2065"/>
      <c r="L3" s="2065"/>
      <c r="M3" s="2065"/>
      <c r="N3" s="2065"/>
      <c r="O3" s="2065"/>
      <c r="P3" s="2065"/>
      <c r="Q3" s="2065"/>
    </row>
    <row r="4" spans="1:17" ht="32.1" customHeight="1">
      <c r="B4" s="2063" t="s">
        <v>7199</v>
      </c>
      <c r="C4" s="2063"/>
      <c r="D4" s="2063"/>
      <c r="E4" s="2063"/>
      <c r="F4" s="2063"/>
      <c r="G4" s="2063"/>
      <c r="H4" s="2063"/>
      <c r="I4" s="2063"/>
      <c r="J4" s="2063"/>
      <c r="K4" s="2063"/>
      <c r="L4" s="2063"/>
      <c r="M4" s="2063"/>
      <c r="N4" s="2063"/>
      <c r="O4" s="2063"/>
      <c r="P4" s="2063"/>
      <c r="Q4" s="2063"/>
    </row>
    <row r="5" spans="1:17" ht="30" customHeight="1">
      <c r="B5" s="2063" t="s">
        <v>7204</v>
      </c>
      <c r="C5" s="2063"/>
      <c r="D5" s="2063"/>
      <c r="E5" s="2063"/>
      <c r="F5" s="2063"/>
      <c r="G5" s="2063"/>
      <c r="H5" s="2063"/>
      <c r="I5" s="2063"/>
      <c r="J5" s="2063"/>
      <c r="K5" s="2063"/>
      <c r="L5" s="2063"/>
      <c r="M5" s="2063"/>
      <c r="N5" s="2063"/>
      <c r="O5" s="2063"/>
      <c r="P5" s="2063"/>
      <c r="Q5" s="2063"/>
    </row>
    <row r="6" spans="1:17" ht="30" customHeight="1">
      <c r="B6" s="2063" t="s">
        <v>7200</v>
      </c>
      <c r="C6" s="2063"/>
      <c r="D6" s="2063"/>
      <c r="E6" s="2063"/>
      <c r="F6" s="2063"/>
      <c r="G6" s="2063"/>
      <c r="H6" s="2063"/>
      <c r="I6" s="2063"/>
      <c r="J6" s="2063"/>
      <c r="K6" s="2063"/>
      <c r="L6" s="2063"/>
      <c r="M6" s="2063"/>
      <c r="N6" s="2063"/>
      <c r="O6" s="2063"/>
      <c r="P6" s="2063"/>
      <c r="Q6" s="2063"/>
    </row>
    <row r="7" spans="1:17" ht="32.1" customHeight="1">
      <c r="B7" s="2069" t="s">
        <v>7201</v>
      </c>
      <c r="C7" s="2069"/>
      <c r="D7" s="2069"/>
      <c r="E7" s="2069"/>
      <c r="F7" s="2069"/>
      <c r="G7" s="2069"/>
      <c r="H7" s="2069"/>
      <c r="I7" s="2069"/>
      <c r="J7" s="2069"/>
      <c r="K7" s="2069"/>
      <c r="L7" s="2069"/>
      <c r="M7" s="2069"/>
      <c r="N7" s="2069"/>
      <c r="O7" s="2069"/>
      <c r="P7" s="2069"/>
      <c r="Q7" s="2069"/>
    </row>
    <row r="8" spans="1:17" ht="15">
      <c r="B8" s="2063" t="s">
        <v>1991</v>
      </c>
      <c r="C8" s="2063"/>
      <c r="D8" s="2063"/>
      <c r="E8" s="2063"/>
      <c r="F8" s="2063"/>
      <c r="G8" s="2063"/>
      <c r="H8" s="2063"/>
      <c r="I8" s="2063"/>
      <c r="J8" s="2063"/>
      <c r="K8" s="2063"/>
      <c r="L8" s="2063"/>
      <c r="M8" s="2063"/>
      <c r="N8" s="2063"/>
      <c r="O8" s="2063"/>
      <c r="P8" s="2063"/>
      <c r="Q8" s="2063"/>
    </row>
    <row r="9" spans="1:17" ht="45" customHeight="1">
      <c r="B9" s="2063" t="s">
        <v>7202</v>
      </c>
      <c r="C9" s="2063"/>
      <c r="D9" s="2063"/>
      <c r="E9" s="2063"/>
      <c r="F9" s="2063"/>
      <c r="G9" s="2063"/>
      <c r="H9" s="2063"/>
      <c r="I9" s="2063"/>
      <c r="J9" s="2063"/>
      <c r="K9" s="2063"/>
      <c r="L9" s="2063"/>
      <c r="M9" s="2063"/>
      <c r="N9" s="2063"/>
      <c r="O9" s="2063"/>
      <c r="P9" s="2063"/>
      <c r="Q9" s="2063"/>
    </row>
    <row r="10" spans="1:17" ht="45" customHeight="1">
      <c r="B10" s="2063" t="s">
        <v>7205</v>
      </c>
      <c r="C10" s="2063"/>
      <c r="D10" s="2063"/>
      <c r="E10" s="2063"/>
      <c r="F10" s="2063"/>
      <c r="G10" s="2063"/>
      <c r="H10" s="2063"/>
      <c r="I10" s="2063"/>
      <c r="J10" s="2063"/>
      <c r="K10" s="2063"/>
      <c r="L10" s="2063"/>
      <c r="M10" s="2063"/>
      <c r="N10" s="2063"/>
      <c r="O10" s="2063"/>
      <c r="P10" s="2063"/>
      <c r="Q10" s="2063"/>
    </row>
    <row r="11" spans="1:17" ht="32.1" customHeight="1">
      <c r="B11" s="2070" t="s">
        <v>7203</v>
      </c>
      <c r="C11" s="2070"/>
      <c r="D11" s="2070"/>
      <c r="E11" s="2070"/>
      <c r="F11" s="2070"/>
      <c r="G11" s="2070"/>
      <c r="H11" s="2070"/>
      <c r="I11" s="2070"/>
      <c r="J11" s="2070"/>
      <c r="K11" s="2070"/>
      <c r="L11" s="2070"/>
      <c r="M11" s="2070"/>
      <c r="N11" s="2070"/>
      <c r="O11" s="2070"/>
      <c r="P11" s="2070"/>
      <c r="Q11" s="2070"/>
    </row>
    <row r="12" spans="1:17" ht="12.95" customHeight="1">
      <c r="B12" s="2068" t="s">
        <v>7137</v>
      </c>
      <c r="C12" s="2068"/>
      <c r="D12" s="2068"/>
      <c r="E12" s="2068"/>
      <c r="F12" s="2068"/>
      <c r="G12" s="2068"/>
      <c r="H12" s="2068"/>
      <c r="I12" s="2068"/>
      <c r="J12" s="2068"/>
      <c r="K12" s="2068"/>
      <c r="L12" s="2068"/>
      <c r="M12" s="2068"/>
      <c r="N12" s="2068"/>
      <c r="O12" s="2068"/>
      <c r="P12" s="2068"/>
      <c r="Q12" s="2068"/>
    </row>
    <row r="13" spans="1:17" ht="12.95" customHeight="1">
      <c r="B13" s="2068" t="s">
        <v>7138</v>
      </c>
      <c r="C13" s="2068"/>
      <c r="D13" s="2068"/>
      <c r="E13" s="2068"/>
      <c r="F13" s="2068"/>
      <c r="G13" s="2068"/>
      <c r="H13" s="2068"/>
      <c r="I13" s="2068"/>
      <c r="J13" s="2068"/>
      <c r="K13" s="2068"/>
      <c r="L13" s="2068"/>
      <c r="M13" s="2068"/>
      <c r="N13" s="2068"/>
      <c r="O13" s="2068"/>
      <c r="P13" s="2068"/>
      <c r="Q13" s="2068"/>
    </row>
    <row r="14" spans="1:17" ht="12.95" customHeight="1">
      <c r="C14" s="2068" t="s">
        <v>1081</v>
      </c>
      <c r="D14" s="2068"/>
      <c r="E14" s="2068"/>
      <c r="F14" s="2068"/>
      <c r="G14" s="2068"/>
      <c r="H14" s="2068"/>
      <c r="I14" s="2068"/>
      <c r="J14" s="2068"/>
      <c r="K14" s="2068"/>
      <c r="L14" s="2068"/>
      <c r="M14" s="2068"/>
      <c r="N14" s="2068"/>
      <c r="O14" s="2068"/>
      <c r="P14" s="2068"/>
      <c r="Q14" s="2068"/>
    </row>
    <row r="15" spans="1:17" ht="12.95" customHeight="1">
      <c r="C15" s="2062" t="s">
        <v>884</v>
      </c>
      <c r="D15" s="2062"/>
      <c r="E15" s="2062"/>
      <c r="F15" s="2062"/>
      <c r="G15" s="2062"/>
      <c r="H15" s="2062"/>
      <c r="I15" s="2062"/>
      <c r="J15" s="2062"/>
      <c r="K15" s="2062"/>
      <c r="L15" s="2062"/>
      <c r="M15" s="2062"/>
      <c r="N15" s="2062"/>
      <c r="O15" s="2062"/>
      <c r="P15" s="2062"/>
      <c r="Q15" s="2062"/>
    </row>
    <row r="16" spans="1:17" ht="12.95" customHeight="1">
      <c r="C16" s="2062" t="s">
        <v>7206</v>
      </c>
      <c r="D16" s="2062"/>
      <c r="E16" s="2062"/>
      <c r="F16" s="2062"/>
      <c r="G16" s="2062"/>
      <c r="H16" s="2062"/>
      <c r="I16" s="2062"/>
      <c r="J16" s="2062"/>
      <c r="K16" s="2062"/>
      <c r="L16" s="2062"/>
      <c r="M16" s="2062"/>
      <c r="N16" s="2062"/>
      <c r="O16" s="2062"/>
      <c r="P16" s="2062"/>
      <c r="Q16" s="2062"/>
    </row>
    <row r="17" spans="2:17" ht="12.95" customHeight="1">
      <c r="C17" s="2062" t="s">
        <v>7207</v>
      </c>
      <c r="D17" s="2062"/>
      <c r="E17" s="2062"/>
      <c r="F17" s="2062"/>
      <c r="G17" s="2062"/>
      <c r="H17" s="2062"/>
      <c r="I17" s="2062"/>
      <c r="J17" s="2062"/>
      <c r="K17" s="2062"/>
      <c r="L17" s="2062"/>
      <c r="M17" s="2062"/>
      <c r="N17" s="2062"/>
      <c r="O17" s="2062"/>
      <c r="P17" s="2062"/>
      <c r="Q17" s="2062"/>
    </row>
    <row r="18" spans="2:17" ht="12.95" customHeight="1">
      <c r="C18" s="2062" t="s">
        <v>7208</v>
      </c>
      <c r="D18" s="2062"/>
      <c r="E18" s="2062"/>
      <c r="F18" s="2062"/>
      <c r="G18" s="2062"/>
      <c r="H18" s="2062"/>
      <c r="I18" s="2062"/>
      <c r="J18" s="2062"/>
      <c r="K18" s="2062"/>
      <c r="L18" s="2062"/>
      <c r="M18" s="2062"/>
      <c r="N18" s="2062"/>
      <c r="O18" s="2062"/>
      <c r="P18" s="2062"/>
      <c r="Q18" s="2062"/>
    </row>
    <row r="19" spans="2:17" ht="12.95" customHeight="1">
      <c r="C19" s="2062" t="s">
        <v>7209</v>
      </c>
      <c r="D19" s="2062"/>
      <c r="E19" s="2062"/>
      <c r="F19" s="2062"/>
      <c r="G19" s="2062"/>
      <c r="H19" s="2062"/>
      <c r="I19" s="2062"/>
      <c r="J19" s="2062"/>
      <c r="K19" s="2062"/>
      <c r="L19" s="2062"/>
      <c r="M19" s="2062"/>
      <c r="N19" s="2062"/>
      <c r="O19" s="2062"/>
      <c r="P19" s="2062"/>
      <c r="Q19" s="2062"/>
    </row>
    <row r="20" spans="2:17" ht="12.95" customHeight="1">
      <c r="C20" s="2062" t="s">
        <v>7116</v>
      </c>
      <c r="D20" s="2062"/>
      <c r="E20" s="2062"/>
      <c r="F20" s="2062"/>
      <c r="G20" s="2062"/>
      <c r="H20" s="2062"/>
      <c r="I20" s="2062"/>
      <c r="J20" s="2062"/>
      <c r="K20" s="2062"/>
      <c r="L20" s="2062"/>
      <c r="M20" s="2062"/>
      <c r="N20" s="2062"/>
      <c r="O20" s="2062"/>
      <c r="P20" s="2062"/>
      <c r="Q20" s="2062"/>
    </row>
    <row r="21" spans="2:17" ht="12.95" customHeight="1">
      <c r="C21" s="2062" t="s">
        <v>1876</v>
      </c>
      <c r="D21" s="2062"/>
      <c r="E21" s="2062"/>
      <c r="F21" s="2062"/>
      <c r="G21" s="2062"/>
      <c r="H21" s="2062"/>
      <c r="I21" s="2062"/>
      <c r="J21" s="2062"/>
      <c r="K21" s="2062"/>
      <c r="L21" s="2062"/>
      <c r="M21" s="2062"/>
      <c r="N21" s="2062"/>
      <c r="O21" s="2062"/>
      <c r="P21" s="2062"/>
      <c r="Q21" s="2062"/>
    </row>
    <row r="22" spans="2:17" ht="15">
      <c r="B22" s="2063" t="s">
        <v>7228</v>
      </c>
      <c r="C22" s="2063"/>
      <c r="D22" s="2063"/>
      <c r="E22" s="2063"/>
      <c r="F22" s="2063"/>
      <c r="G22" s="2063"/>
      <c r="H22" s="2063"/>
      <c r="I22" s="2063"/>
      <c r="J22" s="2063"/>
      <c r="K22" s="2063"/>
      <c r="L22" s="2063"/>
    </row>
    <row r="23" spans="2:17" ht="15" customHeight="1">
      <c r="B23" s="2063" t="s">
        <v>7217</v>
      </c>
      <c r="C23" s="2063"/>
      <c r="D23" s="2063"/>
      <c r="E23" s="2063"/>
      <c r="F23" s="2063"/>
      <c r="G23" s="2063"/>
      <c r="H23" s="2063"/>
      <c r="I23" s="2063"/>
      <c r="J23" s="2063"/>
      <c r="K23" s="2063"/>
      <c r="L23" s="2061" t="s">
        <v>1877</v>
      </c>
      <c r="M23" s="2061"/>
      <c r="N23" s="2061"/>
      <c r="O23" s="2061"/>
      <c r="P23" s="2061"/>
      <c r="Q23" s="2061"/>
    </row>
    <row r="24" spans="2:17" ht="12.95" customHeight="1">
      <c r="B24" s="2068" t="s">
        <v>7198</v>
      </c>
      <c r="C24" s="2068"/>
      <c r="D24" s="2068"/>
      <c r="E24" s="2068"/>
      <c r="F24" s="2068"/>
      <c r="G24" s="2068" t="s">
        <v>7211</v>
      </c>
      <c r="H24" s="2068"/>
      <c r="I24" s="2068"/>
      <c r="J24" s="2068"/>
      <c r="K24" s="2068"/>
      <c r="L24" s="2061"/>
      <c r="M24" s="2061"/>
      <c r="N24" s="2061"/>
      <c r="O24" s="2061"/>
      <c r="P24" s="2061"/>
      <c r="Q24" s="2061"/>
    </row>
    <row r="25" spans="2:17">
      <c r="B25" s="2067" t="s">
        <v>7197</v>
      </c>
      <c r="C25" s="2067"/>
      <c r="D25" s="2067"/>
      <c r="E25" s="2067"/>
      <c r="F25" s="2067"/>
      <c r="G25" s="2067"/>
      <c r="H25" s="2067"/>
      <c r="I25" s="2067"/>
      <c r="J25" s="2067"/>
      <c r="K25" s="2067"/>
      <c r="L25" s="2067"/>
      <c r="M25" s="2067"/>
      <c r="N25" s="2067"/>
      <c r="O25" s="2067"/>
      <c r="P25" s="2067"/>
      <c r="Q25" s="2067"/>
    </row>
  </sheetData>
  <sheetProtection autoFilter="0"/>
  <mergeCells count="27">
    <mergeCell ref="B25:Q25"/>
    <mergeCell ref="B12:Q12"/>
    <mergeCell ref="B13:Q13"/>
    <mergeCell ref="B7:Q7"/>
    <mergeCell ref="B8:Q8"/>
    <mergeCell ref="B9:Q9"/>
    <mergeCell ref="B10:Q10"/>
    <mergeCell ref="B11:Q11"/>
    <mergeCell ref="C14:Q14"/>
    <mergeCell ref="C15:Q15"/>
    <mergeCell ref="C16:Q16"/>
    <mergeCell ref="C17:Q17"/>
    <mergeCell ref="C18:Q18"/>
    <mergeCell ref="B24:F24"/>
    <mergeCell ref="G24:K24"/>
    <mergeCell ref="B23:K23"/>
    <mergeCell ref="B1:D1"/>
    <mergeCell ref="B3:Q3"/>
    <mergeCell ref="B4:Q4"/>
    <mergeCell ref="B5:Q5"/>
    <mergeCell ref="B6:Q6"/>
    <mergeCell ref="E1:Q1"/>
    <mergeCell ref="L23:Q24"/>
    <mergeCell ref="C19:Q19"/>
    <mergeCell ref="C20:Q20"/>
    <mergeCell ref="C21:Q21"/>
    <mergeCell ref="B22:L22"/>
  </mergeCells>
  <phoneticPr fontId="0" type="noConversion"/>
  <hyperlinks>
    <hyperlink ref="L23" location="Index!A1" display="Открыть"/>
    <hyperlink ref="B1" location="Index!A1" display="Назад"/>
  </hyperlinks>
  <pageMargins left="0.75" right="0.75" top="1" bottom="1" header="0.5" footer="0.5"/>
  <pageSetup paperSize="9" orientation="portrait" horizontalDpi="4294967294" r:id="rId1"/>
  <headerFooter alignWithMargins="0"/>
</worksheet>
</file>

<file path=xl/worksheets/sheet20.xml><?xml version="1.0" encoding="utf-8"?>
<worksheet xmlns="http://schemas.openxmlformats.org/spreadsheetml/2006/main" xmlns:r="http://schemas.openxmlformats.org/officeDocument/2006/relationships">
  <dimension ref="B1:C162"/>
  <sheetViews>
    <sheetView workbookViewId="0">
      <pane ySplit="7" topLeftCell="A8" activePane="bottomLeft" state="frozen"/>
      <selection pane="bottomLeft" activeCell="B1" sqref="B1"/>
    </sheetView>
  </sheetViews>
  <sheetFormatPr defaultRowHeight="12.75"/>
  <cols>
    <col min="1" max="1" width="3.7109375" style="186" customWidth="1"/>
    <col min="2" max="2" width="34" style="186" bestFit="1" customWidth="1"/>
    <col min="3" max="3" width="85.5703125" style="186" customWidth="1"/>
    <col min="4" max="16384" width="9.140625" style="186"/>
  </cols>
  <sheetData>
    <row r="1" spans="2:3">
      <c r="B1" s="279" t="s">
        <v>3024</v>
      </c>
      <c r="C1" s="2058" t="s">
        <v>7212</v>
      </c>
    </row>
    <row r="2" spans="2:3" ht="5.0999999999999996" customHeight="1">
      <c r="B2" s="1303"/>
      <c r="C2" s="1303"/>
    </row>
    <row r="3" spans="2:3">
      <c r="B3" s="2468" t="s">
        <v>4892</v>
      </c>
      <c r="C3" s="2468"/>
    </row>
    <row r="4" spans="2:3" s="441" customFormat="1" ht="5.0999999999999996" customHeight="1">
      <c r="B4" s="1302"/>
      <c r="C4" s="1302"/>
    </row>
    <row r="5" spans="2:3" ht="13.5" thickBot="1">
      <c r="B5" s="2446" t="s">
        <v>4974</v>
      </c>
      <c r="C5" s="2446"/>
    </row>
    <row r="6" spans="2:3" ht="13.5" thickBot="1">
      <c r="B6" s="827" t="s">
        <v>2321</v>
      </c>
      <c r="C6" s="1295" t="s">
        <v>4975</v>
      </c>
    </row>
    <row r="7" spans="2:3" s="1984" customFormat="1" ht="12" thickBot="1">
      <c r="B7" s="1982"/>
      <c r="C7" s="1983"/>
    </row>
    <row r="8" spans="2:3" ht="38.25">
      <c r="B8" s="1345" t="s">
        <v>4672</v>
      </c>
      <c r="C8" s="1346" t="s">
        <v>4976</v>
      </c>
    </row>
    <row r="9" spans="2:3" ht="25.5">
      <c r="B9" s="1314" t="s">
        <v>4675</v>
      </c>
      <c r="C9" s="1317" t="s">
        <v>4977</v>
      </c>
    </row>
    <row r="10" spans="2:3" ht="38.25">
      <c r="B10" s="1343" t="s">
        <v>6466</v>
      </c>
      <c r="C10" s="1296" t="s">
        <v>4978</v>
      </c>
    </row>
    <row r="11" spans="2:3" ht="38.25">
      <c r="B11" s="1314" t="s">
        <v>1026</v>
      </c>
      <c r="C11" s="1317" t="s">
        <v>4979</v>
      </c>
    </row>
    <row r="12" spans="2:3" ht="25.5">
      <c r="B12" s="1343" t="s">
        <v>4679</v>
      </c>
      <c r="C12" s="1296" t="s">
        <v>4980</v>
      </c>
    </row>
    <row r="13" spans="2:3" ht="38.25">
      <c r="B13" s="1314" t="s">
        <v>1980</v>
      </c>
      <c r="C13" s="1738" t="s">
        <v>6535</v>
      </c>
    </row>
    <row r="14" spans="2:3" ht="38.25">
      <c r="B14" s="1343" t="s">
        <v>4682</v>
      </c>
      <c r="C14" s="1296" t="s">
        <v>4981</v>
      </c>
    </row>
    <row r="15" spans="2:3" ht="38.25">
      <c r="B15" s="1314" t="s">
        <v>1018</v>
      </c>
      <c r="C15" s="1317" t="s">
        <v>4982</v>
      </c>
    </row>
    <row r="16" spans="2:3" ht="25.5">
      <c r="B16" s="1343" t="s">
        <v>4686</v>
      </c>
      <c r="C16" s="1296" t="s">
        <v>4983</v>
      </c>
    </row>
    <row r="17" spans="2:3" ht="38.25">
      <c r="B17" s="1314" t="s">
        <v>1307</v>
      </c>
      <c r="C17" s="1317" t="s">
        <v>4984</v>
      </c>
    </row>
    <row r="18" spans="2:3" ht="51">
      <c r="B18" s="1343" t="s">
        <v>1309</v>
      </c>
      <c r="C18" s="1296" t="s">
        <v>4985</v>
      </c>
    </row>
    <row r="19" spans="2:3" ht="25.5">
      <c r="B19" s="1314" t="s">
        <v>1323</v>
      </c>
      <c r="C19" s="1317" t="s">
        <v>4986</v>
      </c>
    </row>
    <row r="20" spans="2:3" ht="38.25">
      <c r="B20" s="1343" t="s">
        <v>1467</v>
      </c>
      <c r="C20" s="1296" t="s">
        <v>4987</v>
      </c>
    </row>
    <row r="21" spans="2:3" ht="38.25">
      <c r="B21" s="1314" t="s">
        <v>1927</v>
      </c>
      <c r="C21" s="1317" t="s">
        <v>4988</v>
      </c>
    </row>
    <row r="22" spans="2:3" ht="38.25">
      <c r="B22" s="1343" t="s">
        <v>2085</v>
      </c>
      <c r="C22" s="1296" t="s">
        <v>4989</v>
      </c>
    </row>
    <row r="23" spans="2:3" ht="51">
      <c r="B23" s="1314" t="s">
        <v>1184</v>
      </c>
      <c r="C23" s="1317" t="s">
        <v>4990</v>
      </c>
    </row>
    <row r="24" spans="2:3" ht="38.25">
      <c r="B24" s="1343" t="s">
        <v>1025</v>
      </c>
      <c r="C24" s="1296" t="s">
        <v>4989</v>
      </c>
    </row>
    <row r="25" spans="2:3" ht="25.5">
      <c r="B25" s="1314" t="s">
        <v>1019</v>
      </c>
      <c r="C25" s="1317" t="s">
        <v>4991</v>
      </c>
    </row>
    <row r="26" spans="2:3" ht="25.5">
      <c r="B26" s="1343" t="s">
        <v>4698</v>
      </c>
      <c r="C26" s="1296" t="s">
        <v>5091</v>
      </c>
    </row>
    <row r="27" spans="2:3" ht="25.5">
      <c r="B27" s="1314" t="s">
        <v>4701</v>
      </c>
      <c r="C27" s="1317" t="s">
        <v>5090</v>
      </c>
    </row>
    <row r="28" spans="2:3" ht="38.25">
      <c r="B28" s="1343" t="s">
        <v>4703</v>
      </c>
      <c r="C28" s="1296" t="s">
        <v>6536</v>
      </c>
    </row>
    <row r="29" spans="2:3" ht="25.5">
      <c r="B29" s="1314" t="s">
        <v>1115</v>
      </c>
      <c r="C29" s="1317" t="s">
        <v>4993</v>
      </c>
    </row>
    <row r="30" spans="2:3" ht="38.25">
      <c r="B30" s="1343" t="s">
        <v>4706</v>
      </c>
      <c r="C30" s="1296" t="s">
        <v>4994</v>
      </c>
    </row>
    <row r="31" spans="2:3" ht="38.25">
      <c r="B31" s="1314" t="s">
        <v>4708</v>
      </c>
      <c r="C31" s="1738" t="s">
        <v>6537</v>
      </c>
    </row>
    <row r="32" spans="2:3" ht="25.5">
      <c r="B32" s="1343" t="s">
        <v>3126</v>
      </c>
      <c r="C32" s="1296" t="s">
        <v>4995</v>
      </c>
    </row>
    <row r="33" spans="2:3" ht="38.25">
      <c r="B33" s="1314" t="s">
        <v>4712</v>
      </c>
      <c r="C33" s="1317" t="s">
        <v>4996</v>
      </c>
    </row>
    <row r="34" spans="2:3" ht="25.5">
      <c r="B34" s="1343" t="s">
        <v>2033</v>
      </c>
      <c r="C34" s="1296" t="s">
        <v>4997</v>
      </c>
    </row>
    <row r="35" spans="2:3" ht="38.25">
      <c r="B35" s="1314" t="s">
        <v>1469</v>
      </c>
      <c r="C35" s="1317" t="s">
        <v>4998</v>
      </c>
    </row>
    <row r="36" spans="2:3" ht="51">
      <c r="B36" s="1343" t="s">
        <v>1237</v>
      </c>
      <c r="C36" s="1296" t="s">
        <v>4999</v>
      </c>
    </row>
    <row r="37" spans="2:3" ht="38.25">
      <c r="B37" s="1314" t="s">
        <v>4719</v>
      </c>
      <c r="C37" s="1317" t="s">
        <v>5000</v>
      </c>
    </row>
    <row r="38" spans="2:3" ht="25.5">
      <c r="B38" s="1343" t="s">
        <v>471</v>
      </c>
      <c r="C38" s="1296" t="s">
        <v>5001</v>
      </c>
    </row>
    <row r="39" spans="2:3" ht="25.5">
      <c r="B39" s="1314" t="s">
        <v>4723</v>
      </c>
      <c r="C39" s="1317" t="s">
        <v>5002</v>
      </c>
    </row>
    <row r="40" spans="2:3" ht="38.25">
      <c r="B40" s="1343" t="s">
        <v>1242</v>
      </c>
      <c r="C40" s="1296" t="s">
        <v>5003</v>
      </c>
    </row>
    <row r="41" spans="2:3" ht="38.25">
      <c r="B41" s="1314" t="s">
        <v>870</v>
      </c>
      <c r="C41" s="1317" t="s">
        <v>5004</v>
      </c>
    </row>
    <row r="42" spans="2:3" ht="25.5">
      <c r="B42" s="1343" t="s">
        <v>4727</v>
      </c>
      <c r="C42" s="1296" t="s">
        <v>5005</v>
      </c>
    </row>
    <row r="43" spans="2:3" ht="25.5">
      <c r="B43" s="1314" t="s">
        <v>4729</v>
      </c>
      <c r="C43" s="1317" t="s">
        <v>5006</v>
      </c>
    </row>
    <row r="44" spans="2:3" ht="38.25">
      <c r="B44" s="1343" t="s">
        <v>875</v>
      </c>
      <c r="C44" s="1296" t="s">
        <v>5007</v>
      </c>
    </row>
    <row r="45" spans="2:3" ht="38.25">
      <c r="B45" s="1314" t="s">
        <v>4733</v>
      </c>
      <c r="C45" s="1317" t="s">
        <v>5008</v>
      </c>
    </row>
    <row r="46" spans="2:3" ht="25.5">
      <c r="B46" s="1343" t="s">
        <v>2436</v>
      </c>
      <c r="C46" s="1296" t="s">
        <v>5001</v>
      </c>
    </row>
    <row r="47" spans="2:3" ht="25.5">
      <c r="B47" s="1314" t="s">
        <v>2435</v>
      </c>
      <c r="C47" s="1317" t="s">
        <v>5009</v>
      </c>
    </row>
    <row r="48" spans="2:3" ht="38.25">
      <c r="B48" s="1307" t="s">
        <v>2433</v>
      </c>
      <c r="C48" s="1347" t="s">
        <v>5010</v>
      </c>
    </row>
    <row r="49" spans="2:3" ht="25.5">
      <c r="B49" s="1314" t="s">
        <v>2434</v>
      </c>
      <c r="C49" s="1317" t="s">
        <v>5011</v>
      </c>
    </row>
    <row r="50" spans="2:3" ht="25.5">
      <c r="B50" s="1307" t="s">
        <v>4603</v>
      </c>
      <c r="C50" s="1347" t="s">
        <v>5012</v>
      </c>
    </row>
    <row r="51" spans="2:3" ht="25.5">
      <c r="B51" s="1314" t="s">
        <v>2322</v>
      </c>
      <c r="C51" s="1317" t="s">
        <v>5013</v>
      </c>
    </row>
    <row r="52" spans="2:3" ht="25.5">
      <c r="B52" s="1307" t="s">
        <v>447</v>
      </c>
      <c r="C52" s="1347" t="s">
        <v>5014</v>
      </c>
    </row>
    <row r="53" spans="2:3" ht="38.25">
      <c r="B53" s="1314" t="s">
        <v>2791</v>
      </c>
      <c r="C53" s="1317" t="s">
        <v>5061</v>
      </c>
    </row>
    <row r="54" spans="2:3" ht="25.5">
      <c r="B54" s="1307" t="s">
        <v>1847</v>
      </c>
      <c r="C54" s="1347" t="s">
        <v>5039</v>
      </c>
    </row>
    <row r="55" spans="2:3" ht="38.25">
      <c r="B55" s="1314" t="s">
        <v>1846</v>
      </c>
      <c r="C55" s="1317" t="s">
        <v>5040</v>
      </c>
    </row>
    <row r="56" spans="2:3" ht="38.25">
      <c r="B56" s="1307" t="s">
        <v>1303</v>
      </c>
      <c r="C56" s="1347" t="s">
        <v>5015</v>
      </c>
    </row>
    <row r="57" spans="2:3" ht="25.5">
      <c r="B57" s="1314" t="s">
        <v>2796</v>
      </c>
      <c r="C57" s="1317" t="s">
        <v>5016</v>
      </c>
    </row>
    <row r="58" spans="2:3" ht="38.25">
      <c r="B58" s="1307" t="s">
        <v>2798</v>
      </c>
      <c r="C58" s="1347" t="s">
        <v>5017</v>
      </c>
    </row>
    <row r="59" spans="2:3" ht="25.5">
      <c r="B59" s="1314" t="s">
        <v>4741</v>
      </c>
      <c r="C59" s="1317" t="s">
        <v>5018</v>
      </c>
    </row>
    <row r="60" spans="2:3" ht="25.5">
      <c r="B60" s="1307" t="s">
        <v>2801</v>
      </c>
      <c r="C60" s="1347" t="s">
        <v>5019</v>
      </c>
    </row>
    <row r="61" spans="2:3" ht="51">
      <c r="B61" s="1314" t="s">
        <v>4744</v>
      </c>
      <c r="C61" s="1317" t="s">
        <v>5042</v>
      </c>
    </row>
    <row r="62" spans="2:3" ht="51">
      <c r="B62" s="1307" t="s">
        <v>793</v>
      </c>
      <c r="C62" s="1347" t="s">
        <v>5043</v>
      </c>
    </row>
    <row r="63" spans="2:3" ht="38.25">
      <c r="B63" s="1314" t="s">
        <v>2086</v>
      </c>
      <c r="C63" s="1317" t="s">
        <v>5044</v>
      </c>
    </row>
    <row r="64" spans="2:3" ht="25.5">
      <c r="B64" s="1307" t="s">
        <v>4748</v>
      </c>
      <c r="C64" s="1347" t="s">
        <v>5020</v>
      </c>
    </row>
    <row r="65" spans="2:3" ht="38.25">
      <c r="B65" s="1314" t="s">
        <v>4750</v>
      </c>
      <c r="C65" s="1317" t="s">
        <v>5021</v>
      </c>
    </row>
    <row r="66" spans="2:3" ht="25.5">
      <c r="B66" s="1307" t="s">
        <v>465</v>
      </c>
      <c r="C66" s="1347" t="s">
        <v>5022</v>
      </c>
    </row>
    <row r="67" spans="2:3" ht="25.5">
      <c r="B67" s="1314" t="s">
        <v>2087</v>
      </c>
      <c r="C67" s="1317" t="s">
        <v>5011</v>
      </c>
    </row>
    <row r="68" spans="2:3" ht="25.5">
      <c r="B68" s="1307" t="s">
        <v>2088</v>
      </c>
      <c r="C68" s="1347" t="s">
        <v>5011</v>
      </c>
    </row>
    <row r="69" spans="2:3" ht="25.5">
      <c r="B69" s="1314" t="s">
        <v>2089</v>
      </c>
      <c r="C69" s="1317" t="s">
        <v>5023</v>
      </c>
    </row>
    <row r="70" spans="2:3" ht="38.25">
      <c r="B70" s="1307" t="s">
        <v>827</v>
      </c>
      <c r="C70" s="1347" t="s">
        <v>5024</v>
      </c>
    </row>
    <row r="71" spans="2:3" ht="38.25">
      <c r="B71" s="1314" t="s">
        <v>205</v>
      </c>
      <c r="C71" s="1317" t="s">
        <v>5025</v>
      </c>
    </row>
    <row r="72" spans="2:3" ht="38.25">
      <c r="B72" s="1307" t="s">
        <v>2654</v>
      </c>
      <c r="C72" s="1347" t="s">
        <v>5026</v>
      </c>
    </row>
    <row r="73" spans="2:3" ht="51">
      <c r="B73" s="1314" t="s">
        <v>1090</v>
      </c>
      <c r="C73" s="1317" t="s">
        <v>5031</v>
      </c>
    </row>
    <row r="74" spans="2:3" ht="51">
      <c r="B74" s="1307" t="s">
        <v>1092</v>
      </c>
      <c r="C74" s="1347" t="s">
        <v>5032</v>
      </c>
    </row>
    <row r="75" spans="2:3" ht="51">
      <c r="B75" s="1314" t="s">
        <v>194</v>
      </c>
      <c r="C75" s="1317" t="s">
        <v>5033</v>
      </c>
    </row>
    <row r="76" spans="2:3" ht="25.5">
      <c r="B76" s="1307" t="s">
        <v>2585</v>
      </c>
      <c r="C76" s="1347" t="s">
        <v>5034</v>
      </c>
    </row>
    <row r="77" spans="2:3" ht="38.25">
      <c r="B77" s="1314" t="s">
        <v>2586</v>
      </c>
      <c r="C77" s="1317" t="s">
        <v>5035</v>
      </c>
    </row>
    <row r="78" spans="2:3" ht="25.5">
      <c r="B78" s="1307" t="s">
        <v>4762</v>
      </c>
      <c r="C78" s="1347" t="s">
        <v>5036</v>
      </c>
    </row>
    <row r="79" spans="2:3" ht="38.25">
      <c r="B79" s="1314" t="s">
        <v>393</v>
      </c>
      <c r="C79" s="1317" t="s">
        <v>5028</v>
      </c>
    </row>
    <row r="80" spans="2:3" ht="38.25">
      <c r="B80" s="1307" t="s">
        <v>1803</v>
      </c>
      <c r="C80" s="1347" t="s">
        <v>5045</v>
      </c>
    </row>
    <row r="81" spans="2:3" ht="25.5">
      <c r="B81" s="1314" t="s">
        <v>1451</v>
      </c>
      <c r="C81" s="1317" t="s">
        <v>5051</v>
      </c>
    </row>
    <row r="82" spans="2:3" ht="25.5">
      <c r="B82" s="1307" t="s">
        <v>1453</v>
      </c>
      <c r="C82" s="1347" t="s">
        <v>5027</v>
      </c>
    </row>
    <row r="83" spans="2:3" ht="38.25">
      <c r="B83" s="1314" t="s">
        <v>1455</v>
      </c>
      <c r="C83" s="1317" t="s">
        <v>5052</v>
      </c>
    </row>
    <row r="84" spans="2:3" ht="25.5">
      <c r="B84" s="1307" t="s">
        <v>1804</v>
      </c>
      <c r="C84" s="1347" t="s">
        <v>5029</v>
      </c>
    </row>
    <row r="85" spans="2:3" ht="51">
      <c r="B85" s="1314" t="s">
        <v>1466</v>
      </c>
      <c r="C85" s="1317" t="s">
        <v>5072</v>
      </c>
    </row>
    <row r="86" spans="2:3" ht="25.5">
      <c r="B86" s="1307" t="s">
        <v>4773</v>
      </c>
      <c r="C86" s="1347" t="s">
        <v>5030</v>
      </c>
    </row>
    <row r="87" spans="2:3" ht="38.25">
      <c r="B87" s="1314" t="s">
        <v>828</v>
      </c>
      <c r="C87" s="1317" t="s">
        <v>5045</v>
      </c>
    </row>
    <row r="88" spans="2:3" ht="38.25">
      <c r="B88" s="1307" t="s">
        <v>4777</v>
      </c>
      <c r="C88" s="1347" t="s">
        <v>5037</v>
      </c>
    </row>
    <row r="89" spans="2:3" ht="38.25">
      <c r="B89" s="1314" t="s">
        <v>829</v>
      </c>
      <c r="C89" s="1317" t="s">
        <v>5037</v>
      </c>
    </row>
    <row r="90" spans="2:3" ht="38.25">
      <c r="B90" s="1307" t="s">
        <v>4780</v>
      </c>
      <c r="C90" s="1347" t="s">
        <v>5037</v>
      </c>
    </row>
    <row r="91" spans="2:3" ht="38.25">
      <c r="B91" s="1314" t="s">
        <v>2346</v>
      </c>
      <c r="C91" s="1317" t="s">
        <v>5037</v>
      </c>
    </row>
    <row r="92" spans="2:3" ht="38.25">
      <c r="B92" s="1307" t="s">
        <v>2091</v>
      </c>
      <c r="C92" s="1347" t="s">
        <v>5038</v>
      </c>
    </row>
    <row r="93" spans="2:3" ht="25.5">
      <c r="B93" s="1314" t="s">
        <v>4783</v>
      </c>
      <c r="C93" s="1317" t="s">
        <v>5041</v>
      </c>
    </row>
    <row r="94" spans="2:3" ht="25.5">
      <c r="B94" s="1307" t="s">
        <v>4785</v>
      </c>
      <c r="C94" s="1347" t="s">
        <v>5041</v>
      </c>
    </row>
    <row r="95" spans="2:3" ht="25.5">
      <c r="B95" s="1314" t="s">
        <v>4787</v>
      </c>
      <c r="C95" s="1317" t="s">
        <v>5041</v>
      </c>
    </row>
    <row r="96" spans="2:3" ht="25.5">
      <c r="B96" s="1307" t="s">
        <v>4789</v>
      </c>
      <c r="C96" s="1347" t="s">
        <v>5041</v>
      </c>
    </row>
    <row r="97" spans="2:3" ht="25.5">
      <c r="B97" s="1314" t="s">
        <v>4791</v>
      </c>
      <c r="C97" s="1317" t="s">
        <v>5047</v>
      </c>
    </row>
    <row r="98" spans="2:3" ht="25.5">
      <c r="B98" s="1348" t="s">
        <v>4793</v>
      </c>
      <c r="C98" s="1347" t="s">
        <v>5048</v>
      </c>
    </row>
    <row r="99" spans="2:3" ht="38.25">
      <c r="B99" s="1314" t="s">
        <v>2926</v>
      </c>
      <c r="C99" s="1317" t="s">
        <v>5073</v>
      </c>
    </row>
    <row r="100" spans="2:3" ht="38.25">
      <c r="B100" s="1307" t="s">
        <v>2878</v>
      </c>
      <c r="C100" s="1347" t="s">
        <v>5075</v>
      </c>
    </row>
    <row r="101" spans="2:3" ht="38.25">
      <c r="B101" s="1314" t="s">
        <v>4798</v>
      </c>
      <c r="C101" s="1317" t="s">
        <v>5049</v>
      </c>
    </row>
    <row r="102" spans="2:3" ht="38.25">
      <c r="B102" s="1307" t="s">
        <v>1793</v>
      </c>
      <c r="C102" s="1347" t="s">
        <v>5049</v>
      </c>
    </row>
    <row r="103" spans="2:3" ht="38.25">
      <c r="B103" s="1314" t="s">
        <v>2826</v>
      </c>
      <c r="C103" s="1317" t="s">
        <v>5050</v>
      </c>
    </row>
    <row r="104" spans="2:3" ht="38.25">
      <c r="B104" s="1307" t="s">
        <v>4801</v>
      </c>
      <c r="C104" s="1347" t="s">
        <v>5053</v>
      </c>
    </row>
    <row r="105" spans="2:3" ht="38.25">
      <c r="B105" s="1314" t="s">
        <v>4803</v>
      </c>
      <c r="C105" s="1317" t="s">
        <v>5054</v>
      </c>
    </row>
    <row r="106" spans="2:3" ht="25.5">
      <c r="B106" s="1307" t="s">
        <v>4805</v>
      </c>
      <c r="C106" s="1347" t="s">
        <v>5055</v>
      </c>
    </row>
    <row r="107" spans="2:3" ht="25.5">
      <c r="B107" s="1314" t="s">
        <v>2562</v>
      </c>
      <c r="C107" s="1317" t="s">
        <v>5056</v>
      </c>
    </row>
    <row r="108" spans="2:3" ht="38.25">
      <c r="B108" s="1307" t="s">
        <v>2564</v>
      </c>
      <c r="C108" s="1347" t="s">
        <v>5057</v>
      </c>
    </row>
    <row r="109" spans="2:3" ht="38.25">
      <c r="B109" s="1314" t="s">
        <v>5095</v>
      </c>
      <c r="C109" s="1317" t="s">
        <v>5058</v>
      </c>
    </row>
    <row r="110" spans="2:3" ht="25.5">
      <c r="B110" s="1307" t="s">
        <v>4810</v>
      </c>
      <c r="C110" s="1347" t="s">
        <v>5059</v>
      </c>
    </row>
    <row r="111" spans="2:3" ht="25.5">
      <c r="B111" s="1314" t="s">
        <v>4811</v>
      </c>
      <c r="C111" s="1317" t="s">
        <v>5060</v>
      </c>
    </row>
    <row r="112" spans="2:3" ht="38.25">
      <c r="B112" s="1307" t="s">
        <v>2828</v>
      </c>
      <c r="C112" s="1347" t="s">
        <v>5062</v>
      </c>
    </row>
    <row r="113" spans="2:3" ht="38.25">
      <c r="B113" s="1314" t="s">
        <v>2829</v>
      </c>
      <c r="C113" s="1317" t="s">
        <v>5063</v>
      </c>
    </row>
    <row r="114" spans="2:3" ht="38.25">
      <c r="B114" s="1307" t="s">
        <v>5093</v>
      </c>
      <c r="C114" s="1347" t="s">
        <v>5064</v>
      </c>
    </row>
    <row r="115" spans="2:3" ht="25.5">
      <c r="B115" s="1314" t="s">
        <v>2342</v>
      </c>
      <c r="C115" s="1317" t="s">
        <v>5066</v>
      </c>
    </row>
    <row r="116" spans="2:3" ht="38.25">
      <c r="B116" s="1307" t="s">
        <v>2341</v>
      </c>
      <c r="C116" s="1347" t="s">
        <v>5065</v>
      </c>
    </row>
    <row r="117" spans="2:3" ht="38.25">
      <c r="B117" s="1314" t="s">
        <v>4819</v>
      </c>
      <c r="C117" s="1317" t="s">
        <v>5067</v>
      </c>
    </row>
    <row r="118" spans="2:3" ht="25.5">
      <c r="B118" s="1307" t="s">
        <v>4821</v>
      </c>
      <c r="C118" s="1347" t="s">
        <v>5068</v>
      </c>
    </row>
    <row r="119" spans="2:3" ht="25.5">
      <c r="B119" s="1314" t="s">
        <v>4823</v>
      </c>
      <c r="C119" s="1317" t="s">
        <v>5069</v>
      </c>
    </row>
    <row r="120" spans="2:3" ht="25.5">
      <c r="B120" s="1307" t="s">
        <v>4825</v>
      </c>
      <c r="C120" s="1347" t="s">
        <v>5070</v>
      </c>
    </row>
    <row r="121" spans="2:3" ht="25.5">
      <c r="B121" s="1314" t="s">
        <v>4828</v>
      </c>
      <c r="C121" s="1317" t="s">
        <v>5071</v>
      </c>
    </row>
    <row r="122" spans="2:3" ht="25.5">
      <c r="B122" s="1307" t="s">
        <v>4830</v>
      </c>
      <c r="C122" s="1347" t="s">
        <v>5071</v>
      </c>
    </row>
    <row r="123" spans="2:3" ht="25.5">
      <c r="B123" s="1314" t="s">
        <v>4832</v>
      </c>
      <c r="C123" s="1317" t="s">
        <v>5071</v>
      </c>
    </row>
    <row r="124" spans="2:3" ht="25.5">
      <c r="B124" s="1307" t="s">
        <v>4834</v>
      </c>
      <c r="C124" s="1347" t="s">
        <v>5071</v>
      </c>
    </row>
    <row r="125" spans="2:3" ht="25.5">
      <c r="B125" s="1314" t="s">
        <v>4836</v>
      </c>
      <c r="C125" s="1317" t="s">
        <v>5071</v>
      </c>
    </row>
    <row r="126" spans="2:3" ht="25.5">
      <c r="B126" s="1307" t="s">
        <v>2203</v>
      </c>
      <c r="C126" s="1347" t="s">
        <v>5046</v>
      </c>
    </row>
    <row r="127" spans="2:3" ht="25.5">
      <c r="B127" s="1314" t="s">
        <v>2205</v>
      </c>
      <c r="C127" s="1317" t="s">
        <v>5074</v>
      </c>
    </row>
    <row r="128" spans="2:3" ht="38.25">
      <c r="B128" s="1307" t="s">
        <v>4841</v>
      </c>
      <c r="C128" s="1347" t="s">
        <v>5076</v>
      </c>
    </row>
    <row r="129" spans="2:3" ht="51">
      <c r="B129" s="1314" t="s">
        <v>2208</v>
      </c>
      <c r="C129" s="1317" t="s">
        <v>5077</v>
      </c>
    </row>
    <row r="130" spans="2:3">
      <c r="B130" s="1307" t="s">
        <v>443</v>
      </c>
      <c r="C130" s="1347" t="s">
        <v>5078</v>
      </c>
    </row>
    <row r="131" spans="2:3">
      <c r="B131" s="1314" t="s">
        <v>446</v>
      </c>
      <c r="C131" s="1317" t="s">
        <v>5079</v>
      </c>
    </row>
    <row r="132" spans="2:3">
      <c r="B132" s="1307" t="s">
        <v>3048</v>
      </c>
      <c r="C132" s="1347" t="s">
        <v>5080</v>
      </c>
    </row>
    <row r="133" spans="2:3">
      <c r="B133" s="1314" t="s">
        <v>3050</v>
      </c>
      <c r="C133" s="1317" t="s">
        <v>5081</v>
      </c>
    </row>
    <row r="134" spans="2:3">
      <c r="B134" s="1307" t="s">
        <v>445</v>
      </c>
      <c r="C134" s="1347" t="s">
        <v>5082</v>
      </c>
    </row>
    <row r="135" spans="2:3">
      <c r="B135" s="1314" t="s">
        <v>442</v>
      </c>
      <c r="C135" s="1317" t="s">
        <v>5083</v>
      </c>
    </row>
    <row r="136" spans="2:3">
      <c r="B136" s="1307" t="s">
        <v>2349</v>
      </c>
      <c r="C136" s="1347" t="s">
        <v>5084</v>
      </c>
    </row>
    <row r="137" spans="2:3">
      <c r="B137" s="1314" t="s">
        <v>2908</v>
      </c>
      <c r="C137" s="1317" t="s">
        <v>5085</v>
      </c>
    </row>
    <row r="138" spans="2:3">
      <c r="B138" s="1307" t="s">
        <v>2787</v>
      </c>
      <c r="C138" s="1347" t="s">
        <v>5086</v>
      </c>
    </row>
    <row r="139" spans="2:3">
      <c r="B139" s="1314" t="s">
        <v>2350</v>
      </c>
      <c r="C139" s="1317" t="s">
        <v>5087</v>
      </c>
    </row>
    <row r="140" spans="2:3">
      <c r="B140" s="1307" t="s">
        <v>399</v>
      </c>
      <c r="C140" s="1347" t="s">
        <v>5088</v>
      </c>
    </row>
    <row r="141" spans="2:3" ht="13.5" thickBot="1">
      <c r="B141" s="1344" t="s">
        <v>2276</v>
      </c>
      <c r="C141" s="1301" t="s">
        <v>5089</v>
      </c>
    </row>
    <row r="142" spans="2:3">
      <c r="B142" s="441"/>
      <c r="C142" s="441"/>
    </row>
    <row r="143" spans="2:3">
      <c r="B143" s="441"/>
      <c r="C143" s="441"/>
    </row>
    <row r="144" spans="2:3">
      <c r="B144" s="441"/>
      <c r="C144" s="441"/>
    </row>
    <row r="145" spans="2:3">
      <c r="B145" s="441"/>
      <c r="C145" s="441"/>
    </row>
    <row r="146" spans="2:3">
      <c r="B146" s="441"/>
      <c r="C146" s="441"/>
    </row>
    <row r="147" spans="2:3">
      <c r="B147" s="441"/>
      <c r="C147" s="441"/>
    </row>
    <row r="148" spans="2:3">
      <c r="B148" s="441"/>
      <c r="C148" s="441"/>
    </row>
    <row r="149" spans="2:3">
      <c r="B149" s="441"/>
      <c r="C149" s="441"/>
    </row>
    <row r="150" spans="2:3">
      <c r="B150" s="441"/>
      <c r="C150" s="441"/>
    </row>
    <row r="151" spans="2:3">
      <c r="B151" s="441"/>
      <c r="C151" s="441"/>
    </row>
    <row r="152" spans="2:3">
      <c r="B152" s="441"/>
      <c r="C152" s="441"/>
    </row>
    <row r="153" spans="2:3">
      <c r="B153" s="441"/>
      <c r="C153" s="441"/>
    </row>
    <row r="154" spans="2:3">
      <c r="B154" s="441"/>
      <c r="C154" s="441"/>
    </row>
    <row r="155" spans="2:3">
      <c r="B155" s="441"/>
      <c r="C155" s="441"/>
    </row>
    <row r="156" spans="2:3">
      <c r="B156" s="441"/>
      <c r="C156" s="441"/>
    </row>
    <row r="157" spans="2:3">
      <c r="B157" s="441"/>
      <c r="C157" s="441"/>
    </row>
    <row r="158" spans="2:3">
      <c r="B158" s="441"/>
      <c r="C158" s="441"/>
    </row>
    <row r="159" spans="2:3">
      <c r="B159" s="441"/>
      <c r="C159" s="441"/>
    </row>
    <row r="160" spans="2:3">
      <c r="B160" s="441"/>
      <c r="C160" s="441"/>
    </row>
    <row r="161" spans="2:3">
      <c r="B161" s="441"/>
      <c r="C161" s="441"/>
    </row>
    <row r="162" spans="2:3">
      <c r="B162" s="441"/>
      <c r="C162" s="441"/>
    </row>
  </sheetData>
  <sheetProtection autoFilter="0"/>
  <autoFilter ref="B7:C7"/>
  <mergeCells count="2">
    <mergeCell ref="B3:C3"/>
    <mergeCell ref="B5:C5"/>
  </mergeCells>
  <hyperlinks>
    <hyperlink ref="B1" location="Index!A1" display="Назад"/>
  </hyperlinks>
  <pageMargins left="0.75" right="0.75" top="1" bottom="1" header="0.5" footer="0.5"/>
  <pageSetup paperSize="9" orientation="portrait" r:id="rId1"/>
  <headerFooter alignWithMargins="0"/>
  <drawing r:id="rId2"/>
</worksheet>
</file>

<file path=xl/worksheets/sheet21.xml><?xml version="1.0" encoding="utf-8"?>
<worksheet xmlns="http://schemas.openxmlformats.org/spreadsheetml/2006/main" xmlns:r="http://schemas.openxmlformats.org/officeDocument/2006/relationships">
  <dimension ref="B1:E31"/>
  <sheetViews>
    <sheetView workbookViewId="0">
      <pane ySplit="4" topLeftCell="A5" activePane="bottomLeft" state="frozen"/>
      <selection pane="bottomLeft" activeCell="B1" sqref="B1"/>
    </sheetView>
  </sheetViews>
  <sheetFormatPr defaultRowHeight="12.75"/>
  <cols>
    <col min="1" max="1" width="3.7109375" style="125" customWidth="1"/>
    <col min="2" max="2" width="9.140625" style="125"/>
    <col min="3" max="3" width="22.7109375" style="125" customWidth="1"/>
    <col min="4" max="4" width="30.5703125" style="125" customWidth="1"/>
    <col min="5" max="5" width="58.7109375" style="125" customWidth="1"/>
    <col min="6" max="16384" width="9.140625" style="125"/>
  </cols>
  <sheetData>
    <row r="1" spans="2:5">
      <c r="B1" s="279" t="s">
        <v>3024</v>
      </c>
      <c r="C1" s="2071" t="s">
        <v>7212</v>
      </c>
      <c r="D1" s="2071"/>
      <c r="E1" s="2071"/>
    </row>
    <row r="2" spans="2:5" ht="5.0999999999999996" customHeight="1"/>
    <row r="3" spans="2:5">
      <c r="B3" s="2118" t="s">
        <v>5099</v>
      </c>
      <c r="C3" s="2118"/>
      <c r="D3" s="2118"/>
      <c r="E3" s="2118"/>
    </row>
    <row r="4" spans="2:5" ht="5.0999999999999996" customHeight="1"/>
    <row r="5" spans="2:5" s="266" customFormat="1" ht="30" customHeight="1">
      <c r="B5" s="2482" t="s">
        <v>1783</v>
      </c>
      <c r="C5" s="2482"/>
    </row>
    <row r="6" spans="2:5" ht="51" customHeight="1">
      <c r="B6" s="2445" t="s">
        <v>5100</v>
      </c>
      <c r="C6" s="2445"/>
      <c r="D6" s="2445"/>
      <c r="E6" s="2445"/>
    </row>
    <row r="7" spans="2:5" ht="5.0999999999999996" customHeight="1" thickBot="1"/>
    <row r="8" spans="2:5" ht="31.5" customHeight="1" thickBot="1">
      <c r="C8" s="243" t="s">
        <v>2363</v>
      </c>
      <c r="D8" s="244" t="s">
        <v>1990</v>
      </c>
      <c r="E8" s="267" t="s">
        <v>2251</v>
      </c>
    </row>
    <row r="9" spans="2:5">
      <c r="C9" s="1365" t="s">
        <v>2380</v>
      </c>
      <c r="D9" s="1366" t="s">
        <v>458</v>
      </c>
      <c r="E9" s="1367" t="s">
        <v>459</v>
      </c>
    </row>
    <row r="10" spans="2:5">
      <c r="C10" s="1370" t="s">
        <v>979</v>
      </c>
      <c r="D10" s="1934" t="s">
        <v>460</v>
      </c>
      <c r="E10" s="1935" t="s">
        <v>461</v>
      </c>
    </row>
    <row r="11" spans="2:5" ht="25.5">
      <c r="C11" s="1368" t="s">
        <v>2364</v>
      </c>
      <c r="D11" s="1941" t="s">
        <v>47</v>
      </c>
      <c r="E11" s="1942" t="s">
        <v>5104</v>
      </c>
    </row>
    <row r="12" spans="2:5" ht="25.5">
      <c r="C12" s="1370" t="s">
        <v>2843</v>
      </c>
      <c r="D12" s="1934" t="s">
        <v>1720</v>
      </c>
      <c r="E12" s="1935" t="s">
        <v>5101</v>
      </c>
    </row>
    <row r="13" spans="2:5" ht="25.5">
      <c r="C13" s="1368" t="s">
        <v>679</v>
      </c>
      <c r="D13" s="1941" t="s">
        <v>52</v>
      </c>
      <c r="E13" s="1942" t="s">
        <v>5102</v>
      </c>
    </row>
    <row r="14" spans="2:5" ht="25.5">
      <c r="C14" s="1370" t="s">
        <v>680</v>
      </c>
      <c r="D14" s="1934" t="s">
        <v>2731</v>
      </c>
      <c r="E14" s="1935" t="s">
        <v>5103</v>
      </c>
    </row>
    <row r="15" spans="2:5" ht="25.5">
      <c r="C15" s="1368" t="s">
        <v>681</v>
      </c>
      <c r="D15" s="1941" t="s">
        <v>2732</v>
      </c>
      <c r="E15" s="1942" t="s">
        <v>6538</v>
      </c>
    </row>
    <row r="16" spans="2:5" ht="25.5">
      <c r="C16" s="1370" t="s">
        <v>682</v>
      </c>
      <c r="D16" s="1934" t="s">
        <v>2883</v>
      </c>
      <c r="E16" s="1935" t="s">
        <v>5105</v>
      </c>
    </row>
    <row r="17" spans="2:5" ht="39" thickBot="1">
      <c r="C17" s="1369" t="s">
        <v>2499</v>
      </c>
      <c r="D17" s="1939" t="s">
        <v>127</v>
      </c>
      <c r="E17" s="1940" t="s">
        <v>6539</v>
      </c>
    </row>
    <row r="18" spans="2:5" ht="5.0999999999999996" customHeight="1"/>
    <row r="19" spans="2:5">
      <c r="B19" s="135" t="s">
        <v>2244</v>
      </c>
    </row>
    <row r="20" spans="2:5" ht="51" customHeight="1">
      <c r="B20" s="2445" t="s">
        <v>5106</v>
      </c>
      <c r="C20" s="2445"/>
      <c r="D20" s="2445"/>
      <c r="E20" s="2445"/>
    </row>
    <row r="21" spans="2:5" ht="26.25" customHeight="1">
      <c r="B21" s="2467" t="s">
        <v>5107</v>
      </c>
      <c r="C21" s="2445"/>
      <c r="D21" s="2445"/>
      <c r="E21" s="2445"/>
    </row>
    <row r="22" spans="2:5" ht="5.0999999999999996" customHeight="1"/>
    <row r="23" spans="2:5">
      <c r="B23" s="135" t="s">
        <v>2245</v>
      </c>
    </row>
    <row r="24" spans="2:5" ht="66.75" customHeight="1">
      <c r="B24" s="2445" t="s">
        <v>5108</v>
      </c>
      <c r="C24" s="2445"/>
      <c r="D24" s="2445"/>
      <c r="E24" s="2445"/>
    </row>
    <row r="25" spans="2:5" ht="41.25" customHeight="1">
      <c r="B25" s="2467" t="s">
        <v>7158</v>
      </c>
      <c r="C25" s="2445"/>
      <c r="D25" s="2445"/>
      <c r="E25" s="2445"/>
    </row>
    <row r="26" spans="2:5" ht="5.0999999999999996" customHeight="1"/>
    <row r="27" spans="2:5">
      <c r="B27" s="135" t="s">
        <v>2151</v>
      </c>
    </row>
    <row r="28" spans="2:5" ht="78.75" customHeight="1">
      <c r="B28" s="2445" t="s">
        <v>5109</v>
      </c>
      <c r="C28" s="2445"/>
      <c r="D28" s="2445"/>
      <c r="E28" s="2445"/>
    </row>
    <row r="29" spans="2:5" ht="27" customHeight="1">
      <c r="B29" s="2445" t="s">
        <v>987</v>
      </c>
      <c r="C29" s="2445"/>
      <c r="D29" s="2445"/>
      <c r="E29" s="2445"/>
    </row>
    <row r="30" spans="2:5" ht="29.25" customHeight="1">
      <c r="B30" s="2470" t="s">
        <v>2249</v>
      </c>
      <c r="C30" s="2446"/>
      <c r="D30" s="2446"/>
      <c r="E30" s="2446"/>
    </row>
    <row r="31" spans="2:5">
      <c r="B31" s="2470" t="s">
        <v>7015</v>
      </c>
      <c r="C31" s="2446"/>
      <c r="D31" s="2446"/>
      <c r="E31" s="2446"/>
    </row>
  </sheetData>
  <sheetProtection autoFilter="0"/>
  <mergeCells count="12">
    <mergeCell ref="C1:E1"/>
    <mergeCell ref="B31:E31"/>
    <mergeCell ref="B28:E28"/>
    <mergeCell ref="B30:E30"/>
    <mergeCell ref="B3:E3"/>
    <mergeCell ref="B5:C5"/>
    <mergeCell ref="B6:E6"/>
    <mergeCell ref="B20:E20"/>
    <mergeCell ref="B21:E21"/>
    <mergeCell ref="B24:E24"/>
    <mergeCell ref="B25:E25"/>
    <mergeCell ref="B29:E29"/>
  </mergeCells>
  <phoneticPr fontId="9" type="noConversion"/>
  <hyperlinks>
    <hyperlink ref="B1" location="Index!A1" display="Назад"/>
  </hyperlinks>
  <pageMargins left="0.75" right="0.75" top="1" bottom="1" header="0.5" footer="0.5"/>
  <pageSetup paperSize="9" orientation="portrait" verticalDpi="0" r:id="rId1"/>
  <headerFooter alignWithMargins="0"/>
  <drawing r:id="rId2"/>
</worksheet>
</file>

<file path=xl/worksheets/sheet22.xml><?xml version="1.0" encoding="utf-8"?>
<worksheet xmlns="http://schemas.openxmlformats.org/spreadsheetml/2006/main" xmlns:r="http://schemas.openxmlformats.org/officeDocument/2006/relationships">
  <dimension ref="B1:F152"/>
  <sheetViews>
    <sheetView workbookViewId="0">
      <pane ySplit="9" topLeftCell="A10" activePane="bottomLeft" state="frozen"/>
      <selection pane="bottomLeft" activeCell="B1" sqref="B1"/>
    </sheetView>
  </sheetViews>
  <sheetFormatPr defaultRowHeight="12.75"/>
  <cols>
    <col min="1" max="1" width="3.7109375" style="125" customWidth="1"/>
    <col min="2" max="2" width="22.140625" style="125" bestFit="1" customWidth="1"/>
    <col min="3" max="3" width="2" style="252" bestFit="1" customWidth="1"/>
    <col min="4" max="4" width="2" style="156" customWidth="1"/>
    <col min="5" max="5" width="11.5703125" style="156" bestFit="1" customWidth="1"/>
    <col min="6" max="6" width="93.5703125" style="252" customWidth="1"/>
    <col min="7" max="16384" width="9.140625" style="125"/>
  </cols>
  <sheetData>
    <row r="1" spans="2:6">
      <c r="B1" s="279" t="s">
        <v>3024</v>
      </c>
      <c r="C1" s="2235" t="s">
        <v>7212</v>
      </c>
      <c r="D1" s="2235"/>
      <c r="E1" s="2235"/>
      <c r="F1" s="2235"/>
    </row>
    <row r="2" spans="2:6" ht="5.0999999999999996" customHeight="1"/>
    <row r="3" spans="2:6">
      <c r="B3" s="2118" t="s">
        <v>3932</v>
      </c>
      <c r="C3" s="2118"/>
      <c r="D3" s="2118"/>
      <c r="E3" s="2118"/>
      <c r="F3" s="2118"/>
    </row>
    <row r="4" spans="2:6">
      <c r="B4" s="2483" t="s">
        <v>7145</v>
      </c>
      <c r="C4" s="2483"/>
      <c r="D4" s="2483"/>
      <c r="E4" s="2483"/>
      <c r="F4" s="2483"/>
    </row>
    <row r="5" spans="2:6" ht="5.0999999999999996" customHeight="1">
      <c r="B5" s="1733"/>
      <c r="C5" s="1733"/>
      <c r="D5" s="1733"/>
      <c r="E5" s="1733"/>
      <c r="F5" s="1733"/>
    </row>
    <row r="6" spans="2:6" ht="38.25" customHeight="1">
      <c r="B6" s="2466" t="s">
        <v>3981</v>
      </c>
      <c r="C6" s="2462"/>
      <c r="D6" s="2462"/>
      <c r="E6" s="2462"/>
      <c r="F6" s="2462"/>
    </row>
    <row r="7" spans="2:6" ht="5.0999999999999996" customHeight="1" thickBot="1">
      <c r="B7" s="133"/>
      <c r="C7" s="984"/>
      <c r="D7" s="302"/>
      <c r="E7" s="302"/>
      <c r="F7" s="133"/>
    </row>
    <row r="8" spans="2:6" s="253" customFormat="1" ht="32.25" customHeight="1" thickBot="1">
      <c r="B8" s="243" t="s">
        <v>3923</v>
      </c>
      <c r="C8" s="989" t="s">
        <v>2046</v>
      </c>
      <c r="D8" s="244" t="s">
        <v>3950</v>
      </c>
      <c r="E8" s="244" t="s">
        <v>343</v>
      </c>
      <c r="F8" s="267" t="s">
        <v>3933</v>
      </c>
    </row>
    <row r="9" spans="2:6" s="119" customFormat="1" ht="13.5" thickBot="1">
      <c r="B9" s="991"/>
      <c r="C9" s="992"/>
      <c r="D9" s="993"/>
      <c r="E9" s="994"/>
      <c r="F9" s="995"/>
    </row>
    <row r="10" spans="2:6" ht="12.75" customHeight="1">
      <c r="B10" s="418" t="s">
        <v>2470</v>
      </c>
      <c r="C10" s="983"/>
      <c r="D10" s="981"/>
      <c r="E10" s="981" t="s">
        <v>2380</v>
      </c>
      <c r="F10" s="990" t="s">
        <v>160</v>
      </c>
    </row>
    <row r="11" spans="2:6">
      <c r="B11" s="999" t="s">
        <v>2471</v>
      </c>
      <c r="C11" s="1000"/>
      <c r="D11" s="1001"/>
      <c r="E11" s="1001" t="s">
        <v>2380</v>
      </c>
      <c r="F11" s="1002" t="s">
        <v>3936</v>
      </c>
    </row>
    <row r="12" spans="2:6">
      <c r="B12" s="419" t="s">
        <v>411</v>
      </c>
      <c r="C12" s="254" t="s">
        <v>495</v>
      </c>
      <c r="D12" s="810"/>
      <c r="E12" s="810" t="s">
        <v>2380</v>
      </c>
      <c r="F12" s="985" t="s">
        <v>3935</v>
      </c>
    </row>
    <row r="13" spans="2:6">
      <c r="B13" s="999" t="s">
        <v>379</v>
      </c>
      <c r="C13" s="1000" t="s">
        <v>495</v>
      </c>
      <c r="D13" s="1001"/>
      <c r="E13" s="1001" t="s">
        <v>2380</v>
      </c>
      <c r="F13" s="1002" t="s">
        <v>3934</v>
      </c>
    </row>
    <row r="14" spans="2:6">
      <c r="B14" s="419" t="s">
        <v>2572</v>
      </c>
      <c r="C14" s="254"/>
      <c r="D14" s="810" t="s">
        <v>3950</v>
      </c>
      <c r="E14" s="810" t="s">
        <v>2380</v>
      </c>
      <c r="F14" s="985" t="s">
        <v>3937</v>
      </c>
    </row>
    <row r="15" spans="2:6">
      <c r="B15" s="999" t="s">
        <v>380</v>
      </c>
      <c r="C15" s="1000"/>
      <c r="D15" s="1001" t="s">
        <v>3950</v>
      </c>
      <c r="E15" s="1001" t="s">
        <v>2380</v>
      </c>
      <c r="F15" s="1002" t="s">
        <v>3938</v>
      </c>
    </row>
    <row r="16" spans="2:6">
      <c r="B16" s="419" t="s">
        <v>2375</v>
      </c>
      <c r="C16" s="254"/>
      <c r="D16" s="810"/>
      <c r="E16" s="810" t="s">
        <v>2380</v>
      </c>
      <c r="F16" s="985" t="s">
        <v>160</v>
      </c>
    </row>
    <row r="17" spans="2:6">
      <c r="B17" s="999" t="s">
        <v>1814</v>
      </c>
      <c r="C17" s="1000"/>
      <c r="D17" s="1001"/>
      <c r="E17" s="1001" t="s">
        <v>2380</v>
      </c>
      <c r="F17" s="1002" t="s">
        <v>3939</v>
      </c>
    </row>
    <row r="18" spans="2:6">
      <c r="B18" s="419" t="s">
        <v>2146</v>
      </c>
      <c r="C18" s="254" t="s">
        <v>495</v>
      </c>
      <c r="D18" s="810"/>
      <c r="E18" s="810" t="s">
        <v>2380</v>
      </c>
      <c r="F18" s="985" t="s">
        <v>3935</v>
      </c>
    </row>
    <row r="19" spans="2:6">
      <c r="B19" s="999" t="s">
        <v>1813</v>
      </c>
      <c r="C19" s="1000" t="s">
        <v>495</v>
      </c>
      <c r="D19" s="1001"/>
      <c r="E19" s="1001" t="s">
        <v>2380</v>
      </c>
      <c r="F19" s="1002" t="s">
        <v>3940</v>
      </c>
    </row>
    <row r="20" spans="2:6">
      <c r="B20" s="419" t="s">
        <v>620</v>
      </c>
      <c r="C20" s="254"/>
      <c r="D20" s="810"/>
      <c r="E20" s="810" t="s">
        <v>2380</v>
      </c>
      <c r="F20" s="985" t="s">
        <v>3941</v>
      </c>
    </row>
    <row r="21" spans="2:6">
      <c r="B21" s="999" t="s">
        <v>713</v>
      </c>
      <c r="C21" s="1000"/>
      <c r="D21" s="1001"/>
      <c r="E21" s="1001" t="s">
        <v>2380</v>
      </c>
      <c r="F21" s="1002" t="s">
        <v>3941</v>
      </c>
    </row>
    <row r="22" spans="2:6" ht="25.5">
      <c r="B22" s="419" t="s">
        <v>709</v>
      </c>
      <c r="C22" s="254"/>
      <c r="D22" s="810" t="s">
        <v>3950</v>
      </c>
      <c r="E22" s="810" t="s">
        <v>2380</v>
      </c>
      <c r="F22" s="1583" t="s">
        <v>7020</v>
      </c>
    </row>
    <row r="23" spans="2:6" ht="51.75" thickBot="1">
      <c r="B23" s="1003" t="s">
        <v>1333</v>
      </c>
      <c r="C23" s="1004"/>
      <c r="D23" s="1005" t="s">
        <v>3950</v>
      </c>
      <c r="E23" s="1005" t="s">
        <v>2380</v>
      </c>
      <c r="F23" s="1006" t="s">
        <v>7019</v>
      </c>
    </row>
    <row r="24" spans="2:6">
      <c r="B24" s="980" t="s">
        <v>2472</v>
      </c>
      <c r="C24" s="996"/>
      <c r="D24" s="997"/>
      <c r="E24" s="997" t="s">
        <v>979</v>
      </c>
      <c r="F24" s="998" t="s">
        <v>160</v>
      </c>
    </row>
    <row r="25" spans="2:6">
      <c r="B25" s="999" t="s">
        <v>3891</v>
      </c>
      <c r="C25" s="1000"/>
      <c r="D25" s="1001"/>
      <c r="E25" s="1001" t="s">
        <v>979</v>
      </c>
      <c r="F25" s="1002" t="s">
        <v>160</v>
      </c>
    </row>
    <row r="26" spans="2:6">
      <c r="B26" s="419" t="s">
        <v>412</v>
      </c>
      <c r="C26" s="254"/>
      <c r="D26" s="810"/>
      <c r="E26" s="810" t="s">
        <v>979</v>
      </c>
      <c r="F26" s="985" t="s">
        <v>3942</v>
      </c>
    </row>
    <row r="27" spans="2:6">
      <c r="B27" s="999" t="s">
        <v>1759</v>
      </c>
      <c r="C27" s="1000"/>
      <c r="D27" s="1001"/>
      <c r="E27" s="1001" t="s">
        <v>979</v>
      </c>
      <c r="F27" s="1002" t="s">
        <v>3943</v>
      </c>
    </row>
    <row r="28" spans="2:6">
      <c r="B28" s="419" t="s">
        <v>3197</v>
      </c>
      <c r="C28" s="254" t="s">
        <v>495</v>
      </c>
      <c r="D28" s="810"/>
      <c r="E28" s="810" t="s">
        <v>979</v>
      </c>
      <c r="F28" s="985" t="s">
        <v>3944</v>
      </c>
    </row>
    <row r="29" spans="2:6">
      <c r="B29" s="999" t="s">
        <v>919</v>
      </c>
      <c r="C29" s="1000" t="s">
        <v>495</v>
      </c>
      <c r="D29" s="1001"/>
      <c r="E29" s="1001" t="s">
        <v>979</v>
      </c>
      <c r="F29" s="1002" t="s">
        <v>3934</v>
      </c>
    </row>
    <row r="30" spans="2:6">
      <c r="B30" s="419" t="s">
        <v>2147</v>
      </c>
      <c r="C30" s="254"/>
      <c r="D30" s="810" t="s">
        <v>3950</v>
      </c>
      <c r="E30" s="810" t="s">
        <v>979</v>
      </c>
      <c r="F30" s="1583" t="s">
        <v>7022</v>
      </c>
    </row>
    <row r="31" spans="2:6">
      <c r="B31" s="999" t="s">
        <v>989</v>
      </c>
      <c r="C31" s="1000"/>
      <c r="D31" s="1001" t="s">
        <v>3950</v>
      </c>
      <c r="E31" s="1001" t="s">
        <v>979</v>
      </c>
      <c r="F31" s="1857" t="s">
        <v>7022</v>
      </c>
    </row>
    <row r="32" spans="2:6" ht="51">
      <c r="B32" s="419" t="s">
        <v>3892</v>
      </c>
      <c r="C32" s="254"/>
      <c r="D32" s="810"/>
      <c r="E32" s="810" t="s">
        <v>979</v>
      </c>
      <c r="F32" s="986" t="s">
        <v>3945</v>
      </c>
    </row>
    <row r="33" spans="2:6" ht="38.25">
      <c r="B33" s="999" t="s">
        <v>3893</v>
      </c>
      <c r="C33" s="1000"/>
      <c r="D33" s="1001"/>
      <c r="E33" s="1001" t="s">
        <v>979</v>
      </c>
      <c r="F33" s="1007" t="s">
        <v>6849</v>
      </c>
    </row>
    <row r="34" spans="2:6" ht="38.25">
      <c r="B34" s="419" t="s">
        <v>1149</v>
      </c>
      <c r="C34" s="254"/>
      <c r="D34" s="810"/>
      <c r="E34" s="810" t="s">
        <v>979</v>
      </c>
      <c r="F34" s="985" t="s">
        <v>3951</v>
      </c>
    </row>
    <row r="35" spans="2:6" ht="38.25">
      <c r="B35" s="999" t="s">
        <v>920</v>
      </c>
      <c r="C35" s="1000"/>
      <c r="D35" s="1001"/>
      <c r="E35" s="1001" t="s">
        <v>979</v>
      </c>
      <c r="F35" s="1002" t="s">
        <v>3946</v>
      </c>
    </row>
    <row r="36" spans="2:6">
      <c r="B36" s="419" t="s">
        <v>3894</v>
      </c>
      <c r="C36" s="254"/>
      <c r="D36" s="810" t="s">
        <v>3950</v>
      </c>
      <c r="E36" s="810" t="s">
        <v>979</v>
      </c>
      <c r="F36" s="985" t="s">
        <v>3947</v>
      </c>
    </row>
    <row r="37" spans="2:6" ht="13.5" thickBot="1">
      <c r="B37" s="1008" t="s">
        <v>922</v>
      </c>
      <c r="C37" s="1009"/>
      <c r="D37" s="1010" t="s">
        <v>3950</v>
      </c>
      <c r="E37" s="1010" t="s">
        <v>979</v>
      </c>
      <c r="F37" s="1011" t="s">
        <v>3948</v>
      </c>
    </row>
    <row r="38" spans="2:6">
      <c r="B38" s="418" t="s">
        <v>1691</v>
      </c>
      <c r="C38" s="983"/>
      <c r="D38" s="981"/>
      <c r="E38" s="981" t="s">
        <v>2364</v>
      </c>
      <c r="F38" s="990" t="s">
        <v>160</v>
      </c>
    </row>
    <row r="39" spans="2:6">
      <c r="B39" s="999" t="s">
        <v>1692</v>
      </c>
      <c r="C39" s="1000" t="s">
        <v>495</v>
      </c>
      <c r="D39" s="1001"/>
      <c r="E39" s="1001" t="s">
        <v>2364</v>
      </c>
      <c r="F39" s="1002" t="s">
        <v>3949</v>
      </c>
    </row>
    <row r="40" spans="2:6">
      <c r="B40" s="419" t="s">
        <v>3895</v>
      </c>
      <c r="C40" s="254"/>
      <c r="D40" s="810" t="s">
        <v>3950</v>
      </c>
      <c r="E40" s="810" t="s">
        <v>2364</v>
      </c>
      <c r="F40" s="986" t="s">
        <v>7057</v>
      </c>
    </row>
    <row r="41" spans="2:6">
      <c r="B41" s="999" t="s">
        <v>3896</v>
      </c>
      <c r="C41" s="1000"/>
      <c r="D41" s="1001" t="s">
        <v>3950</v>
      </c>
      <c r="E41" s="1001" t="s">
        <v>2364</v>
      </c>
      <c r="F41" s="1007" t="s">
        <v>7057</v>
      </c>
    </row>
    <row r="42" spans="2:6">
      <c r="B42" s="419" t="s">
        <v>2501</v>
      </c>
      <c r="C42" s="254"/>
      <c r="D42" s="810"/>
      <c r="E42" s="810" t="s">
        <v>2364</v>
      </c>
      <c r="F42" s="1583" t="s">
        <v>7081</v>
      </c>
    </row>
    <row r="43" spans="2:6">
      <c r="B43" s="999" t="s">
        <v>3897</v>
      </c>
      <c r="C43" s="1000"/>
      <c r="D43" s="1001"/>
      <c r="E43" s="1001" t="s">
        <v>2364</v>
      </c>
      <c r="F43" s="1923" t="s">
        <v>7082</v>
      </c>
    </row>
    <row r="44" spans="2:6" ht="25.5">
      <c r="B44" s="419" t="s">
        <v>2003</v>
      </c>
      <c r="C44" s="254" t="s">
        <v>495</v>
      </c>
      <c r="D44" s="810"/>
      <c r="E44" s="810" t="s">
        <v>2364</v>
      </c>
      <c r="F44" s="1583" t="s">
        <v>7023</v>
      </c>
    </row>
    <row r="45" spans="2:6" ht="25.5">
      <c r="B45" s="999" t="s">
        <v>3898</v>
      </c>
      <c r="C45" s="1000" t="s">
        <v>495</v>
      </c>
      <c r="D45" s="1001"/>
      <c r="E45" s="1001" t="s">
        <v>2364</v>
      </c>
      <c r="F45" s="1857" t="s">
        <v>7023</v>
      </c>
    </row>
    <row r="46" spans="2:6">
      <c r="B46" s="419" t="s">
        <v>3471</v>
      </c>
      <c r="C46" s="254"/>
      <c r="D46" s="810" t="s">
        <v>3950</v>
      </c>
      <c r="E46" s="810" t="s">
        <v>2364</v>
      </c>
      <c r="F46" s="985" t="s">
        <v>3952</v>
      </c>
    </row>
    <row r="47" spans="2:6" ht="89.25">
      <c r="B47" s="999" t="s">
        <v>3899</v>
      </c>
      <c r="C47" s="1000"/>
      <c r="D47" s="1001" t="s">
        <v>3950</v>
      </c>
      <c r="E47" s="1001" t="s">
        <v>2364</v>
      </c>
      <c r="F47" s="1917" t="s">
        <v>7056</v>
      </c>
    </row>
    <row r="48" spans="2:6">
      <c r="B48" s="419" t="s">
        <v>619</v>
      </c>
      <c r="C48" s="254"/>
      <c r="D48" s="810"/>
      <c r="E48" s="810" t="s">
        <v>2364</v>
      </c>
      <c r="F48" s="985" t="s">
        <v>3953</v>
      </c>
    </row>
    <row r="49" spans="2:6">
      <c r="B49" s="999" t="s">
        <v>3900</v>
      </c>
      <c r="C49" s="1000"/>
      <c r="D49" s="1001"/>
      <c r="E49" s="1001" t="s">
        <v>2364</v>
      </c>
      <c r="F49" s="1002" t="s">
        <v>3953</v>
      </c>
    </row>
    <row r="50" spans="2:6">
      <c r="B50" s="419" t="s">
        <v>711</v>
      </c>
      <c r="C50" s="254"/>
      <c r="D50" s="810"/>
      <c r="E50" s="810" t="s">
        <v>2364</v>
      </c>
      <c r="F50" s="985" t="s">
        <v>3954</v>
      </c>
    </row>
    <row r="51" spans="2:6" ht="26.25" thickBot="1">
      <c r="B51" s="1003" t="s">
        <v>1334</v>
      </c>
      <c r="C51" s="1004" t="s">
        <v>495</v>
      </c>
      <c r="D51" s="1005"/>
      <c r="E51" s="1005" t="s">
        <v>2364</v>
      </c>
      <c r="F51" s="1006" t="s">
        <v>3955</v>
      </c>
    </row>
    <row r="52" spans="2:6">
      <c r="B52" s="980" t="s">
        <v>1695</v>
      </c>
      <c r="C52" s="996"/>
      <c r="D52" s="997"/>
      <c r="E52" s="997" t="s">
        <v>679</v>
      </c>
      <c r="F52" s="998" t="s">
        <v>7058</v>
      </c>
    </row>
    <row r="53" spans="2:6">
      <c r="B53" s="999" t="s">
        <v>3901</v>
      </c>
      <c r="C53" s="1000"/>
      <c r="D53" s="1001"/>
      <c r="E53" s="1001" t="s">
        <v>679</v>
      </c>
      <c r="F53" s="1917" t="s">
        <v>7058</v>
      </c>
    </row>
    <row r="54" spans="2:6">
      <c r="B54" s="419" t="s">
        <v>2811</v>
      </c>
      <c r="C54" s="254"/>
      <c r="D54" s="810"/>
      <c r="E54" s="810" t="s">
        <v>679</v>
      </c>
      <c r="F54" s="1583" t="s">
        <v>7058</v>
      </c>
    </row>
    <row r="55" spans="2:6">
      <c r="B55" s="999" t="s">
        <v>414</v>
      </c>
      <c r="C55" s="1000"/>
      <c r="D55" s="1001"/>
      <c r="E55" s="1001" t="s">
        <v>679</v>
      </c>
      <c r="F55" s="1917" t="s">
        <v>7059</v>
      </c>
    </row>
    <row r="56" spans="2:6">
      <c r="B56" s="419" t="s">
        <v>1756</v>
      </c>
      <c r="C56" s="254"/>
      <c r="D56" s="810" t="s">
        <v>3950</v>
      </c>
      <c r="E56" s="810" t="s">
        <v>679</v>
      </c>
      <c r="F56" s="1583" t="s">
        <v>7060</v>
      </c>
    </row>
    <row r="57" spans="2:6" ht="25.5">
      <c r="B57" s="999" t="s">
        <v>1786</v>
      </c>
      <c r="C57" s="1000"/>
      <c r="D57" s="1001" t="s">
        <v>3950</v>
      </c>
      <c r="E57" s="1001" t="s">
        <v>679</v>
      </c>
      <c r="F57" s="1917" t="s">
        <v>7061</v>
      </c>
    </row>
    <row r="58" spans="2:6">
      <c r="B58" s="419" t="s">
        <v>981</v>
      </c>
      <c r="C58" s="254"/>
      <c r="D58" s="810" t="s">
        <v>3950</v>
      </c>
      <c r="E58" s="810" t="s">
        <v>679</v>
      </c>
      <c r="F58" s="1583" t="s">
        <v>7062</v>
      </c>
    </row>
    <row r="59" spans="2:6" ht="38.25">
      <c r="B59" s="999" t="s">
        <v>3902</v>
      </c>
      <c r="C59" s="1000"/>
      <c r="D59" s="1001" t="s">
        <v>3950</v>
      </c>
      <c r="E59" s="1001" t="s">
        <v>679</v>
      </c>
      <c r="F59" s="1917" t="s">
        <v>7063</v>
      </c>
    </row>
    <row r="60" spans="2:6" ht="25.5">
      <c r="B60" s="419" t="s">
        <v>701</v>
      </c>
      <c r="C60" s="254" t="s">
        <v>495</v>
      </c>
      <c r="D60" s="810"/>
      <c r="E60" s="810" t="s">
        <v>679</v>
      </c>
      <c r="F60" s="1583" t="s">
        <v>7064</v>
      </c>
    </row>
    <row r="61" spans="2:6" ht="25.5">
      <c r="B61" s="999" t="s">
        <v>984</v>
      </c>
      <c r="C61" s="1000" t="s">
        <v>495</v>
      </c>
      <c r="D61" s="1001"/>
      <c r="E61" s="1001" t="s">
        <v>679</v>
      </c>
      <c r="F61" s="1917" t="s">
        <v>7065</v>
      </c>
    </row>
    <row r="62" spans="2:6">
      <c r="B62" s="419" t="s">
        <v>3903</v>
      </c>
      <c r="C62" s="254"/>
      <c r="D62" s="810"/>
      <c r="E62" s="810" t="s">
        <v>679</v>
      </c>
      <c r="F62" s="1583" t="s">
        <v>7066</v>
      </c>
    </row>
    <row r="63" spans="2:6" ht="25.5">
      <c r="B63" s="999" t="s">
        <v>2896</v>
      </c>
      <c r="C63" s="1000"/>
      <c r="D63" s="1001"/>
      <c r="E63" s="1001" t="s">
        <v>679</v>
      </c>
      <c r="F63" s="1917" t="s">
        <v>7067</v>
      </c>
    </row>
    <row r="64" spans="2:6">
      <c r="B64" s="419" t="s">
        <v>986</v>
      </c>
      <c r="C64" s="254"/>
      <c r="D64" s="810" t="s">
        <v>3950</v>
      </c>
      <c r="E64" s="810" t="s">
        <v>679</v>
      </c>
      <c r="F64" s="1583" t="s">
        <v>7068</v>
      </c>
    </row>
    <row r="65" spans="2:6" ht="39" thickBot="1">
      <c r="B65" s="1008" t="s">
        <v>3904</v>
      </c>
      <c r="C65" s="1009"/>
      <c r="D65" s="1010" t="s">
        <v>3950</v>
      </c>
      <c r="E65" s="1010" t="s">
        <v>679</v>
      </c>
      <c r="F65" s="1916" t="s">
        <v>7069</v>
      </c>
    </row>
    <row r="66" spans="2:6">
      <c r="B66" s="418" t="s">
        <v>1696</v>
      </c>
      <c r="C66" s="983"/>
      <c r="D66" s="981"/>
      <c r="E66" s="981" t="s">
        <v>680</v>
      </c>
      <c r="F66" s="990" t="s">
        <v>3956</v>
      </c>
    </row>
    <row r="67" spans="2:6">
      <c r="B67" s="999" t="s">
        <v>1894</v>
      </c>
      <c r="C67" s="1000"/>
      <c r="D67" s="1001"/>
      <c r="E67" s="1001" t="s">
        <v>680</v>
      </c>
      <c r="F67" s="1002" t="s">
        <v>3956</v>
      </c>
    </row>
    <row r="68" spans="2:6" ht="38.25">
      <c r="B68" s="419" t="s">
        <v>415</v>
      </c>
      <c r="C68" s="254"/>
      <c r="D68" s="810" t="s">
        <v>3950</v>
      </c>
      <c r="E68" s="810" t="s">
        <v>680</v>
      </c>
      <c r="F68" s="1583" t="s">
        <v>6850</v>
      </c>
    </row>
    <row r="69" spans="2:6">
      <c r="B69" s="999" t="s">
        <v>3905</v>
      </c>
      <c r="C69" s="1000"/>
      <c r="D69" s="1001" t="s">
        <v>3950</v>
      </c>
      <c r="E69" s="1001" t="s">
        <v>680</v>
      </c>
      <c r="F69" s="1002" t="s">
        <v>3957</v>
      </c>
    </row>
    <row r="70" spans="2:6">
      <c r="B70" s="419" t="s">
        <v>2573</v>
      </c>
      <c r="C70" s="254" t="s">
        <v>495</v>
      </c>
      <c r="D70" s="810"/>
      <c r="E70" s="810" t="s">
        <v>680</v>
      </c>
      <c r="F70" s="985" t="s">
        <v>3958</v>
      </c>
    </row>
    <row r="71" spans="2:6">
      <c r="B71" s="999" t="s">
        <v>3906</v>
      </c>
      <c r="C71" s="1000" t="s">
        <v>495</v>
      </c>
      <c r="D71" s="1001"/>
      <c r="E71" s="1001" t="s">
        <v>680</v>
      </c>
      <c r="F71" s="1002" t="s">
        <v>3940</v>
      </c>
    </row>
    <row r="72" spans="2:6" ht="63.75">
      <c r="B72" s="419" t="s">
        <v>535</v>
      </c>
      <c r="C72" s="254" t="s">
        <v>495</v>
      </c>
      <c r="D72" s="810"/>
      <c r="E72" s="810" t="s">
        <v>680</v>
      </c>
      <c r="F72" s="985" t="s">
        <v>3960</v>
      </c>
    </row>
    <row r="73" spans="2:6" ht="63.75">
      <c r="B73" s="999" t="s">
        <v>3907</v>
      </c>
      <c r="C73" s="1000" t="s">
        <v>495</v>
      </c>
      <c r="D73" s="1001"/>
      <c r="E73" s="1001" t="s">
        <v>680</v>
      </c>
      <c r="F73" s="1002" t="s">
        <v>3961</v>
      </c>
    </row>
    <row r="74" spans="2:6">
      <c r="B74" s="419" t="s">
        <v>702</v>
      </c>
      <c r="C74" s="254"/>
      <c r="D74" s="810"/>
      <c r="E74" s="810" t="s">
        <v>680</v>
      </c>
      <c r="F74" s="985" t="s">
        <v>3959</v>
      </c>
    </row>
    <row r="75" spans="2:6">
      <c r="B75" s="999" t="s">
        <v>3908</v>
      </c>
      <c r="C75" s="1000"/>
      <c r="D75" s="1001"/>
      <c r="E75" s="1001" t="s">
        <v>680</v>
      </c>
      <c r="F75" s="1002" t="s">
        <v>3959</v>
      </c>
    </row>
    <row r="76" spans="2:6">
      <c r="B76" s="419" t="s">
        <v>1151</v>
      </c>
      <c r="C76" s="254"/>
      <c r="D76" s="810" t="s">
        <v>3950</v>
      </c>
      <c r="E76" s="810" t="s">
        <v>680</v>
      </c>
      <c r="F76" s="985" t="s">
        <v>160</v>
      </c>
    </row>
    <row r="77" spans="2:6" ht="25.5">
      <c r="B77" s="999" t="s">
        <v>1150</v>
      </c>
      <c r="C77" s="1000"/>
      <c r="D77" s="1001" t="s">
        <v>3950</v>
      </c>
      <c r="E77" s="1001" t="s">
        <v>680</v>
      </c>
      <c r="F77" s="1776" t="s">
        <v>6757</v>
      </c>
    </row>
    <row r="78" spans="2:6" ht="15.75" customHeight="1">
      <c r="B78" s="419" t="s">
        <v>1205</v>
      </c>
      <c r="C78" s="254"/>
      <c r="D78" s="810" t="s">
        <v>3950</v>
      </c>
      <c r="E78" s="810" t="s">
        <v>680</v>
      </c>
      <c r="F78" s="985" t="s">
        <v>3947</v>
      </c>
    </row>
    <row r="79" spans="2:6" ht="26.25" thickBot="1">
      <c r="B79" s="1003" t="s">
        <v>3909</v>
      </c>
      <c r="C79" s="1004"/>
      <c r="D79" s="1005" t="s">
        <v>3950</v>
      </c>
      <c r="E79" s="1005" t="s">
        <v>680</v>
      </c>
      <c r="F79" s="1006" t="s">
        <v>6881</v>
      </c>
    </row>
    <row r="80" spans="2:6">
      <c r="B80" s="980" t="s">
        <v>1693</v>
      </c>
      <c r="C80" s="996"/>
      <c r="D80" s="997"/>
      <c r="E80" s="997" t="s">
        <v>2843</v>
      </c>
      <c r="F80" s="998" t="s">
        <v>160</v>
      </c>
    </row>
    <row r="81" spans="2:6" ht="25.5">
      <c r="B81" s="999" t="s">
        <v>1694</v>
      </c>
      <c r="C81" s="1000"/>
      <c r="D81" s="1001"/>
      <c r="E81" s="1001" t="s">
        <v>2843</v>
      </c>
      <c r="F81" s="1002" t="s">
        <v>3962</v>
      </c>
    </row>
    <row r="82" spans="2:6">
      <c r="B82" s="419" t="s">
        <v>413</v>
      </c>
      <c r="C82" s="254" t="s">
        <v>495</v>
      </c>
      <c r="D82" s="810"/>
      <c r="E82" s="810" t="s">
        <v>2843</v>
      </c>
      <c r="F82" s="985" t="s">
        <v>3963</v>
      </c>
    </row>
    <row r="83" spans="2:6" ht="25.5">
      <c r="B83" s="999" t="s">
        <v>1755</v>
      </c>
      <c r="C83" s="1000" t="s">
        <v>495</v>
      </c>
      <c r="D83" s="1001"/>
      <c r="E83" s="1001" t="s">
        <v>2843</v>
      </c>
      <c r="F83" s="1002" t="s">
        <v>3964</v>
      </c>
    </row>
    <row r="84" spans="2:6">
      <c r="B84" s="419" t="s">
        <v>1675</v>
      </c>
      <c r="C84" s="254"/>
      <c r="D84" s="810"/>
      <c r="E84" s="810" t="s">
        <v>2843</v>
      </c>
      <c r="F84" s="985" t="s">
        <v>160</v>
      </c>
    </row>
    <row r="85" spans="2:6" ht="25.5">
      <c r="B85" s="999" t="s">
        <v>2571</v>
      </c>
      <c r="C85" s="1000"/>
      <c r="D85" s="1001"/>
      <c r="E85" s="1001" t="s">
        <v>2843</v>
      </c>
      <c r="F85" s="1002" t="s">
        <v>4051</v>
      </c>
    </row>
    <row r="86" spans="2:6">
      <c r="B86" s="419" t="s">
        <v>1858</v>
      </c>
      <c r="C86" s="254"/>
      <c r="D86" s="810"/>
      <c r="E86" s="810" t="s">
        <v>2843</v>
      </c>
      <c r="F86" s="985" t="s">
        <v>160</v>
      </c>
    </row>
    <row r="87" spans="2:6">
      <c r="B87" s="999" t="s">
        <v>1676</v>
      </c>
      <c r="C87" s="1000"/>
      <c r="D87" s="1001"/>
      <c r="E87" s="1001" t="s">
        <v>2843</v>
      </c>
      <c r="F87" s="1002" t="s">
        <v>160</v>
      </c>
    </row>
    <row r="88" spans="2:6">
      <c r="B88" s="419" t="s">
        <v>1677</v>
      </c>
      <c r="C88" s="254"/>
      <c r="D88" s="810"/>
      <c r="E88" s="810" t="s">
        <v>2843</v>
      </c>
      <c r="F88" s="985" t="s">
        <v>160</v>
      </c>
    </row>
    <row r="89" spans="2:6" ht="38.25">
      <c r="B89" s="999" t="s">
        <v>1678</v>
      </c>
      <c r="C89" s="1000"/>
      <c r="D89" s="1001"/>
      <c r="E89" s="1001" t="s">
        <v>2843</v>
      </c>
      <c r="F89" s="1002" t="s">
        <v>3965</v>
      </c>
    </row>
    <row r="90" spans="2:6">
      <c r="B90" s="419" t="s">
        <v>3472</v>
      </c>
      <c r="C90" s="254"/>
      <c r="D90" s="810" t="s">
        <v>3950</v>
      </c>
      <c r="E90" s="810" t="s">
        <v>2843</v>
      </c>
      <c r="F90" s="1583" t="s">
        <v>6864</v>
      </c>
    </row>
    <row r="91" spans="2:6" ht="38.25">
      <c r="B91" s="999" t="s">
        <v>3910</v>
      </c>
      <c r="C91" s="1000"/>
      <c r="D91" s="1001" t="s">
        <v>3950</v>
      </c>
      <c r="E91" s="1001" t="s">
        <v>2843</v>
      </c>
      <c r="F91" s="1847" t="s">
        <v>6865</v>
      </c>
    </row>
    <row r="92" spans="2:6" ht="25.5">
      <c r="B92" s="419" t="s">
        <v>2139</v>
      </c>
      <c r="C92" s="254"/>
      <c r="D92" s="810" t="s">
        <v>3950</v>
      </c>
      <c r="E92" s="810" t="s">
        <v>2843</v>
      </c>
      <c r="F92" s="1583" t="s">
        <v>7021</v>
      </c>
    </row>
    <row r="93" spans="2:6" ht="26.25" thickBot="1">
      <c r="B93" s="1008" t="s">
        <v>1335</v>
      </c>
      <c r="C93" s="1009"/>
      <c r="D93" s="1010" t="s">
        <v>3950</v>
      </c>
      <c r="E93" s="1010" t="s">
        <v>2843</v>
      </c>
      <c r="F93" s="1856" t="s">
        <v>7021</v>
      </c>
    </row>
    <row r="94" spans="2:6">
      <c r="B94" s="418" t="s">
        <v>1699</v>
      </c>
      <c r="C94" s="983"/>
      <c r="D94" s="981"/>
      <c r="E94" s="981" t="s">
        <v>682</v>
      </c>
      <c r="F94" s="990" t="s">
        <v>160</v>
      </c>
    </row>
    <row r="95" spans="2:6">
      <c r="B95" s="999" t="s">
        <v>3911</v>
      </c>
      <c r="C95" s="1000"/>
      <c r="D95" s="1001"/>
      <c r="E95" s="1001" t="s">
        <v>682</v>
      </c>
      <c r="F95" s="1002" t="s">
        <v>160</v>
      </c>
    </row>
    <row r="96" spans="2:6">
      <c r="B96" s="419" t="s">
        <v>416</v>
      </c>
      <c r="C96" s="254" t="s">
        <v>495</v>
      </c>
      <c r="D96" s="810"/>
      <c r="E96" s="810" t="s">
        <v>682</v>
      </c>
      <c r="F96" s="985" t="s">
        <v>3935</v>
      </c>
    </row>
    <row r="97" spans="2:6">
      <c r="B97" s="999" t="s">
        <v>3912</v>
      </c>
      <c r="C97" s="1000" t="s">
        <v>495</v>
      </c>
      <c r="D97" s="1001"/>
      <c r="E97" s="1001" t="s">
        <v>682</v>
      </c>
      <c r="F97" s="1002" t="s">
        <v>3944</v>
      </c>
    </row>
    <row r="98" spans="2:6">
      <c r="B98" s="419" t="s">
        <v>1757</v>
      </c>
      <c r="C98" s="254"/>
      <c r="D98" s="810" t="s">
        <v>3950</v>
      </c>
      <c r="E98" s="810" t="s">
        <v>682</v>
      </c>
      <c r="F98" s="985" t="s">
        <v>3966</v>
      </c>
    </row>
    <row r="99" spans="2:6" ht="25.5">
      <c r="B99" s="999" t="s">
        <v>666</v>
      </c>
      <c r="C99" s="1000"/>
      <c r="D99" s="1001" t="s">
        <v>3950</v>
      </c>
      <c r="E99" s="1001" t="s">
        <v>682</v>
      </c>
      <c r="F99" s="1002" t="s">
        <v>3967</v>
      </c>
    </row>
    <row r="100" spans="2:6" ht="51">
      <c r="B100" s="419" t="s">
        <v>2145</v>
      </c>
      <c r="C100" s="254"/>
      <c r="D100" s="810"/>
      <c r="E100" s="810" t="s">
        <v>682</v>
      </c>
      <c r="F100" s="986" t="s">
        <v>3968</v>
      </c>
    </row>
    <row r="101" spans="2:6" ht="51">
      <c r="B101" s="999" t="s">
        <v>2830</v>
      </c>
      <c r="C101" s="1000"/>
      <c r="D101" s="1001"/>
      <c r="E101" s="1001" t="s">
        <v>682</v>
      </c>
      <c r="F101" s="1007" t="s">
        <v>3968</v>
      </c>
    </row>
    <row r="102" spans="2:6">
      <c r="B102" s="419" t="s">
        <v>700</v>
      </c>
      <c r="C102" s="254"/>
      <c r="D102" s="810"/>
      <c r="E102" s="810" t="s">
        <v>682</v>
      </c>
      <c r="F102" s="985" t="s">
        <v>160</v>
      </c>
    </row>
    <row r="103" spans="2:6" ht="51">
      <c r="B103" s="999" t="s">
        <v>667</v>
      </c>
      <c r="C103" s="1000"/>
      <c r="D103" s="1001"/>
      <c r="E103" s="1001" t="s">
        <v>682</v>
      </c>
      <c r="F103" s="1002" t="s">
        <v>3969</v>
      </c>
    </row>
    <row r="104" spans="2:6">
      <c r="B104" s="419" t="s">
        <v>668</v>
      </c>
      <c r="C104" s="254"/>
      <c r="D104" s="810" t="s">
        <v>3950</v>
      </c>
      <c r="E104" s="810" t="s">
        <v>682</v>
      </c>
      <c r="F104" s="985" t="s">
        <v>160</v>
      </c>
    </row>
    <row r="105" spans="2:6" ht="38.25">
      <c r="B105" s="999" t="s">
        <v>3913</v>
      </c>
      <c r="C105" s="1000"/>
      <c r="D105" s="1001" t="s">
        <v>3950</v>
      </c>
      <c r="E105" s="1001" t="s">
        <v>682</v>
      </c>
      <c r="F105" s="1791" t="s">
        <v>6759</v>
      </c>
    </row>
    <row r="106" spans="2:6" ht="25.5">
      <c r="B106" s="419" t="s">
        <v>710</v>
      </c>
      <c r="C106" s="254"/>
      <c r="D106" s="810"/>
      <c r="E106" s="810" t="s">
        <v>682</v>
      </c>
      <c r="F106" s="985" t="s">
        <v>3970</v>
      </c>
    </row>
    <row r="107" spans="2:6" ht="26.25" thickBot="1">
      <c r="B107" s="1003" t="s">
        <v>2902</v>
      </c>
      <c r="C107" s="1004"/>
      <c r="D107" s="1005"/>
      <c r="E107" s="1005" t="s">
        <v>682</v>
      </c>
      <c r="F107" s="1006" t="s">
        <v>3970</v>
      </c>
    </row>
    <row r="108" spans="2:6">
      <c r="B108" s="980" t="s">
        <v>1697</v>
      </c>
      <c r="C108" s="996"/>
      <c r="D108" s="997"/>
      <c r="E108" s="997" t="s">
        <v>681</v>
      </c>
      <c r="F108" s="998" t="s">
        <v>160</v>
      </c>
    </row>
    <row r="109" spans="2:6">
      <c r="B109" s="999" t="s">
        <v>1698</v>
      </c>
      <c r="C109" s="1000"/>
      <c r="D109" s="1001"/>
      <c r="E109" s="1001" t="s">
        <v>681</v>
      </c>
      <c r="F109" s="1002" t="s">
        <v>160</v>
      </c>
    </row>
    <row r="110" spans="2:6">
      <c r="B110" s="419" t="s">
        <v>3914</v>
      </c>
      <c r="C110" s="254"/>
      <c r="D110" s="810"/>
      <c r="E110" s="810" t="s">
        <v>681</v>
      </c>
      <c r="F110" s="985" t="s">
        <v>160</v>
      </c>
    </row>
    <row r="111" spans="2:6">
      <c r="B111" s="999" t="s">
        <v>3915</v>
      </c>
      <c r="C111" s="1000"/>
      <c r="D111" s="1001"/>
      <c r="E111" s="1001" t="s">
        <v>681</v>
      </c>
      <c r="F111" s="1002" t="s">
        <v>3939</v>
      </c>
    </row>
    <row r="112" spans="2:6">
      <c r="B112" s="419" t="s">
        <v>410</v>
      </c>
      <c r="C112" s="254"/>
      <c r="D112" s="810"/>
      <c r="E112" s="810" t="s">
        <v>681</v>
      </c>
      <c r="F112" s="985" t="s">
        <v>3935</v>
      </c>
    </row>
    <row r="113" spans="2:6">
      <c r="B113" s="999" t="s">
        <v>3916</v>
      </c>
      <c r="C113" s="1000"/>
      <c r="D113" s="1001"/>
      <c r="E113" s="1001" t="s">
        <v>681</v>
      </c>
      <c r="F113" s="1002" t="s">
        <v>3944</v>
      </c>
    </row>
    <row r="114" spans="2:6">
      <c r="B114" s="419" t="s">
        <v>2570</v>
      </c>
      <c r="C114" s="254"/>
      <c r="D114" s="810"/>
      <c r="E114" s="810" t="s">
        <v>681</v>
      </c>
      <c r="F114" s="985" t="s">
        <v>160</v>
      </c>
    </row>
    <row r="115" spans="2:6">
      <c r="B115" s="999" t="s">
        <v>3917</v>
      </c>
      <c r="C115" s="1000"/>
      <c r="D115" s="1001"/>
      <c r="E115" s="1001" t="s">
        <v>681</v>
      </c>
      <c r="F115" s="1002" t="s">
        <v>3971</v>
      </c>
    </row>
    <row r="116" spans="2:6">
      <c r="B116" s="419" t="s">
        <v>1447</v>
      </c>
      <c r="C116" s="254"/>
      <c r="D116" s="810" t="s">
        <v>3950</v>
      </c>
      <c r="E116" s="810" t="s">
        <v>681</v>
      </c>
      <c r="F116" s="985" t="s">
        <v>160</v>
      </c>
    </row>
    <row r="117" spans="2:6" ht="38.25">
      <c r="B117" s="999" t="s">
        <v>172</v>
      </c>
      <c r="C117" s="1000"/>
      <c r="D117" s="1001" t="s">
        <v>3950</v>
      </c>
      <c r="E117" s="1001" t="s">
        <v>681</v>
      </c>
      <c r="F117" s="1002" t="s">
        <v>3972</v>
      </c>
    </row>
    <row r="118" spans="2:6" ht="38.25">
      <c r="B118" s="419" t="s">
        <v>1160</v>
      </c>
      <c r="C118" s="254" t="s">
        <v>495</v>
      </c>
      <c r="D118" s="810"/>
      <c r="E118" s="810" t="s">
        <v>681</v>
      </c>
      <c r="F118" s="1583" t="s">
        <v>6902</v>
      </c>
    </row>
    <row r="119" spans="2:6" ht="38.25">
      <c r="B119" s="999" t="s">
        <v>173</v>
      </c>
      <c r="C119" s="1000" t="s">
        <v>495</v>
      </c>
      <c r="D119" s="1001"/>
      <c r="E119" s="1001" t="s">
        <v>681</v>
      </c>
      <c r="F119" s="1847" t="s">
        <v>6903</v>
      </c>
    </row>
    <row r="120" spans="2:6">
      <c r="B120" s="419" t="s">
        <v>712</v>
      </c>
      <c r="C120" s="254"/>
      <c r="D120" s="810"/>
      <c r="E120" s="810" t="s">
        <v>681</v>
      </c>
      <c r="F120" s="985" t="s">
        <v>3973</v>
      </c>
    </row>
    <row r="121" spans="2:6" ht="13.5" thickBot="1">
      <c r="B121" s="1008" t="s">
        <v>174</v>
      </c>
      <c r="C121" s="1009"/>
      <c r="D121" s="1010"/>
      <c r="E121" s="1010" t="s">
        <v>681</v>
      </c>
      <c r="F121" s="1011" t="s">
        <v>3974</v>
      </c>
    </row>
    <row r="122" spans="2:6">
      <c r="B122" s="418" t="s">
        <v>2964</v>
      </c>
      <c r="C122" s="983"/>
      <c r="D122" s="981" t="s">
        <v>3950</v>
      </c>
      <c r="E122" s="981" t="s">
        <v>2499</v>
      </c>
      <c r="F122" s="990" t="s">
        <v>160</v>
      </c>
    </row>
    <row r="123" spans="2:6">
      <c r="B123" s="999" t="s">
        <v>1690</v>
      </c>
      <c r="C123" s="1000"/>
      <c r="D123" s="1001" t="s">
        <v>3950</v>
      </c>
      <c r="E123" s="1001" t="s">
        <v>2499</v>
      </c>
      <c r="F123" s="1002" t="s">
        <v>3953</v>
      </c>
    </row>
    <row r="124" spans="2:6" ht="38.25">
      <c r="B124" s="419" t="s">
        <v>3809</v>
      </c>
      <c r="C124" s="254"/>
      <c r="D124" s="810"/>
      <c r="E124" s="810" t="s">
        <v>2499</v>
      </c>
      <c r="F124" s="1583" t="s">
        <v>7071</v>
      </c>
    </row>
    <row r="125" spans="2:6" ht="51">
      <c r="B125" s="999" t="s">
        <v>1080</v>
      </c>
      <c r="C125" s="1000" t="s">
        <v>495</v>
      </c>
      <c r="D125" s="1001"/>
      <c r="E125" s="1001" t="s">
        <v>2499</v>
      </c>
      <c r="F125" s="1917" t="s">
        <v>7072</v>
      </c>
    </row>
    <row r="126" spans="2:6" ht="25.5">
      <c r="B126" s="419" t="s">
        <v>2965</v>
      </c>
      <c r="C126" s="254"/>
      <c r="D126" s="810"/>
      <c r="E126" s="810" t="s">
        <v>2499</v>
      </c>
      <c r="F126" s="1583" t="s">
        <v>7073</v>
      </c>
    </row>
    <row r="127" spans="2:6" ht="51">
      <c r="B127" s="999" t="s">
        <v>2966</v>
      </c>
      <c r="C127" s="1000" t="s">
        <v>495</v>
      </c>
      <c r="D127" s="1001"/>
      <c r="E127" s="1001" t="s">
        <v>2499</v>
      </c>
      <c r="F127" s="1917" t="s">
        <v>7074</v>
      </c>
    </row>
    <row r="128" spans="2:6" ht="25.5">
      <c r="B128" s="419" t="s">
        <v>116</v>
      </c>
      <c r="C128" s="254"/>
      <c r="D128" s="810"/>
      <c r="E128" s="810" t="s">
        <v>2499</v>
      </c>
      <c r="F128" s="1583" t="s">
        <v>7075</v>
      </c>
    </row>
    <row r="129" spans="2:6" ht="38.25">
      <c r="B129" s="999" t="s">
        <v>2967</v>
      </c>
      <c r="C129" s="1000"/>
      <c r="D129" s="1778" t="s">
        <v>3950</v>
      </c>
      <c r="E129" s="1001" t="s">
        <v>2499</v>
      </c>
      <c r="F129" s="1917" t="s">
        <v>7076</v>
      </c>
    </row>
    <row r="130" spans="2:6" ht="38.25">
      <c r="B130" s="419" t="s">
        <v>2968</v>
      </c>
      <c r="C130" s="254"/>
      <c r="D130" s="810"/>
      <c r="E130" s="810" t="s">
        <v>2499</v>
      </c>
      <c r="F130" s="1583" t="s">
        <v>7077</v>
      </c>
    </row>
    <row r="131" spans="2:6" ht="51">
      <c r="B131" s="999" t="s">
        <v>3918</v>
      </c>
      <c r="C131" s="1000"/>
      <c r="D131" s="1001"/>
      <c r="E131" s="1001" t="s">
        <v>2499</v>
      </c>
      <c r="F131" s="1917" t="s">
        <v>7078</v>
      </c>
    </row>
    <row r="132" spans="2:6" ht="51">
      <c r="B132" s="419" t="s">
        <v>2969</v>
      </c>
      <c r="C132" s="254"/>
      <c r="D132" s="810"/>
      <c r="E132" s="810" t="s">
        <v>2499</v>
      </c>
      <c r="F132" s="1583" t="s">
        <v>7080</v>
      </c>
    </row>
    <row r="133" spans="2:6" ht="63.75">
      <c r="B133" s="999" t="s">
        <v>2970</v>
      </c>
      <c r="C133" s="1000"/>
      <c r="D133" s="1001"/>
      <c r="E133" s="1001" t="s">
        <v>2499</v>
      </c>
      <c r="F133" s="1917" t="s">
        <v>7079</v>
      </c>
    </row>
    <row r="134" spans="2:6">
      <c r="B134" s="419" t="s">
        <v>2971</v>
      </c>
      <c r="C134" s="254"/>
      <c r="D134" s="810" t="s">
        <v>3950</v>
      </c>
      <c r="E134" s="810" t="s">
        <v>2499</v>
      </c>
      <c r="F134" s="1583" t="s">
        <v>6866</v>
      </c>
    </row>
    <row r="135" spans="2:6" ht="43.5" customHeight="1" thickBot="1">
      <c r="B135" s="1003" t="s">
        <v>1336</v>
      </c>
      <c r="C135" s="1004"/>
      <c r="D135" s="1005" t="s">
        <v>3950</v>
      </c>
      <c r="E135" s="1005" t="s">
        <v>2499</v>
      </c>
      <c r="F135" s="1006" t="s">
        <v>6867</v>
      </c>
    </row>
    <row r="136" spans="2:6">
      <c r="B136" s="980" t="s">
        <v>2222</v>
      </c>
      <c r="C136" s="996"/>
      <c r="D136" s="997"/>
      <c r="E136" s="997" t="s">
        <v>796</v>
      </c>
      <c r="F136" s="998" t="s">
        <v>160</v>
      </c>
    </row>
    <row r="137" spans="2:6" ht="14.25" customHeight="1">
      <c r="B137" s="999" t="s">
        <v>2221</v>
      </c>
      <c r="C137" s="1000" t="s">
        <v>495</v>
      </c>
      <c r="D137" s="1930"/>
      <c r="E137" s="1930" t="s">
        <v>796</v>
      </c>
      <c r="F137" s="1944" t="s">
        <v>3975</v>
      </c>
    </row>
    <row r="138" spans="2:6">
      <c r="B138" s="419" t="s">
        <v>3919</v>
      </c>
      <c r="C138" s="254"/>
      <c r="D138" s="1931"/>
      <c r="E138" s="1931" t="s">
        <v>796</v>
      </c>
      <c r="F138" s="1583" t="s">
        <v>160</v>
      </c>
    </row>
    <row r="139" spans="2:6" ht="38.25">
      <c r="B139" s="999" t="s">
        <v>417</v>
      </c>
      <c r="C139" s="1000"/>
      <c r="D139" s="1930"/>
      <c r="E139" s="1930" t="s">
        <v>796</v>
      </c>
      <c r="F139" s="1944" t="s">
        <v>4103</v>
      </c>
    </row>
    <row r="140" spans="2:6">
      <c r="B140" s="419" t="s">
        <v>990</v>
      </c>
      <c r="C140" s="254"/>
      <c r="D140" s="1931"/>
      <c r="E140" s="1931" t="s">
        <v>796</v>
      </c>
      <c r="F140" s="1583" t="s">
        <v>3976</v>
      </c>
    </row>
    <row r="141" spans="2:6">
      <c r="B141" s="999" t="s">
        <v>1758</v>
      </c>
      <c r="C141" s="1000"/>
      <c r="D141" s="1930"/>
      <c r="E141" s="1930" t="s">
        <v>796</v>
      </c>
      <c r="F141" s="1944" t="s">
        <v>7070</v>
      </c>
    </row>
    <row r="142" spans="2:6">
      <c r="B142" s="419" t="s">
        <v>2184</v>
      </c>
      <c r="C142" s="254"/>
      <c r="D142" s="1931"/>
      <c r="E142" s="1931" t="s">
        <v>796</v>
      </c>
      <c r="F142" s="1583" t="s">
        <v>7083</v>
      </c>
    </row>
    <row r="143" spans="2:6">
      <c r="B143" s="999" t="s">
        <v>703</v>
      </c>
      <c r="C143" s="1000" t="s">
        <v>495</v>
      </c>
      <c r="D143" s="1930"/>
      <c r="E143" s="1930" t="s">
        <v>796</v>
      </c>
      <c r="F143" s="1944" t="s">
        <v>3977</v>
      </c>
    </row>
    <row r="144" spans="2:6">
      <c r="B144" s="419" t="s">
        <v>2818</v>
      </c>
      <c r="C144" s="254"/>
      <c r="D144" s="1931"/>
      <c r="E144" s="1931" t="s">
        <v>796</v>
      </c>
      <c r="F144" s="1583" t="s">
        <v>7084</v>
      </c>
    </row>
    <row r="145" spans="2:6">
      <c r="B145" s="999" t="s">
        <v>699</v>
      </c>
      <c r="C145" s="1000"/>
      <c r="D145" s="1930"/>
      <c r="E145" s="1930" t="s">
        <v>796</v>
      </c>
      <c r="F145" s="1944" t="s">
        <v>3978</v>
      </c>
    </row>
    <row r="146" spans="2:6" ht="63.75">
      <c r="B146" s="419" t="s">
        <v>1161</v>
      </c>
      <c r="C146" s="254" t="s">
        <v>495</v>
      </c>
      <c r="D146" s="1931"/>
      <c r="E146" s="1931" t="s">
        <v>796</v>
      </c>
      <c r="F146" s="1583" t="s">
        <v>6872</v>
      </c>
    </row>
    <row r="147" spans="2:6" ht="140.25">
      <c r="B147" s="999" t="s">
        <v>2185</v>
      </c>
      <c r="C147" s="1000"/>
      <c r="D147" s="1930" t="s">
        <v>3950</v>
      </c>
      <c r="E147" s="1930" t="s">
        <v>796</v>
      </c>
      <c r="F147" s="1944" t="s">
        <v>6898</v>
      </c>
    </row>
    <row r="148" spans="2:6" ht="39.75" customHeight="1">
      <c r="B148" s="419" t="s">
        <v>794</v>
      </c>
      <c r="C148" s="254"/>
      <c r="D148" s="1931" t="s">
        <v>3950</v>
      </c>
      <c r="E148" s="1931" t="s">
        <v>796</v>
      </c>
      <c r="F148" s="1583" t="s">
        <v>3979</v>
      </c>
    </row>
    <row r="149" spans="2:6" ht="25.5">
      <c r="B149" s="999" t="s">
        <v>3920</v>
      </c>
      <c r="C149" s="1000"/>
      <c r="D149" s="1930"/>
      <c r="E149" s="1930" t="s">
        <v>796</v>
      </c>
      <c r="F149" s="1944" t="s">
        <v>3980</v>
      </c>
    </row>
    <row r="150" spans="2:6" ht="39" thickBot="1">
      <c r="B150" s="420" t="s">
        <v>795</v>
      </c>
      <c r="C150" s="987"/>
      <c r="D150" s="1793" t="s">
        <v>3950</v>
      </c>
      <c r="E150" s="1793" t="s">
        <v>796</v>
      </c>
      <c r="F150" s="988" t="s">
        <v>7018</v>
      </c>
    </row>
    <row r="151" spans="2:6" ht="5.0999999999999996" customHeight="1"/>
    <row r="152" spans="2:6" ht="63.75" customHeight="1">
      <c r="B152" s="2462" t="s">
        <v>5625</v>
      </c>
      <c r="C152" s="2462"/>
      <c r="D152" s="2462"/>
      <c r="E152" s="2462"/>
      <c r="F152" s="2462"/>
    </row>
  </sheetData>
  <sheetProtection autoFilter="0"/>
  <autoFilter ref="B9:F150"/>
  <mergeCells count="5">
    <mergeCell ref="B6:F6"/>
    <mergeCell ref="B152:F152"/>
    <mergeCell ref="B3:F3"/>
    <mergeCell ref="B4:F4"/>
    <mergeCell ref="C1:F1"/>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worksheet>
</file>

<file path=xl/worksheets/sheet23.xml><?xml version="1.0" encoding="utf-8"?>
<worksheet xmlns="http://schemas.openxmlformats.org/spreadsheetml/2006/main" xmlns:r="http://schemas.openxmlformats.org/officeDocument/2006/relationships">
  <dimension ref="B1:I51"/>
  <sheetViews>
    <sheetView workbookViewId="0">
      <pane ySplit="4" topLeftCell="A5" activePane="bottomLeft" state="frozen"/>
      <selection pane="bottomLeft" activeCell="B1" sqref="B1"/>
    </sheetView>
  </sheetViews>
  <sheetFormatPr defaultRowHeight="12.75"/>
  <cols>
    <col min="1" max="1" width="3.7109375" style="125" customWidth="1"/>
    <col min="2" max="2" width="15.7109375" style="125" customWidth="1"/>
    <col min="3" max="4" width="15.7109375" style="166" customWidth="1"/>
    <col min="5" max="9" width="15.7109375" style="125" customWidth="1"/>
    <col min="10" max="16384" width="9.140625" style="125"/>
  </cols>
  <sheetData>
    <row r="1" spans="2:9">
      <c r="B1" s="279" t="s">
        <v>3024</v>
      </c>
      <c r="C1" s="2486" t="s">
        <v>7212</v>
      </c>
      <c r="D1" s="2486"/>
      <c r="E1" s="2486"/>
      <c r="F1" s="2486"/>
      <c r="G1" s="2486"/>
      <c r="H1" s="2486"/>
      <c r="I1" s="2486"/>
    </row>
    <row r="2" spans="2:9" ht="5.0999999999999996" customHeight="1"/>
    <row r="3" spans="2:9">
      <c r="B3" s="2118" t="s">
        <v>3563</v>
      </c>
      <c r="C3" s="2118"/>
      <c r="D3" s="2118"/>
      <c r="E3" s="2118"/>
      <c r="F3" s="2118"/>
      <c r="G3" s="2118"/>
      <c r="H3" s="2118"/>
      <c r="I3" s="2118"/>
    </row>
    <row r="4" spans="2:9" ht="5.0999999999999996" customHeight="1"/>
    <row r="5" spans="2:9" ht="25.5" customHeight="1">
      <c r="B5" s="2446" t="s">
        <v>7052</v>
      </c>
      <c r="C5" s="2446"/>
      <c r="D5" s="2446"/>
      <c r="E5" s="2446"/>
      <c r="F5" s="2446"/>
      <c r="G5" s="2446"/>
      <c r="H5" s="2446"/>
      <c r="I5" s="2446"/>
    </row>
    <row r="6" spans="2:9" ht="5.0999999999999996" customHeight="1">
      <c r="B6" s="744"/>
      <c r="C6" s="744"/>
      <c r="D6" s="744"/>
      <c r="E6" s="744"/>
      <c r="F6" s="744"/>
      <c r="G6" s="744"/>
      <c r="H6" s="744"/>
      <c r="I6" s="193"/>
    </row>
    <row r="7" spans="2:9" ht="12.75" customHeight="1">
      <c r="B7" s="2446" t="s">
        <v>3564</v>
      </c>
      <c r="C7" s="2446"/>
      <c r="D7" s="2446"/>
      <c r="E7" s="2446"/>
      <c r="F7" s="2446"/>
      <c r="G7" s="2446"/>
      <c r="H7" s="2446"/>
      <c r="I7" s="2446"/>
    </row>
    <row r="8" spans="2:9" ht="12.75" customHeight="1">
      <c r="B8" s="2484" t="s">
        <v>6870</v>
      </c>
      <c r="C8" s="2484"/>
      <c r="D8" s="2484"/>
      <c r="E8" s="2484"/>
      <c r="F8" s="2484"/>
      <c r="G8" s="2484"/>
      <c r="H8" s="2484"/>
      <c r="I8" s="2484"/>
    </row>
    <row r="9" spans="2:9" ht="51" customHeight="1">
      <c r="B9" s="2485" t="s">
        <v>3565</v>
      </c>
      <c r="C9" s="2485"/>
      <c r="D9" s="2485"/>
      <c r="E9" s="2485"/>
      <c r="F9" s="2485"/>
      <c r="G9" s="2485"/>
      <c r="H9" s="2485"/>
      <c r="I9" s="2485"/>
    </row>
    <row r="10" spans="2:9" ht="12.75" customHeight="1">
      <c r="B10" s="2484" t="s">
        <v>3566</v>
      </c>
      <c r="C10" s="2484"/>
      <c r="D10" s="2484"/>
      <c r="E10" s="2484"/>
      <c r="F10" s="2484"/>
      <c r="G10" s="2484"/>
      <c r="H10" s="2484"/>
      <c r="I10" s="2484"/>
    </row>
    <row r="11" spans="2:9" ht="5.0999999999999996" customHeight="1">
      <c r="B11" s="749"/>
      <c r="C11" s="749"/>
      <c r="D11" s="749"/>
      <c r="E11" s="749"/>
      <c r="F11" s="749"/>
      <c r="G11" s="749"/>
      <c r="H11" s="749"/>
      <c r="I11" s="193"/>
    </row>
    <row r="12" spans="2:9" ht="12.75" customHeight="1" thickBot="1">
      <c r="B12" s="2484" t="s">
        <v>3567</v>
      </c>
      <c r="C12" s="2484"/>
      <c r="D12" s="2484"/>
      <c r="E12" s="2484"/>
      <c r="F12" s="2484"/>
      <c r="G12" s="2484"/>
      <c r="H12" s="2484"/>
      <c r="I12" s="2484"/>
    </row>
    <row r="13" spans="2:9" ht="12.75" customHeight="1" thickBot="1">
      <c r="B13" s="750" t="s">
        <v>1733</v>
      </c>
      <c r="C13" s="751" t="s">
        <v>3568</v>
      </c>
      <c r="D13" s="750" t="s">
        <v>1733</v>
      </c>
      <c r="E13" s="752" t="s">
        <v>3568</v>
      </c>
      <c r="F13" s="753" t="s">
        <v>1733</v>
      </c>
      <c r="G13" s="751" t="s">
        <v>3568</v>
      </c>
      <c r="H13" s="750" t="s">
        <v>1733</v>
      </c>
      <c r="I13" s="752" t="s">
        <v>3568</v>
      </c>
    </row>
    <row r="14" spans="2:9" ht="12.75" customHeight="1">
      <c r="B14" s="754" t="s">
        <v>797</v>
      </c>
      <c r="C14" s="755" t="s">
        <v>160</v>
      </c>
      <c r="D14" s="758" t="s">
        <v>3576</v>
      </c>
      <c r="E14" s="1860">
        <v>240714</v>
      </c>
      <c r="F14" s="761" t="s">
        <v>3599</v>
      </c>
      <c r="G14" s="1863">
        <v>22770702</v>
      </c>
      <c r="H14" s="763" t="s">
        <v>3625</v>
      </c>
      <c r="I14" s="1866">
        <v>2073739175</v>
      </c>
    </row>
    <row r="15" spans="2:9" ht="12.75" customHeight="1">
      <c r="B15" s="756" t="s">
        <v>2356</v>
      </c>
      <c r="C15" s="1858">
        <v>1000</v>
      </c>
      <c r="D15" s="759" t="s">
        <v>3577</v>
      </c>
      <c r="E15" s="1861">
        <v>288451</v>
      </c>
      <c r="F15" s="762" t="s">
        <v>3600</v>
      </c>
      <c r="G15" s="1864">
        <v>27324424</v>
      </c>
      <c r="H15" s="764" t="s">
        <v>3626</v>
      </c>
      <c r="I15" s="1867">
        <v>2099639276</v>
      </c>
    </row>
    <row r="16" spans="2:9" ht="12.75" customHeight="1">
      <c r="B16" s="756" t="s">
        <v>924</v>
      </c>
      <c r="C16" s="1858">
        <v>2000</v>
      </c>
      <c r="D16" s="759" t="s">
        <v>3578</v>
      </c>
      <c r="E16" s="1861">
        <v>345735</v>
      </c>
      <c r="F16" s="762" t="s">
        <v>3601</v>
      </c>
      <c r="G16" s="1864">
        <v>32788890</v>
      </c>
      <c r="H16" s="764" t="s">
        <v>3627</v>
      </c>
      <c r="I16" s="1867">
        <v>2144641867</v>
      </c>
    </row>
    <row r="17" spans="2:9" ht="12.75" customHeight="1">
      <c r="B17" s="756" t="s">
        <v>825</v>
      </c>
      <c r="C17" s="1858">
        <v>3200</v>
      </c>
      <c r="D17" s="759" t="s">
        <v>3579</v>
      </c>
      <c r="E17" s="1861">
        <v>414475</v>
      </c>
      <c r="F17" s="762" t="s">
        <v>3602</v>
      </c>
      <c r="G17" s="1864">
        <v>39346249</v>
      </c>
      <c r="H17" s="764" t="s">
        <v>3628</v>
      </c>
      <c r="I17" s="1867">
        <v>2146553679</v>
      </c>
    </row>
    <row r="18" spans="2:9" ht="12.75" customHeight="1">
      <c r="B18" s="756" t="s">
        <v>826</v>
      </c>
      <c r="C18" s="1858">
        <v>4600</v>
      </c>
      <c r="D18" s="759" t="s">
        <v>610</v>
      </c>
      <c r="E18" s="1861">
        <v>496963</v>
      </c>
      <c r="F18" s="762" t="s">
        <v>3603</v>
      </c>
      <c r="G18" s="1864">
        <v>47215079</v>
      </c>
      <c r="H18" s="764" t="s">
        <v>3629</v>
      </c>
      <c r="I18" s="1867">
        <v>2146673313</v>
      </c>
    </row>
    <row r="19" spans="2:9" ht="12.75" customHeight="1">
      <c r="B19" s="756" t="s">
        <v>2382</v>
      </c>
      <c r="C19" s="1858">
        <v>6200</v>
      </c>
      <c r="D19" s="759" t="s">
        <v>3580</v>
      </c>
      <c r="E19" s="1861">
        <v>595948</v>
      </c>
      <c r="F19" s="762" t="s">
        <v>3604</v>
      </c>
      <c r="G19" s="1864">
        <v>56657657</v>
      </c>
      <c r="H19" s="764" t="s">
        <v>3630</v>
      </c>
      <c r="I19" s="1867">
        <v>2147293156</v>
      </c>
    </row>
    <row r="20" spans="2:9" ht="12.75" customHeight="1">
      <c r="B20" s="756" t="s">
        <v>2077</v>
      </c>
      <c r="C20" s="1858">
        <v>8000</v>
      </c>
      <c r="D20" s="759" t="s">
        <v>3581</v>
      </c>
      <c r="E20" s="1861">
        <v>714730</v>
      </c>
      <c r="F20" s="762" t="s">
        <v>3605</v>
      </c>
      <c r="G20" s="1864">
        <v>67988790</v>
      </c>
      <c r="H20" s="764" t="s">
        <v>3631</v>
      </c>
      <c r="I20" s="1867">
        <v>2147400657</v>
      </c>
    </row>
    <row r="21" spans="2:9" ht="12.75" customHeight="1" thickBot="1">
      <c r="B21" s="756" t="s">
        <v>2358</v>
      </c>
      <c r="C21" s="1858">
        <v>10000</v>
      </c>
      <c r="D21" s="759" t="s">
        <v>3582</v>
      </c>
      <c r="E21" s="1861">
        <v>857268</v>
      </c>
      <c r="F21" s="762" t="s">
        <v>3606</v>
      </c>
      <c r="G21" s="1864">
        <v>81586128</v>
      </c>
      <c r="H21" s="765" t="s">
        <v>3632</v>
      </c>
      <c r="I21" s="1868">
        <v>2147483647</v>
      </c>
    </row>
    <row r="22" spans="2:9" ht="12.75" customHeight="1">
      <c r="B22" s="756" t="s">
        <v>3569</v>
      </c>
      <c r="C22" s="1858">
        <v>12200</v>
      </c>
      <c r="D22" s="759" t="s">
        <v>3583</v>
      </c>
      <c r="E22" s="1861">
        <v>1028313</v>
      </c>
      <c r="F22" s="762" t="s">
        <v>3607</v>
      </c>
      <c r="G22" s="1864">
        <v>97902933</v>
      </c>
      <c r="H22" s="2488"/>
      <c r="I22" s="2489"/>
    </row>
    <row r="23" spans="2:9" ht="12.75" customHeight="1">
      <c r="B23" s="756" t="s">
        <v>2357</v>
      </c>
      <c r="C23" s="1858">
        <v>14700</v>
      </c>
      <c r="D23" s="759" t="s">
        <v>3584</v>
      </c>
      <c r="E23" s="1861">
        <v>1233567</v>
      </c>
      <c r="F23" s="762" t="s">
        <v>3608</v>
      </c>
      <c r="G23" s="1864">
        <v>117483099</v>
      </c>
      <c r="H23" s="2490"/>
      <c r="I23" s="2491"/>
    </row>
    <row r="24" spans="2:9" ht="12.75" customHeight="1">
      <c r="B24" s="756" t="s">
        <v>3570</v>
      </c>
      <c r="C24" s="1858">
        <v>17500</v>
      </c>
      <c r="D24" s="759" t="s">
        <v>3585</v>
      </c>
      <c r="E24" s="1861">
        <v>1479871</v>
      </c>
      <c r="F24" s="762" t="s">
        <v>3609</v>
      </c>
      <c r="G24" s="1864">
        <v>140979298</v>
      </c>
      <c r="H24" s="2490"/>
      <c r="I24" s="2491"/>
    </row>
    <row r="25" spans="2:9" ht="12.75" customHeight="1">
      <c r="B25" s="756" t="s">
        <v>1614</v>
      </c>
      <c r="C25" s="1858">
        <v>20600</v>
      </c>
      <c r="D25" s="759" t="s">
        <v>3586</v>
      </c>
      <c r="E25" s="1861">
        <v>1775435</v>
      </c>
      <c r="F25" s="762" t="s">
        <v>3610</v>
      </c>
      <c r="G25" s="1864">
        <v>169174736</v>
      </c>
      <c r="H25" s="2490"/>
      <c r="I25" s="2491"/>
    </row>
    <row r="26" spans="2:9" ht="12.75" customHeight="1">
      <c r="B26" s="766" t="s">
        <v>3623</v>
      </c>
      <c r="C26" s="1858">
        <v>24320</v>
      </c>
      <c r="D26" s="759" t="s">
        <v>3587</v>
      </c>
      <c r="E26" s="1861">
        <v>2139111</v>
      </c>
      <c r="F26" s="762" t="s">
        <v>3611</v>
      </c>
      <c r="G26" s="1864">
        <v>203009261</v>
      </c>
      <c r="H26" s="2490"/>
      <c r="I26" s="2491"/>
    </row>
    <row r="27" spans="2:9" ht="12.75" customHeight="1">
      <c r="B27" s="756" t="s">
        <v>1836</v>
      </c>
      <c r="C27" s="1858">
        <v>28784</v>
      </c>
      <c r="D27" s="759" t="s">
        <v>3588</v>
      </c>
      <c r="E27" s="1861">
        <v>255722</v>
      </c>
      <c r="F27" s="762" t="s">
        <v>3612</v>
      </c>
      <c r="G27" s="1864">
        <v>243610691</v>
      </c>
      <c r="H27" s="2490"/>
      <c r="I27" s="2491"/>
    </row>
    <row r="28" spans="2:9" ht="12.75" customHeight="1">
      <c r="B28" s="756" t="s">
        <v>742</v>
      </c>
      <c r="C28" s="1858">
        <v>34140</v>
      </c>
      <c r="D28" s="759" t="s">
        <v>3589</v>
      </c>
      <c r="E28" s="1861">
        <v>3066455</v>
      </c>
      <c r="F28" s="762" t="s">
        <v>3613</v>
      </c>
      <c r="G28" s="1864">
        <v>292332407</v>
      </c>
      <c r="H28" s="2490"/>
      <c r="I28" s="2491"/>
    </row>
    <row r="29" spans="2:9" ht="12.75" customHeight="1">
      <c r="B29" s="756" t="s">
        <v>1807</v>
      </c>
      <c r="C29" s="1858">
        <v>40567</v>
      </c>
      <c r="D29" s="759" t="s">
        <v>3590</v>
      </c>
      <c r="E29" s="1861">
        <v>3679334</v>
      </c>
      <c r="F29" s="762" t="s">
        <v>3614</v>
      </c>
      <c r="G29" s="1864">
        <v>350798466</v>
      </c>
      <c r="H29" s="2490"/>
      <c r="I29" s="2491"/>
    </row>
    <row r="30" spans="2:9" ht="12.75" customHeight="1">
      <c r="B30" s="756" t="s">
        <v>3571</v>
      </c>
      <c r="C30" s="1858">
        <v>48279</v>
      </c>
      <c r="D30" s="759" t="s">
        <v>3591</v>
      </c>
      <c r="E30" s="1861">
        <v>4414788</v>
      </c>
      <c r="F30" s="762" t="s">
        <v>3615</v>
      </c>
      <c r="G30" s="1864">
        <v>420957736</v>
      </c>
      <c r="H30" s="2490"/>
      <c r="I30" s="2491"/>
    </row>
    <row r="31" spans="2:9" ht="12.75" customHeight="1">
      <c r="B31" s="756" t="s">
        <v>2098</v>
      </c>
      <c r="C31" s="1858">
        <v>57533</v>
      </c>
      <c r="D31" s="759" t="s">
        <v>3592</v>
      </c>
      <c r="E31" s="1861">
        <v>5287332</v>
      </c>
      <c r="F31" s="762" t="s">
        <v>3616</v>
      </c>
      <c r="G31" s="1864">
        <v>505148860</v>
      </c>
      <c r="H31" s="2490"/>
      <c r="I31" s="2491"/>
    </row>
    <row r="32" spans="2:9" ht="12.75" customHeight="1">
      <c r="B32" s="756" t="s">
        <v>3572</v>
      </c>
      <c r="C32" s="1858">
        <v>68637</v>
      </c>
      <c r="D32" s="759" t="s">
        <v>3593</v>
      </c>
      <c r="E32" s="1861">
        <v>6356384</v>
      </c>
      <c r="F32" s="762" t="s">
        <v>3617</v>
      </c>
      <c r="G32" s="1864">
        <v>606178208</v>
      </c>
      <c r="H32" s="2490"/>
      <c r="I32" s="2491"/>
    </row>
    <row r="33" spans="2:9" ht="12.75" customHeight="1">
      <c r="B33" s="756" t="s">
        <v>1542</v>
      </c>
      <c r="C33" s="1858">
        <v>81961</v>
      </c>
      <c r="D33" s="759" t="s">
        <v>3594</v>
      </c>
      <c r="E33" s="1861">
        <v>7627246</v>
      </c>
      <c r="F33" s="762" t="s">
        <v>3618</v>
      </c>
      <c r="G33" s="1864">
        <v>727413425</v>
      </c>
      <c r="H33" s="2490"/>
      <c r="I33" s="2491"/>
    </row>
    <row r="34" spans="2:9" ht="12.75" customHeight="1">
      <c r="B34" s="756" t="s">
        <v>3573</v>
      </c>
      <c r="C34" s="1858">
        <v>97949</v>
      </c>
      <c r="D34" s="759" t="s">
        <v>3595</v>
      </c>
      <c r="E34" s="1861">
        <v>9152280</v>
      </c>
      <c r="F34" s="762" t="s">
        <v>3619</v>
      </c>
      <c r="G34" s="1864">
        <v>872895685</v>
      </c>
      <c r="H34" s="2490"/>
      <c r="I34" s="2491"/>
    </row>
    <row r="35" spans="2:9" ht="12.75" customHeight="1">
      <c r="B35" s="756" t="s">
        <v>3574</v>
      </c>
      <c r="C35" s="1858">
        <v>117134</v>
      </c>
      <c r="D35" s="759" t="s">
        <v>3596</v>
      </c>
      <c r="E35" s="1861">
        <v>10982320</v>
      </c>
      <c r="F35" s="762" t="s">
        <v>3620</v>
      </c>
      <c r="G35" s="1864">
        <v>1047474397</v>
      </c>
      <c r="H35" s="2490"/>
      <c r="I35" s="2491"/>
    </row>
    <row r="36" spans="2:9" ht="12.75" customHeight="1">
      <c r="B36" s="756" t="s">
        <v>3575</v>
      </c>
      <c r="C36" s="1858">
        <v>140156</v>
      </c>
      <c r="D36" s="759" t="s">
        <v>3597</v>
      </c>
      <c r="E36" s="1861">
        <v>13178368</v>
      </c>
      <c r="F36" s="762" t="s">
        <v>3621</v>
      </c>
      <c r="G36" s="1864">
        <v>1256968851</v>
      </c>
      <c r="H36" s="2490"/>
      <c r="I36" s="2491"/>
    </row>
    <row r="37" spans="2:9" ht="12.75" customHeight="1">
      <c r="B37" s="756" t="s">
        <v>2216</v>
      </c>
      <c r="C37" s="1858">
        <v>167782</v>
      </c>
      <c r="D37" s="759" t="s">
        <v>3598</v>
      </c>
      <c r="E37" s="1861">
        <v>15813625</v>
      </c>
      <c r="F37" s="762" t="s">
        <v>3622</v>
      </c>
      <c r="G37" s="1864">
        <v>1508362195</v>
      </c>
      <c r="H37" s="2490"/>
      <c r="I37" s="2491"/>
    </row>
    <row r="38" spans="2:9" ht="12.75" customHeight="1" thickBot="1">
      <c r="B38" s="757" t="s">
        <v>2603</v>
      </c>
      <c r="C38" s="1859">
        <v>200933</v>
      </c>
      <c r="D38" s="760" t="s">
        <v>1837</v>
      </c>
      <c r="E38" s="1862">
        <v>18975933</v>
      </c>
      <c r="F38" s="767" t="s">
        <v>3624</v>
      </c>
      <c r="G38" s="1865">
        <v>1810034207</v>
      </c>
      <c r="H38" s="2492"/>
      <c r="I38" s="2493"/>
    </row>
    <row r="39" spans="2:9" ht="5.0999999999999996" customHeight="1">
      <c r="B39" s="170"/>
      <c r="C39" s="167"/>
      <c r="D39" s="167"/>
      <c r="E39" s="171"/>
      <c r="F39" s="167"/>
      <c r="G39" s="167"/>
      <c r="H39" s="167"/>
    </row>
    <row r="40" spans="2:9">
      <c r="B40" s="2446" t="s">
        <v>7053</v>
      </c>
      <c r="C40" s="2446"/>
      <c r="D40" s="2446"/>
      <c r="E40" s="2446"/>
      <c r="F40" s="2446"/>
      <c r="G40" s="2446"/>
      <c r="H40" s="2446"/>
      <c r="I40" s="2446"/>
    </row>
    <row r="41" spans="2:9" ht="93" customHeight="1">
      <c r="B41" s="2446" t="s">
        <v>6871</v>
      </c>
      <c r="C41" s="2446"/>
      <c r="D41" s="2446"/>
      <c r="E41" s="2446"/>
      <c r="F41" s="2446"/>
      <c r="G41" s="2446"/>
      <c r="H41" s="2446"/>
      <c r="I41" s="2446"/>
    </row>
    <row r="42" spans="2:9" ht="28.5" customHeight="1">
      <c r="B42" s="2446" t="s">
        <v>7130</v>
      </c>
      <c r="C42" s="2446"/>
      <c r="D42" s="2446"/>
      <c r="E42" s="2446"/>
      <c r="F42" s="2446"/>
      <c r="G42" s="2446"/>
      <c r="H42" s="2446"/>
      <c r="I42" s="2446"/>
    </row>
    <row r="43" spans="2:9" ht="5.0999999999999996" customHeight="1">
      <c r="B43"/>
    </row>
    <row r="44" spans="2:9" ht="12.75" customHeight="1">
      <c r="B44" s="2446" t="s">
        <v>7054</v>
      </c>
      <c r="C44" s="2446"/>
      <c r="D44" s="2446"/>
      <c r="E44" s="2446"/>
      <c r="F44" s="2446"/>
      <c r="G44" s="2446"/>
      <c r="H44" s="2446"/>
      <c r="I44" s="2446"/>
    </row>
    <row r="45" spans="2:9" ht="76.5" customHeight="1">
      <c r="B45" s="2494" t="s">
        <v>7055</v>
      </c>
      <c r="C45" s="2494"/>
      <c r="D45" s="2494"/>
      <c r="E45" s="2494"/>
      <c r="F45" s="2494"/>
      <c r="G45" s="2494"/>
      <c r="H45" s="2494"/>
      <c r="I45" s="2494"/>
    </row>
    <row r="46" spans="2:9" ht="5.0999999999999996" customHeight="1">
      <c r="B46" s="1943"/>
      <c r="C46" s="1943"/>
      <c r="D46" s="1943"/>
      <c r="E46" s="1943"/>
      <c r="F46" s="1943"/>
      <c r="G46" s="1943"/>
      <c r="H46" s="1943"/>
    </row>
    <row r="47" spans="2:9" ht="78.75" customHeight="1">
      <c r="B47" s="2494" t="s">
        <v>6540</v>
      </c>
      <c r="C47" s="2494"/>
      <c r="D47" s="2494"/>
      <c r="E47" s="2494"/>
      <c r="F47" s="2494"/>
      <c r="G47" s="2494"/>
      <c r="H47" s="2494"/>
      <c r="I47" s="2494"/>
    </row>
    <row r="48" spans="2:9" ht="69" customHeight="1">
      <c r="B48" s="2446" t="s">
        <v>3634</v>
      </c>
      <c r="C48" s="2446"/>
      <c r="D48" s="2446"/>
      <c r="E48" s="2446"/>
      <c r="F48" s="2446"/>
      <c r="G48" s="2446"/>
      <c r="H48" s="2446"/>
      <c r="I48" s="2446"/>
    </row>
    <row r="49" spans="2:9" ht="66.75" customHeight="1">
      <c r="B49" s="2487" t="s">
        <v>1407</v>
      </c>
      <c r="C49" s="2487"/>
      <c r="D49" s="2487"/>
      <c r="E49" s="2487"/>
      <c r="F49" s="2487"/>
      <c r="G49" s="2487"/>
      <c r="H49" s="2487"/>
      <c r="I49" s="2487"/>
    </row>
    <row r="50" spans="2:9" ht="5.0999999999999996" customHeight="1"/>
    <row r="51" spans="2:9" ht="12.75" customHeight="1">
      <c r="B51" s="2487" t="s">
        <v>7129</v>
      </c>
      <c r="C51" s="2487"/>
      <c r="D51" s="2487"/>
      <c r="E51" s="2487"/>
      <c r="F51" s="2487"/>
      <c r="G51" s="2487"/>
      <c r="H51" s="2487"/>
      <c r="I51" s="2487"/>
    </row>
  </sheetData>
  <sheetProtection autoFilter="0"/>
  <mergeCells count="18">
    <mergeCell ref="B49:I49"/>
    <mergeCell ref="B51:I51"/>
    <mergeCell ref="B12:I12"/>
    <mergeCell ref="B40:I40"/>
    <mergeCell ref="B41:I41"/>
    <mergeCell ref="B42:I42"/>
    <mergeCell ref="B44:I44"/>
    <mergeCell ref="H22:I38"/>
    <mergeCell ref="B45:I45"/>
    <mergeCell ref="B47:I47"/>
    <mergeCell ref="B48:I48"/>
    <mergeCell ref="B7:I7"/>
    <mergeCell ref="B8:I8"/>
    <mergeCell ref="B9:I9"/>
    <mergeCell ref="B10:I10"/>
    <mergeCell ref="C1:I1"/>
    <mergeCell ref="B3:I3"/>
    <mergeCell ref="B5:I5"/>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ignoredErrors>
    <ignoredError sqref="B14:B25 D14:D38 F14:F37 B27:B38" numberStoredAsText="1"/>
  </ignoredErrors>
</worksheet>
</file>

<file path=xl/worksheets/sheet24.xml><?xml version="1.0" encoding="utf-8"?>
<worksheet xmlns="http://schemas.openxmlformats.org/spreadsheetml/2006/main" xmlns:r="http://schemas.openxmlformats.org/officeDocument/2006/relationships">
  <dimension ref="B1:H115"/>
  <sheetViews>
    <sheetView workbookViewId="0">
      <pane ySplit="10" topLeftCell="A11" activePane="bottomLeft" state="frozen"/>
      <selection pane="bottomLeft" activeCell="B1" sqref="B1"/>
    </sheetView>
  </sheetViews>
  <sheetFormatPr defaultRowHeight="12.75"/>
  <cols>
    <col min="1" max="1" width="3.7109375" style="125" customWidth="1"/>
    <col min="2" max="2" width="34.140625" style="125" bestFit="1" customWidth="1"/>
    <col min="3" max="3" width="9" style="119" bestFit="1" customWidth="1"/>
    <col min="4" max="4" width="15.140625" style="119" bestFit="1" customWidth="1"/>
    <col min="5" max="6" width="9.140625" style="125"/>
    <col min="7" max="7" width="8.7109375" style="125" bestFit="1" customWidth="1"/>
    <col min="8" max="16384" width="9.140625" style="125"/>
  </cols>
  <sheetData>
    <row r="1" spans="2:8">
      <c r="B1" s="279" t="s">
        <v>3024</v>
      </c>
      <c r="C1" s="2071" t="s">
        <v>7212</v>
      </c>
      <c r="D1" s="2071"/>
      <c r="E1" s="2071"/>
      <c r="F1" s="2071"/>
      <c r="G1" s="2071"/>
      <c r="H1" s="2071"/>
    </row>
    <row r="2" spans="2:8" ht="5.0999999999999996" customHeight="1"/>
    <row r="3" spans="2:8">
      <c r="B3" s="2118" t="s">
        <v>5092</v>
      </c>
      <c r="C3" s="2118"/>
      <c r="D3" s="2118"/>
      <c r="E3" s="2118"/>
      <c r="F3" s="2118"/>
      <c r="G3" s="2118"/>
      <c r="H3" s="2118"/>
    </row>
    <row r="4" spans="2:8">
      <c r="B4" s="2507" t="s">
        <v>7157</v>
      </c>
      <c r="C4" s="2508"/>
      <c r="D4" s="2508"/>
      <c r="E4" s="2508"/>
      <c r="F4" s="2508"/>
      <c r="G4" s="2508"/>
      <c r="H4" s="2508"/>
    </row>
    <row r="5" spans="2:8" ht="5.0999999999999996" customHeight="1" thickBot="1"/>
    <row r="6" spans="2:8">
      <c r="B6" s="2498" t="s">
        <v>2321</v>
      </c>
      <c r="C6" s="2331" t="s">
        <v>1732</v>
      </c>
      <c r="D6" s="2328"/>
      <c r="E6" s="2328"/>
      <c r="F6" s="2328"/>
      <c r="G6" s="2328"/>
      <c r="H6" s="2338"/>
    </row>
    <row r="7" spans="2:8">
      <c r="B7" s="2499"/>
      <c r="C7" s="2503" t="s">
        <v>4288</v>
      </c>
      <c r="D7" s="2504" t="s">
        <v>5098</v>
      </c>
      <c r="E7" s="2501" t="s">
        <v>1808</v>
      </c>
      <c r="F7" s="2501"/>
      <c r="G7" s="2501"/>
      <c r="H7" s="2502"/>
    </row>
    <row r="8" spans="2:8">
      <c r="B8" s="2499"/>
      <c r="C8" s="2503"/>
      <c r="D8" s="2505"/>
      <c r="E8" s="2501" t="s">
        <v>5096</v>
      </c>
      <c r="F8" s="2501"/>
      <c r="G8" s="2501" t="s">
        <v>5097</v>
      </c>
      <c r="H8" s="2502"/>
    </row>
    <row r="9" spans="2:8" ht="13.5" thickBot="1">
      <c r="B9" s="2500"/>
      <c r="C9" s="2332"/>
      <c r="D9" s="2506"/>
      <c r="E9" s="701" t="s">
        <v>3832</v>
      </c>
      <c r="F9" s="701" t="s">
        <v>3831</v>
      </c>
      <c r="G9" s="701" t="s">
        <v>3832</v>
      </c>
      <c r="H9" s="1315" t="s">
        <v>3831</v>
      </c>
    </row>
    <row r="10" spans="2:8" ht="11.25" customHeight="1" thickBot="1">
      <c r="B10" s="1356"/>
      <c r="C10" s="1357"/>
      <c r="D10" s="2495"/>
      <c r="E10" s="2496"/>
      <c r="F10" s="2496"/>
      <c r="G10" s="2496"/>
      <c r="H10" s="2497"/>
    </row>
    <row r="11" spans="2:8">
      <c r="B11" s="1352" t="s">
        <v>394</v>
      </c>
      <c r="C11" s="1349">
        <f t="shared" ref="C11:C75" si="0">D11/2.5</f>
        <v>10000</v>
      </c>
      <c r="D11" s="1358">
        <v>25000</v>
      </c>
      <c r="E11" s="198">
        <f>5*C11</f>
        <v>50000</v>
      </c>
      <c r="F11" s="1319">
        <f>C11/5</f>
        <v>2000</v>
      </c>
      <c r="G11" s="1361">
        <f>5*C11/3</f>
        <v>16666.666666666668</v>
      </c>
      <c r="H11" s="1320">
        <f>C11*3/5</f>
        <v>6000</v>
      </c>
    </row>
    <row r="12" spans="2:8">
      <c r="B12" s="1355" t="s">
        <v>2296</v>
      </c>
      <c r="C12" s="1316">
        <f t="shared" si="0"/>
        <v>10000</v>
      </c>
      <c r="D12" s="1318">
        <v>25000</v>
      </c>
      <c r="E12" s="514">
        <f t="shared" ref="E12:E75" si="1">5*C12</f>
        <v>50000</v>
      </c>
      <c r="F12" s="1363">
        <f t="shared" ref="F12:F75" si="2">C12/5</f>
        <v>2000</v>
      </c>
      <c r="G12" s="1364">
        <f t="shared" ref="G12:G75" si="3">5*C12/3</f>
        <v>16666.666666666668</v>
      </c>
      <c r="H12" s="515">
        <f t="shared" ref="H12:H75" si="4">C12*3/5</f>
        <v>6000</v>
      </c>
    </row>
    <row r="13" spans="2:8">
      <c r="B13" s="1353" t="s">
        <v>4821</v>
      </c>
      <c r="C13" s="1350">
        <f>D13/2.5</f>
        <v>10000</v>
      </c>
      <c r="D13" s="1359">
        <v>25000</v>
      </c>
      <c r="E13" s="1170">
        <f t="shared" si="1"/>
        <v>50000</v>
      </c>
      <c r="F13" s="202">
        <f t="shared" si="2"/>
        <v>2000</v>
      </c>
      <c r="G13" s="1362">
        <f t="shared" si="3"/>
        <v>16666.666666666668</v>
      </c>
      <c r="H13" s="203">
        <f t="shared" si="4"/>
        <v>6000</v>
      </c>
    </row>
    <row r="14" spans="2:8">
      <c r="B14" s="1355" t="s">
        <v>2832</v>
      </c>
      <c r="C14" s="1316">
        <f t="shared" si="0"/>
        <v>10000</v>
      </c>
      <c r="D14" s="1318">
        <v>25000</v>
      </c>
      <c r="E14" s="514">
        <f t="shared" si="1"/>
        <v>50000</v>
      </c>
      <c r="F14" s="1363">
        <f t="shared" si="2"/>
        <v>2000</v>
      </c>
      <c r="G14" s="1364">
        <f t="shared" si="3"/>
        <v>16666.666666666668</v>
      </c>
      <c r="H14" s="515">
        <f t="shared" si="4"/>
        <v>6000</v>
      </c>
    </row>
    <row r="15" spans="2:8">
      <c r="B15" s="1353" t="s">
        <v>2401</v>
      </c>
      <c r="C15" s="1350">
        <f t="shared" si="0"/>
        <v>8000</v>
      </c>
      <c r="D15" s="1359">
        <v>20000</v>
      </c>
      <c r="E15" s="1170">
        <f t="shared" si="1"/>
        <v>40000</v>
      </c>
      <c r="F15" s="202">
        <f t="shared" si="2"/>
        <v>1600</v>
      </c>
      <c r="G15" s="1362">
        <f t="shared" si="3"/>
        <v>13333.333333333334</v>
      </c>
      <c r="H15" s="203">
        <f t="shared" si="4"/>
        <v>4800</v>
      </c>
    </row>
    <row r="16" spans="2:8">
      <c r="B16" s="1355" t="s">
        <v>2660</v>
      </c>
      <c r="C16" s="1316">
        <f t="shared" si="0"/>
        <v>8000</v>
      </c>
      <c r="D16" s="1318">
        <v>20000</v>
      </c>
      <c r="E16" s="514">
        <f t="shared" si="1"/>
        <v>40000</v>
      </c>
      <c r="F16" s="1363">
        <f t="shared" si="2"/>
        <v>1600</v>
      </c>
      <c r="G16" s="1364">
        <f t="shared" si="3"/>
        <v>13333.333333333334</v>
      </c>
      <c r="H16" s="515">
        <f t="shared" si="4"/>
        <v>4800</v>
      </c>
    </row>
    <row r="17" spans="2:8">
      <c r="B17" s="1353" t="s">
        <v>2297</v>
      </c>
      <c r="C17" s="1350">
        <f t="shared" si="0"/>
        <v>7500</v>
      </c>
      <c r="D17" s="1359">
        <v>18750</v>
      </c>
      <c r="E17" s="1170">
        <f t="shared" si="1"/>
        <v>37500</v>
      </c>
      <c r="F17" s="202">
        <f t="shared" si="2"/>
        <v>1500</v>
      </c>
      <c r="G17" s="1362">
        <f t="shared" si="3"/>
        <v>12500</v>
      </c>
      <c r="H17" s="203">
        <f t="shared" si="4"/>
        <v>4500</v>
      </c>
    </row>
    <row r="18" spans="2:8">
      <c r="B18" s="1355" t="s">
        <v>4823</v>
      </c>
      <c r="C18" s="1316">
        <f t="shared" si="0"/>
        <v>7500</v>
      </c>
      <c r="D18" s="1318">
        <v>18750</v>
      </c>
      <c r="E18" s="514">
        <f t="shared" si="1"/>
        <v>37500</v>
      </c>
      <c r="F18" s="1363">
        <f t="shared" si="2"/>
        <v>1500</v>
      </c>
      <c r="G18" s="1364">
        <f t="shared" si="3"/>
        <v>12500</v>
      </c>
      <c r="H18" s="515">
        <f t="shared" si="4"/>
        <v>4500</v>
      </c>
    </row>
    <row r="19" spans="2:8">
      <c r="B19" s="1353" t="s">
        <v>2791</v>
      </c>
      <c r="C19" s="1350">
        <f t="shared" si="0"/>
        <v>7000</v>
      </c>
      <c r="D19" s="1359">
        <v>17500</v>
      </c>
      <c r="E19" s="1170">
        <f t="shared" si="1"/>
        <v>35000</v>
      </c>
      <c r="F19" s="202">
        <f t="shared" si="2"/>
        <v>1400</v>
      </c>
      <c r="G19" s="1362">
        <f t="shared" si="3"/>
        <v>11666.666666666666</v>
      </c>
      <c r="H19" s="203">
        <f t="shared" si="4"/>
        <v>4200</v>
      </c>
    </row>
    <row r="20" spans="2:8">
      <c r="B20" s="1355" t="s">
        <v>908</v>
      </c>
      <c r="C20" s="1316">
        <f t="shared" si="0"/>
        <v>6000</v>
      </c>
      <c r="D20" s="1318">
        <v>15000</v>
      </c>
      <c r="E20" s="514">
        <f t="shared" si="1"/>
        <v>30000</v>
      </c>
      <c r="F20" s="1363">
        <f t="shared" si="2"/>
        <v>1200</v>
      </c>
      <c r="G20" s="1364">
        <f t="shared" si="3"/>
        <v>10000</v>
      </c>
      <c r="H20" s="515">
        <f t="shared" si="4"/>
        <v>3600</v>
      </c>
    </row>
    <row r="21" spans="2:8">
      <c r="B21" s="1353" t="s">
        <v>1220</v>
      </c>
      <c r="C21" s="1350">
        <f t="shared" si="0"/>
        <v>6000</v>
      </c>
      <c r="D21" s="1359">
        <v>15000</v>
      </c>
      <c r="E21" s="1170">
        <f t="shared" si="1"/>
        <v>30000</v>
      </c>
      <c r="F21" s="202">
        <f t="shared" si="2"/>
        <v>1200</v>
      </c>
      <c r="G21" s="1362">
        <f t="shared" si="3"/>
        <v>10000</v>
      </c>
      <c r="H21" s="203">
        <f t="shared" si="4"/>
        <v>3600</v>
      </c>
    </row>
    <row r="22" spans="2:8">
      <c r="B22" s="1355" t="s">
        <v>822</v>
      </c>
      <c r="C22" s="1316">
        <f t="shared" si="0"/>
        <v>6000</v>
      </c>
      <c r="D22" s="1318">
        <v>15000</v>
      </c>
      <c r="E22" s="514">
        <f t="shared" si="1"/>
        <v>30000</v>
      </c>
      <c r="F22" s="1363">
        <f t="shared" si="2"/>
        <v>1200</v>
      </c>
      <c r="G22" s="1364">
        <f t="shared" si="3"/>
        <v>10000</v>
      </c>
      <c r="H22" s="515">
        <f t="shared" si="4"/>
        <v>3600</v>
      </c>
    </row>
    <row r="23" spans="2:8">
      <c r="B23" s="1353" t="s">
        <v>4706</v>
      </c>
      <c r="C23" s="1350">
        <f t="shared" si="0"/>
        <v>6000</v>
      </c>
      <c r="D23" s="1359">
        <v>15000</v>
      </c>
      <c r="E23" s="1170">
        <f t="shared" si="1"/>
        <v>30000</v>
      </c>
      <c r="F23" s="202">
        <f t="shared" si="2"/>
        <v>1200</v>
      </c>
      <c r="G23" s="1362">
        <f t="shared" si="3"/>
        <v>10000</v>
      </c>
      <c r="H23" s="203">
        <f t="shared" si="4"/>
        <v>3600</v>
      </c>
    </row>
    <row r="24" spans="2:8">
      <c r="B24" s="1355" t="s">
        <v>906</v>
      </c>
      <c r="C24" s="1316">
        <f t="shared" si="0"/>
        <v>6000</v>
      </c>
      <c r="D24" s="1318">
        <v>15000</v>
      </c>
      <c r="E24" s="514">
        <f t="shared" si="1"/>
        <v>30000</v>
      </c>
      <c r="F24" s="1363">
        <f t="shared" si="2"/>
        <v>1200</v>
      </c>
      <c r="G24" s="1364">
        <f t="shared" si="3"/>
        <v>10000</v>
      </c>
      <c r="H24" s="515">
        <f t="shared" si="4"/>
        <v>3600</v>
      </c>
    </row>
    <row r="25" spans="2:8">
      <c r="B25" s="1353" t="s">
        <v>1078</v>
      </c>
      <c r="C25" s="1350">
        <f t="shared" si="0"/>
        <v>6000</v>
      </c>
      <c r="D25" s="1359">
        <v>15000</v>
      </c>
      <c r="E25" s="1170">
        <f t="shared" si="1"/>
        <v>30000</v>
      </c>
      <c r="F25" s="202">
        <f t="shared" si="2"/>
        <v>1200</v>
      </c>
      <c r="G25" s="1362">
        <f t="shared" si="3"/>
        <v>10000</v>
      </c>
      <c r="H25" s="203">
        <f t="shared" si="4"/>
        <v>3600</v>
      </c>
    </row>
    <row r="26" spans="2:8">
      <c r="B26" s="1355" t="s">
        <v>2049</v>
      </c>
      <c r="C26" s="1316">
        <f t="shared" si="0"/>
        <v>6000</v>
      </c>
      <c r="D26" s="1318">
        <v>15000</v>
      </c>
      <c r="E26" s="514">
        <f t="shared" si="1"/>
        <v>30000</v>
      </c>
      <c r="F26" s="1363">
        <f t="shared" si="2"/>
        <v>1200</v>
      </c>
      <c r="G26" s="1364">
        <f t="shared" si="3"/>
        <v>10000</v>
      </c>
      <c r="H26" s="515">
        <f t="shared" si="4"/>
        <v>3600</v>
      </c>
    </row>
    <row r="27" spans="2:8">
      <c r="B27" s="1353" t="s">
        <v>2930</v>
      </c>
      <c r="C27" s="1350">
        <f t="shared" si="0"/>
        <v>6000</v>
      </c>
      <c r="D27" s="1359">
        <v>15000</v>
      </c>
      <c r="E27" s="1170">
        <f t="shared" si="1"/>
        <v>30000</v>
      </c>
      <c r="F27" s="202">
        <f t="shared" si="2"/>
        <v>1200</v>
      </c>
      <c r="G27" s="1362">
        <f t="shared" si="3"/>
        <v>10000</v>
      </c>
      <c r="H27" s="203">
        <f t="shared" si="4"/>
        <v>3600</v>
      </c>
    </row>
    <row r="28" spans="2:8">
      <c r="B28" s="1355" t="s">
        <v>1132</v>
      </c>
      <c r="C28" s="1316">
        <f t="shared" si="0"/>
        <v>6000</v>
      </c>
      <c r="D28" s="1318">
        <v>15000</v>
      </c>
      <c r="E28" s="514">
        <f t="shared" si="1"/>
        <v>30000</v>
      </c>
      <c r="F28" s="1363">
        <f t="shared" si="2"/>
        <v>1200</v>
      </c>
      <c r="G28" s="1364">
        <f t="shared" si="3"/>
        <v>10000</v>
      </c>
      <c r="H28" s="515">
        <f t="shared" si="4"/>
        <v>3600</v>
      </c>
    </row>
    <row r="29" spans="2:8">
      <c r="B29" s="1353" t="s">
        <v>1367</v>
      </c>
      <c r="C29" s="1350">
        <f t="shared" si="0"/>
        <v>6000</v>
      </c>
      <c r="D29" s="1359">
        <v>15000</v>
      </c>
      <c r="E29" s="1170">
        <f t="shared" si="1"/>
        <v>30000</v>
      </c>
      <c r="F29" s="202">
        <f t="shared" si="2"/>
        <v>1200</v>
      </c>
      <c r="G29" s="1362">
        <f t="shared" si="3"/>
        <v>10000</v>
      </c>
      <c r="H29" s="203">
        <f t="shared" si="4"/>
        <v>3600</v>
      </c>
    </row>
    <row r="30" spans="2:8">
      <c r="B30" s="1355" t="s">
        <v>1368</v>
      </c>
      <c r="C30" s="1316">
        <f t="shared" si="0"/>
        <v>6000</v>
      </c>
      <c r="D30" s="1318">
        <v>15000</v>
      </c>
      <c r="E30" s="514">
        <f t="shared" si="1"/>
        <v>30000</v>
      </c>
      <c r="F30" s="1363">
        <f t="shared" si="2"/>
        <v>1200</v>
      </c>
      <c r="G30" s="1364">
        <f t="shared" si="3"/>
        <v>10000</v>
      </c>
      <c r="H30" s="515">
        <f t="shared" si="4"/>
        <v>3600</v>
      </c>
    </row>
    <row r="31" spans="2:8">
      <c r="B31" s="1353" t="s">
        <v>2152</v>
      </c>
      <c r="C31" s="1350">
        <f t="shared" si="0"/>
        <v>6000</v>
      </c>
      <c r="D31" s="1359">
        <v>15000</v>
      </c>
      <c r="E31" s="1170">
        <f t="shared" si="1"/>
        <v>30000</v>
      </c>
      <c r="F31" s="202">
        <f t="shared" si="2"/>
        <v>1200</v>
      </c>
      <c r="G31" s="1362">
        <f t="shared" si="3"/>
        <v>10000</v>
      </c>
      <c r="H31" s="203">
        <f t="shared" si="4"/>
        <v>3600</v>
      </c>
    </row>
    <row r="32" spans="2:8">
      <c r="B32" s="1355" t="s">
        <v>1803</v>
      </c>
      <c r="C32" s="1316">
        <f t="shared" si="0"/>
        <v>6000</v>
      </c>
      <c r="D32" s="1318">
        <v>15000</v>
      </c>
      <c r="E32" s="514">
        <f t="shared" si="1"/>
        <v>30000</v>
      </c>
      <c r="F32" s="1363">
        <f t="shared" si="2"/>
        <v>1200</v>
      </c>
      <c r="G32" s="1364">
        <f t="shared" si="3"/>
        <v>10000</v>
      </c>
      <c r="H32" s="515">
        <f t="shared" si="4"/>
        <v>3600</v>
      </c>
    </row>
    <row r="33" spans="2:8">
      <c r="B33" s="1353" t="s">
        <v>6541</v>
      </c>
      <c r="C33" s="1350">
        <f t="shared" si="0"/>
        <v>5000</v>
      </c>
      <c r="D33" s="1359">
        <v>12500</v>
      </c>
      <c r="E33" s="1170">
        <f t="shared" si="1"/>
        <v>25000</v>
      </c>
      <c r="F33" s="202">
        <f t="shared" si="2"/>
        <v>1000</v>
      </c>
      <c r="G33" s="1362">
        <f t="shared" si="3"/>
        <v>8333.3333333333339</v>
      </c>
      <c r="H33" s="203">
        <f t="shared" si="4"/>
        <v>3000</v>
      </c>
    </row>
    <row r="34" spans="2:8">
      <c r="B34" s="1355" t="s">
        <v>6542</v>
      </c>
      <c r="C34" s="1316">
        <f t="shared" si="0"/>
        <v>5000</v>
      </c>
      <c r="D34" s="1318">
        <v>12500</v>
      </c>
      <c r="E34" s="514">
        <f t="shared" si="1"/>
        <v>25000</v>
      </c>
      <c r="F34" s="1363">
        <f t="shared" si="2"/>
        <v>1000</v>
      </c>
      <c r="G34" s="1364">
        <f t="shared" si="3"/>
        <v>8333.3333333333339</v>
      </c>
      <c r="H34" s="515">
        <f t="shared" si="4"/>
        <v>3000</v>
      </c>
    </row>
    <row r="35" spans="2:8">
      <c r="B35" s="1353" t="s">
        <v>1184</v>
      </c>
      <c r="C35" s="1350">
        <f t="shared" si="0"/>
        <v>5000</v>
      </c>
      <c r="D35" s="1359">
        <v>12500</v>
      </c>
      <c r="E35" s="1170">
        <f t="shared" si="1"/>
        <v>25000</v>
      </c>
      <c r="F35" s="202">
        <f t="shared" si="2"/>
        <v>1000</v>
      </c>
      <c r="G35" s="1362">
        <f t="shared" si="3"/>
        <v>8333.3333333333339</v>
      </c>
      <c r="H35" s="203">
        <f t="shared" si="4"/>
        <v>3000</v>
      </c>
    </row>
    <row r="36" spans="2:8">
      <c r="B36" s="1355" t="s">
        <v>3127</v>
      </c>
      <c r="C36" s="1316">
        <f t="shared" si="0"/>
        <v>5000</v>
      </c>
      <c r="D36" s="1318">
        <v>12500</v>
      </c>
      <c r="E36" s="514">
        <f t="shared" si="1"/>
        <v>25000</v>
      </c>
      <c r="F36" s="1363">
        <f t="shared" si="2"/>
        <v>1000</v>
      </c>
      <c r="G36" s="1364">
        <f t="shared" si="3"/>
        <v>8333.3333333333339</v>
      </c>
      <c r="H36" s="515">
        <f t="shared" si="4"/>
        <v>3000</v>
      </c>
    </row>
    <row r="37" spans="2:8">
      <c r="B37" s="1353" t="s">
        <v>200</v>
      </c>
      <c r="C37" s="1350">
        <f t="shared" si="0"/>
        <v>5000</v>
      </c>
      <c r="D37" s="1359">
        <v>12500</v>
      </c>
      <c r="E37" s="1170">
        <f t="shared" si="1"/>
        <v>25000</v>
      </c>
      <c r="F37" s="202">
        <f t="shared" si="2"/>
        <v>1000</v>
      </c>
      <c r="G37" s="1362">
        <f t="shared" si="3"/>
        <v>8333.3333333333339</v>
      </c>
      <c r="H37" s="203">
        <f t="shared" si="4"/>
        <v>3000</v>
      </c>
    </row>
    <row r="38" spans="2:8">
      <c r="B38" s="1355" t="s">
        <v>1824</v>
      </c>
      <c r="C38" s="1316">
        <f t="shared" si="0"/>
        <v>5000</v>
      </c>
      <c r="D38" s="1318">
        <v>12500</v>
      </c>
      <c r="E38" s="514">
        <f t="shared" si="1"/>
        <v>25000</v>
      </c>
      <c r="F38" s="1363">
        <f t="shared" si="2"/>
        <v>1000</v>
      </c>
      <c r="G38" s="1364">
        <f t="shared" si="3"/>
        <v>8333.3333333333339</v>
      </c>
      <c r="H38" s="515">
        <f t="shared" si="4"/>
        <v>3000</v>
      </c>
    </row>
    <row r="39" spans="2:8">
      <c r="B39" s="1353" t="s">
        <v>76</v>
      </c>
      <c r="C39" s="1350">
        <f t="shared" si="0"/>
        <v>5000</v>
      </c>
      <c r="D39" s="1359">
        <v>12500</v>
      </c>
      <c r="E39" s="1170">
        <f t="shared" si="1"/>
        <v>25000</v>
      </c>
      <c r="F39" s="202">
        <f t="shared" si="2"/>
        <v>1000</v>
      </c>
      <c r="G39" s="1362">
        <f t="shared" si="3"/>
        <v>8333.3333333333339</v>
      </c>
      <c r="H39" s="203">
        <f t="shared" si="4"/>
        <v>3000</v>
      </c>
    </row>
    <row r="40" spans="2:8">
      <c r="B40" s="1355" t="s">
        <v>2833</v>
      </c>
      <c r="C40" s="1316">
        <f t="shared" si="0"/>
        <v>5000</v>
      </c>
      <c r="D40" s="1318">
        <v>12500</v>
      </c>
      <c r="E40" s="514">
        <f t="shared" si="1"/>
        <v>25000</v>
      </c>
      <c r="F40" s="1363">
        <f t="shared" si="2"/>
        <v>1000</v>
      </c>
      <c r="G40" s="1364">
        <f t="shared" si="3"/>
        <v>8333.3333333333339</v>
      </c>
      <c r="H40" s="515">
        <f t="shared" si="4"/>
        <v>3000</v>
      </c>
    </row>
    <row r="41" spans="2:8">
      <c r="B41" s="1353" t="s">
        <v>199</v>
      </c>
      <c r="C41" s="1350">
        <f t="shared" si="0"/>
        <v>5000</v>
      </c>
      <c r="D41" s="1359">
        <v>12500</v>
      </c>
      <c r="E41" s="1170">
        <f t="shared" si="1"/>
        <v>25000</v>
      </c>
      <c r="F41" s="202">
        <f t="shared" si="2"/>
        <v>1000</v>
      </c>
      <c r="G41" s="1362">
        <f t="shared" si="3"/>
        <v>8333.3333333333339</v>
      </c>
      <c r="H41" s="203">
        <f t="shared" si="4"/>
        <v>3000</v>
      </c>
    </row>
    <row r="42" spans="2:8">
      <c r="B42" s="1355" t="s">
        <v>201</v>
      </c>
      <c r="C42" s="1316">
        <f t="shared" si="0"/>
        <v>5000</v>
      </c>
      <c r="D42" s="1318">
        <v>12500</v>
      </c>
      <c r="E42" s="514">
        <f t="shared" si="1"/>
        <v>25000</v>
      </c>
      <c r="F42" s="1363">
        <f t="shared" si="2"/>
        <v>1000</v>
      </c>
      <c r="G42" s="1364">
        <f t="shared" si="3"/>
        <v>8333.3333333333339</v>
      </c>
      <c r="H42" s="515">
        <f t="shared" si="4"/>
        <v>3000</v>
      </c>
    </row>
    <row r="43" spans="2:8">
      <c r="B43" s="1353" t="s">
        <v>2912</v>
      </c>
      <c r="C43" s="1350">
        <f t="shared" si="0"/>
        <v>5000</v>
      </c>
      <c r="D43" s="1359">
        <v>12500</v>
      </c>
      <c r="E43" s="1170">
        <f t="shared" si="1"/>
        <v>25000</v>
      </c>
      <c r="F43" s="202">
        <f t="shared" si="2"/>
        <v>1000</v>
      </c>
      <c r="G43" s="1362">
        <f t="shared" si="3"/>
        <v>8333.3333333333339</v>
      </c>
      <c r="H43" s="203">
        <f t="shared" si="4"/>
        <v>3000</v>
      </c>
    </row>
    <row r="44" spans="2:8">
      <c r="B44" s="1355" t="s">
        <v>2898</v>
      </c>
      <c r="C44" s="1316">
        <f t="shared" si="0"/>
        <v>5000</v>
      </c>
      <c r="D44" s="1318">
        <v>12500</v>
      </c>
      <c r="E44" s="514">
        <f t="shared" si="1"/>
        <v>25000</v>
      </c>
      <c r="F44" s="1363">
        <f t="shared" si="2"/>
        <v>1000</v>
      </c>
      <c r="G44" s="1364">
        <f t="shared" si="3"/>
        <v>8333.3333333333339</v>
      </c>
      <c r="H44" s="515">
        <f t="shared" si="4"/>
        <v>3000</v>
      </c>
    </row>
    <row r="45" spans="2:8">
      <c r="B45" s="1353" t="s">
        <v>2816</v>
      </c>
      <c r="C45" s="1350">
        <f t="shared" si="0"/>
        <v>5000</v>
      </c>
      <c r="D45" s="1359">
        <v>12500</v>
      </c>
      <c r="E45" s="1170">
        <f t="shared" si="1"/>
        <v>25000</v>
      </c>
      <c r="F45" s="202">
        <f t="shared" si="2"/>
        <v>1000</v>
      </c>
      <c r="G45" s="1362">
        <f t="shared" si="3"/>
        <v>8333.3333333333339</v>
      </c>
      <c r="H45" s="203">
        <f t="shared" si="4"/>
        <v>3000</v>
      </c>
    </row>
    <row r="46" spans="2:8">
      <c r="B46" s="1355" t="s">
        <v>1701</v>
      </c>
      <c r="C46" s="1316">
        <f t="shared" si="0"/>
        <v>5000</v>
      </c>
      <c r="D46" s="1318">
        <v>12500</v>
      </c>
      <c r="E46" s="514">
        <f t="shared" si="1"/>
        <v>25000</v>
      </c>
      <c r="F46" s="1363">
        <f t="shared" si="2"/>
        <v>1000</v>
      </c>
      <c r="G46" s="1364">
        <f t="shared" si="3"/>
        <v>8333.3333333333339</v>
      </c>
      <c r="H46" s="515">
        <f t="shared" si="4"/>
        <v>3000</v>
      </c>
    </row>
    <row r="47" spans="2:8">
      <c r="B47" s="1353" t="s">
        <v>539</v>
      </c>
      <c r="C47" s="1350">
        <f t="shared" si="0"/>
        <v>5000</v>
      </c>
      <c r="D47" s="1359">
        <v>12500</v>
      </c>
      <c r="E47" s="1170">
        <f t="shared" si="1"/>
        <v>25000</v>
      </c>
      <c r="F47" s="202">
        <f t="shared" si="2"/>
        <v>1000</v>
      </c>
      <c r="G47" s="1362">
        <f t="shared" si="3"/>
        <v>8333.3333333333339</v>
      </c>
      <c r="H47" s="203">
        <f t="shared" si="4"/>
        <v>3000</v>
      </c>
    </row>
    <row r="48" spans="2:8">
      <c r="B48" s="1355" t="s">
        <v>1321</v>
      </c>
      <c r="C48" s="1316">
        <f t="shared" si="0"/>
        <v>5000</v>
      </c>
      <c r="D48" s="1318">
        <v>12500</v>
      </c>
      <c r="E48" s="514">
        <f t="shared" si="1"/>
        <v>25000</v>
      </c>
      <c r="F48" s="1363">
        <f t="shared" si="2"/>
        <v>1000</v>
      </c>
      <c r="G48" s="1364">
        <f t="shared" si="3"/>
        <v>8333.3333333333339</v>
      </c>
      <c r="H48" s="515">
        <f t="shared" si="4"/>
        <v>3000</v>
      </c>
    </row>
    <row r="49" spans="2:8">
      <c r="B49" s="1353" t="s">
        <v>1318</v>
      </c>
      <c r="C49" s="1350">
        <f t="shared" si="0"/>
        <v>5000</v>
      </c>
      <c r="D49" s="1359">
        <v>12500</v>
      </c>
      <c r="E49" s="1170">
        <f t="shared" si="1"/>
        <v>25000</v>
      </c>
      <c r="F49" s="202">
        <f t="shared" si="2"/>
        <v>1000</v>
      </c>
      <c r="G49" s="1362">
        <f t="shared" si="3"/>
        <v>8333.3333333333339</v>
      </c>
      <c r="H49" s="203">
        <f t="shared" si="4"/>
        <v>3000</v>
      </c>
    </row>
    <row r="50" spans="2:8">
      <c r="B50" s="1355" t="s">
        <v>1702</v>
      </c>
      <c r="C50" s="1316">
        <f t="shared" si="0"/>
        <v>5000</v>
      </c>
      <c r="D50" s="1318">
        <v>12500</v>
      </c>
      <c r="E50" s="514">
        <f t="shared" si="1"/>
        <v>25000</v>
      </c>
      <c r="F50" s="1363">
        <f t="shared" si="2"/>
        <v>1000</v>
      </c>
      <c r="G50" s="1364">
        <f t="shared" si="3"/>
        <v>8333.3333333333339</v>
      </c>
      <c r="H50" s="515">
        <f t="shared" si="4"/>
        <v>3000</v>
      </c>
    </row>
    <row r="51" spans="2:8">
      <c r="B51" s="1353" t="s">
        <v>1780</v>
      </c>
      <c r="C51" s="1350">
        <f t="shared" si="0"/>
        <v>5000</v>
      </c>
      <c r="D51" s="1359">
        <v>12500</v>
      </c>
      <c r="E51" s="1170">
        <f t="shared" si="1"/>
        <v>25000</v>
      </c>
      <c r="F51" s="202">
        <f t="shared" si="2"/>
        <v>1000</v>
      </c>
      <c r="G51" s="1362">
        <f t="shared" si="3"/>
        <v>8333.3333333333339</v>
      </c>
      <c r="H51" s="203">
        <f t="shared" si="4"/>
        <v>3000</v>
      </c>
    </row>
    <row r="52" spans="2:8">
      <c r="B52" s="1355" t="s">
        <v>4825</v>
      </c>
      <c r="C52" s="1316">
        <f t="shared" si="0"/>
        <v>5000</v>
      </c>
      <c r="D52" s="1318">
        <v>12500</v>
      </c>
      <c r="E52" s="514">
        <f t="shared" si="1"/>
        <v>25000</v>
      </c>
      <c r="F52" s="1363">
        <f t="shared" si="2"/>
        <v>1000</v>
      </c>
      <c r="G52" s="1364">
        <f t="shared" si="3"/>
        <v>8333.3333333333339</v>
      </c>
      <c r="H52" s="515">
        <f t="shared" si="4"/>
        <v>3000</v>
      </c>
    </row>
    <row r="53" spans="2:8">
      <c r="B53" s="1353" t="s">
        <v>2486</v>
      </c>
      <c r="C53" s="1350">
        <f t="shared" si="0"/>
        <v>5000</v>
      </c>
      <c r="D53" s="1359">
        <v>12500</v>
      </c>
      <c r="E53" s="1170">
        <f t="shared" si="1"/>
        <v>25000</v>
      </c>
      <c r="F53" s="202">
        <f t="shared" si="2"/>
        <v>1000</v>
      </c>
      <c r="G53" s="1362">
        <f t="shared" si="3"/>
        <v>8333.3333333333339</v>
      </c>
      <c r="H53" s="203">
        <f t="shared" si="4"/>
        <v>3000</v>
      </c>
    </row>
    <row r="54" spans="2:8">
      <c r="B54" s="1355" t="s">
        <v>2474</v>
      </c>
      <c r="C54" s="1316">
        <f t="shared" si="0"/>
        <v>5000</v>
      </c>
      <c r="D54" s="1318">
        <v>12500</v>
      </c>
      <c r="E54" s="514">
        <f t="shared" si="1"/>
        <v>25000</v>
      </c>
      <c r="F54" s="1363">
        <f t="shared" si="2"/>
        <v>1000</v>
      </c>
      <c r="G54" s="1364">
        <f t="shared" si="3"/>
        <v>8333.3333333333339</v>
      </c>
      <c r="H54" s="515">
        <f t="shared" si="4"/>
        <v>3000</v>
      </c>
    </row>
    <row r="55" spans="2:8">
      <c r="B55" s="1353" t="s">
        <v>617</v>
      </c>
      <c r="C55" s="1350">
        <f t="shared" si="0"/>
        <v>5000</v>
      </c>
      <c r="D55" s="1359">
        <v>12500</v>
      </c>
      <c r="E55" s="1170">
        <f t="shared" si="1"/>
        <v>25000</v>
      </c>
      <c r="F55" s="202">
        <f t="shared" si="2"/>
        <v>1000</v>
      </c>
      <c r="G55" s="1362">
        <f t="shared" si="3"/>
        <v>8333.3333333333339</v>
      </c>
      <c r="H55" s="203">
        <f t="shared" si="4"/>
        <v>3000</v>
      </c>
    </row>
    <row r="56" spans="2:8">
      <c r="B56" s="1355" t="s">
        <v>224</v>
      </c>
      <c r="C56" s="1316">
        <f t="shared" si="0"/>
        <v>5000</v>
      </c>
      <c r="D56" s="1318">
        <v>12500</v>
      </c>
      <c r="E56" s="514">
        <f t="shared" si="1"/>
        <v>25000</v>
      </c>
      <c r="F56" s="1363">
        <f t="shared" si="2"/>
        <v>1000</v>
      </c>
      <c r="G56" s="1364">
        <f t="shared" si="3"/>
        <v>8333.3333333333339</v>
      </c>
      <c r="H56" s="515">
        <f t="shared" si="4"/>
        <v>3000</v>
      </c>
    </row>
    <row r="57" spans="2:8">
      <c r="B57" s="1353" t="s">
        <v>1589</v>
      </c>
      <c r="C57" s="1350">
        <f t="shared" si="0"/>
        <v>5000</v>
      </c>
      <c r="D57" s="1359">
        <v>12500</v>
      </c>
      <c r="E57" s="1170">
        <f t="shared" si="1"/>
        <v>25000</v>
      </c>
      <c r="F57" s="202">
        <f t="shared" si="2"/>
        <v>1000</v>
      </c>
      <c r="G57" s="1362">
        <f t="shared" si="3"/>
        <v>8333.3333333333339</v>
      </c>
      <c r="H57" s="203">
        <f t="shared" si="4"/>
        <v>3000</v>
      </c>
    </row>
    <row r="58" spans="2:8">
      <c r="B58" s="1355" t="s">
        <v>1754</v>
      </c>
      <c r="C58" s="1316">
        <f t="shared" si="0"/>
        <v>5000</v>
      </c>
      <c r="D58" s="1318">
        <v>12500</v>
      </c>
      <c r="E58" s="514">
        <f t="shared" si="1"/>
        <v>25000</v>
      </c>
      <c r="F58" s="1363">
        <f t="shared" si="2"/>
        <v>1000</v>
      </c>
      <c r="G58" s="1364">
        <f t="shared" si="3"/>
        <v>8333.3333333333339</v>
      </c>
      <c r="H58" s="515">
        <f t="shared" si="4"/>
        <v>3000</v>
      </c>
    </row>
    <row r="59" spans="2:8">
      <c r="B59" s="1353" t="s">
        <v>5094</v>
      </c>
      <c r="C59" s="1350">
        <f t="shared" si="0"/>
        <v>4000</v>
      </c>
      <c r="D59" s="1359">
        <v>10000</v>
      </c>
      <c r="E59" s="1170">
        <f t="shared" si="1"/>
        <v>20000</v>
      </c>
      <c r="F59" s="202">
        <f t="shared" si="2"/>
        <v>800</v>
      </c>
      <c r="G59" s="1362">
        <f t="shared" si="3"/>
        <v>6666.666666666667</v>
      </c>
      <c r="H59" s="203">
        <f t="shared" si="4"/>
        <v>2400</v>
      </c>
    </row>
    <row r="60" spans="2:8">
      <c r="B60" s="1355" t="s">
        <v>1815</v>
      </c>
      <c r="C60" s="1316">
        <f t="shared" si="0"/>
        <v>4000</v>
      </c>
      <c r="D60" s="1318">
        <v>10000</v>
      </c>
      <c r="E60" s="514">
        <f t="shared" si="1"/>
        <v>20000</v>
      </c>
      <c r="F60" s="1363">
        <f t="shared" si="2"/>
        <v>800</v>
      </c>
      <c r="G60" s="1364">
        <f t="shared" si="3"/>
        <v>6666.666666666667</v>
      </c>
      <c r="H60" s="515">
        <f t="shared" si="4"/>
        <v>2400</v>
      </c>
    </row>
    <row r="61" spans="2:8">
      <c r="B61" s="1353" t="s">
        <v>1816</v>
      </c>
      <c r="C61" s="1350">
        <f t="shared" si="0"/>
        <v>4000</v>
      </c>
      <c r="D61" s="1359">
        <v>10000</v>
      </c>
      <c r="E61" s="1170">
        <f t="shared" si="1"/>
        <v>20000</v>
      </c>
      <c r="F61" s="202">
        <f t="shared" si="2"/>
        <v>800</v>
      </c>
      <c r="G61" s="1362">
        <f t="shared" si="3"/>
        <v>6666.666666666667</v>
      </c>
      <c r="H61" s="203">
        <f t="shared" si="4"/>
        <v>2400</v>
      </c>
    </row>
    <row r="62" spans="2:8">
      <c r="B62" s="1355" t="s">
        <v>1926</v>
      </c>
      <c r="C62" s="1316">
        <f t="shared" si="0"/>
        <v>4000</v>
      </c>
      <c r="D62" s="1318">
        <v>10000</v>
      </c>
      <c r="E62" s="514">
        <f t="shared" si="1"/>
        <v>20000</v>
      </c>
      <c r="F62" s="1363">
        <f t="shared" si="2"/>
        <v>800</v>
      </c>
      <c r="G62" s="1364">
        <f t="shared" si="3"/>
        <v>6666.666666666667</v>
      </c>
      <c r="H62" s="515">
        <f t="shared" si="4"/>
        <v>2400</v>
      </c>
    </row>
    <row r="63" spans="2:8">
      <c r="B63" s="1353" t="s">
        <v>1462</v>
      </c>
      <c r="C63" s="1350">
        <f t="shared" si="0"/>
        <v>4000</v>
      </c>
      <c r="D63" s="1359">
        <v>10000</v>
      </c>
      <c r="E63" s="1170">
        <f t="shared" si="1"/>
        <v>20000</v>
      </c>
      <c r="F63" s="202">
        <f t="shared" si="2"/>
        <v>800</v>
      </c>
      <c r="G63" s="1362">
        <f t="shared" si="3"/>
        <v>6666.666666666667</v>
      </c>
      <c r="H63" s="203">
        <f t="shared" si="4"/>
        <v>2400</v>
      </c>
    </row>
    <row r="64" spans="2:8">
      <c r="B64" s="1355" t="s">
        <v>328</v>
      </c>
      <c r="C64" s="1316">
        <f t="shared" si="0"/>
        <v>4000</v>
      </c>
      <c r="D64" s="1318">
        <v>10000</v>
      </c>
      <c r="E64" s="514">
        <f t="shared" si="1"/>
        <v>20000</v>
      </c>
      <c r="F64" s="1363">
        <f t="shared" si="2"/>
        <v>800</v>
      </c>
      <c r="G64" s="1364">
        <f t="shared" si="3"/>
        <v>6666.666666666667</v>
      </c>
      <c r="H64" s="515">
        <f t="shared" si="4"/>
        <v>2400</v>
      </c>
    </row>
    <row r="65" spans="2:8">
      <c r="B65" s="1353" t="s">
        <v>1087</v>
      </c>
      <c r="C65" s="1350">
        <f t="shared" si="0"/>
        <v>4000</v>
      </c>
      <c r="D65" s="1359">
        <v>10000</v>
      </c>
      <c r="E65" s="1170">
        <f t="shared" si="1"/>
        <v>20000</v>
      </c>
      <c r="F65" s="202">
        <f t="shared" si="2"/>
        <v>800</v>
      </c>
      <c r="G65" s="1362">
        <f t="shared" si="3"/>
        <v>6666.666666666667</v>
      </c>
      <c r="H65" s="203">
        <f t="shared" si="4"/>
        <v>2400</v>
      </c>
    </row>
    <row r="66" spans="2:8">
      <c r="B66" s="1355" t="s">
        <v>2047</v>
      </c>
      <c r="C66" s="1316">
        <f t="shared" si="0"/>
        <v>4000</v>
      </c>
      <c r="D66" s="1318">
        <v>10000</v>
      </c>
      <c r="E66" s="514">
        <f t="shared" si="1"/>
        <v>20000</v>
      </c>
      <c r="F66" s="1363">
        <f t="shared" si="2"/>
        <v>800</v>
      </c>
      <c r="G66" s="1364">
        <f t="shared" si="3"/>
        <v>6666.666666666667</v>
      </c>
      <c r="H66" s="515">
        <f t="shared" si="4"/>
        <v>2400</v>
      </c>
    </row>
    <row r="67" spans="2:8">
      <c r="B67" s="1353" t="s">
        <v>1182</v>
      </c>
      <c r="C67" s="1350">
        <f t="shared" si="0"/>
        <v>4000</v>
      </c>
      <c r="D67" s="1359">
        <v>10000</v>
      </c>
      <c r="E67" s="1170">
        <f t="shared" si="1"/>
        <v>20000</v>
      </c>
      <c r="F67" s="202">
        <f t="shared" si="2"/>
        <v>800</v>
      </c>
      <c r="G67" s="1362">
        <f t="shared" si="3"/>
        <v>6666.666666666667</v>
      </c>
      <c r="H67" s="203">
        <f t="shared" si="4"/>
        <v>2400</v>
      </c>
    </row>
    <row r="68" spans="2:8">
      <c r="B68" s="1355" t="s">
        <v>1716</v>
      </c>
      <c r="C68" s="1316">
        <f t="shared" si="0"/>
        <v>4000</v>
      </c>
      <c r="D68" s="1318">
        <v>10000</v>
      </c>
      <c r="E68" s="514">
        <f t="shared" si="1"/>
        <v>20000</v>
      </c>
      <c r="F68" s="1363">
        <f t="shared" si="2"/>
        <v>800</v>
      </c>
      <c r="G68" s="1364">
        <f t="shared" si="3"/>
        <v>6666.666666666667</v>
      </c>
      <c r="H68" s="515">
        <f t="shared" si="4"/>
        <v>2400</v>
      </c>
    </row>
    <row r="69" spans="2:8">
      <c r="B69" s="1353" t="s">
        <v>72</v>
      </c>
      <c r="C69" s="1350">
        <f t="shared" si="0"/>
        <v>3000</v>
      </c>
      <c r="D69" s="1359">
        <v>7500</v>
      </c>
      <c r="E69" s="1170">
        <f t="shared" si="1"/>
        <v>15000</v>
      </c>
      <c r="F69" s="202">
        <f t="shared" si="2"/>
        <v>600</v>
      </c>
      <c r="G69" s="1362">
        <f t="shared" si="3"/>
        <v>5000</v>
      </c>
      <c r="H69" s="203">
        <f t="shared" si="4"/>
        <v>1800</v>
      </c>
    </row>
    <row r="70" spans="2:8">
      <c r="B70" s="1355" t="s">
        <v>2336</v>
      </c>
      <c r="C70" s="1316">
        <f t="shared" si="0"/>
        <v>3000</v>
      </c>
      <c r="D70" s="1318">
        <v>7500</v>
      </c>
      <c r="E70" s="514">
        <f t="shared" si="1"/>
        <v>15000</v>
      </c>
      <c r="F70" s="1363">
        <f t="shared" si="2"/>
        <v>600</v>
      </c>
      <c r="G70" s="1364">
        <f t="shared" si="3"/>
        <v>5000</v>
      </c>
      <c r="H70" s="515">
        <f t="shared" si="4"/>
        <v>1800</v>
      </c>
    </row>
    <row r="71" spans="2:8">
      <c r="B71" s="1353" t="s">
        <v>329</v>
      </c>
      <c r="C71" s="1350">
        <f t="shared" si="0"/>
        <v>3000</v>
      </c>
      <c r="D71" s="1359">
        <v>7500</v>
      </c>
      <c r="E71" s="1170">
        <f t="shared" si="1"/>
        <v>15000</v>
      </c>
      <c r="F71" s="202">
        <f t="shared" si="2"/>
        <v>600</v>
      </c>
      <c r="G71" s="1362">
        <f t="shared" si="3"/>
        <v>5000</v>
      </c>
      <c r="H71" s="203">
        <f t="shared" si="4"/>
        <v>1800</v>
      </c>
    </row>
    <row r="72" spans="2:8">
      <c r="B72" s="1355" t="s">
        <v>4701</v>
      </c>
      <c r="C72" s="1316">
        <f t="shared" si="0"/>
        <v>3000</v>
      </c>
      <c r="D72" s="1318">
        <v>7500</v>
      </c>
      <c r="E72" s="514">
        <f t="shared" si="1"/>
        <v>15000</v>
      </c>
      <c r="F72" s="1363">
        <f t="shared" si="2"/>
        <v>600</v>
      </c>
      <c r="G72" s="1364">
        <f t="shared" si="3"/>
        <v>5000</v>
      </c>
      <c r="H72" s="515">
        <f t="shared" si="4"/>
        <v>1800</v>
      </c>
    </row>
    <row r="73" spans="2:8">
      <c r="B73" s="1353" t="s">
        <v>2169</v>
      </c>
      <c r="C73" s="1350">
        <f t="shared" si="0"/>
        <v>3000</v>
      </c>
      <c r="D73" s="1359">
        <v>7500</v>
      </c>
      <c r="E73" s="1170">
        <f t="shared" si="1"/>
        <v>15000</v>
      </c>
      <c r="F73" s="202">
        <f t="shared" si="2"/>
        <v>600</v>
      </c>
      <c r="G73" s="1362">
        <f t="shared" si="3"/>
        <v>5000</v>
      </c>
      <c r="H73" s="203">
        <f t="shared" si="4"/>
        <v>1800</v>
      </c>
    </row>
    <row r="74" spans="2:8">
      <c r="B74" s="1355" t="s">
        <v>2831</v>
      </c>
      <c r="C74" s="1316">
        <f t="shared" si="0"/>
        <v>3000</v>
      </c>
      <c r="D74" s="1318">
        <v>7500</v>
      </c>
      <c r="E74" s="514">
        <f t="shared" si="1"/>
        <v>15000</v>
      </c>
      <c r="F74" s="1363">
        <f t="shared" si="2"/>
        <v>600</v>
      </c>
      <c r="G74" s="1364">
        <f t="shared" si="3"/>
        <v>5000</v>
      </c>
      <c r="H74" s="515">
        <f t="shared" si="4"/>
        <v>1800</v>
      </c>
    </row>
    <row r="75" spans="2:8">
      <c r="B75" s="1353" t="s">
        <v>2899</v>
      </c>
      <c r="C75" s="1350">
        <f t="shared" si="0"/>
        <v>3000</v>
      </c>
      <c r="D75" s="1359">
        <v>7500</v>
      </c>
      <c r="E75" s="1170">
        <f t="shared" si="1"/>
        <v>15000</v>
      </c>
      <c r="F75" s="202">
        <f t="shared" si="2"/>
        <v>600</v>
      </c>
      <c r="G75" s="1362">
        <f t="shared" si="3"/>
        <v>5000</v>
      </c>
      <c r="H75" s="203">
        <f t="shared" si="4"/>
        <v>1800</v>
      </c>
    </row>
    <row r="76" spans="2:8">
      <c r="B76" s="1355" t="s">
        <v>77</v>
      </c>
      <c r="C76" s="1316">
        <f t="shared" ref="C76:C107" si="5">D76/2.5</f>
        <v>2500</v>
      </c>
      <c r="D76" s="1318">
        <v>6250</v>
      </c>
      <c r="E76" s="514">
        <f t="shared" ref="E76:E108" si="6">5*C76</f>
        <v>12500</v>
      </c>
      <c r="F76" s="1363">
        <f t="shared" ref="F76:F108" si="7">C76/5</f>
        <v>500</v>
      </c>
      <c r="G76" s="1364">
        <f t="shared" ref="G76:G108" si="8">5*C76/3</f>
        <v>4166.666666666667</v>
      </c>
      <c r="H76" s="515">
        <f t="shared" ref="H76:H108" si="9">C76*3/5</f>
        <v>1500</v>
      </c>
    </row>
    <row r="77" spans="2:8">
      <c r="B77" s="1353" t="s">
        <v>78</v>
      </c>
      <c r="C77" s="1350">
        <f t="shared" si="5"/>
        <v>2500</v>
      </c>
      <c r="D77" s="1359">
        <v>6250</v>
      </c>
      <c r="E77" s="1170">
        <f t="shared" si="6"/>
        <v>12500</v>
      </c>
      <c r="F77" s="202">
        <f t="shared" si="7"/>
        <v>500</v>
      </c>
      <c r="G77" s="1362">
        <f t="shared" si="8"/>
        <v>4166.666666666667</v>
      </c>
      <c r="H77" s="203">
        <f t="shared" si="9"/>
        <v>1500</v>
      </c>
    </row>
    <row r="78" spans="2:8">
      <c r="B78" s="1355" t="s">
        <v>907</v>
      </c>
      <c r="C78" s="1316">
        <f t="shared" si="5"/>
        <v>2000</v>
      </c>
      <c r="D78" s="1318">
        <v>5000</v>
      </c>
      <c r="E78" s="514">
        <f t="shared" si="6"/>
        <v>10000</v>
      </c>
      <c r="F78" s="1363">
        <f t="shared" si="7"/>
        <v>400</v>
      </c>
      <c r="G78" s="1364">
        <f t="shared" si="8"/>
        <v>3333.3333333333335</v>
      </c>
      <c r="H78" s="515">
        <f t="shared" si="9"/>
        <v>1200</v>
      </c>
    </row>
    <row r="79" spans="2:8">
      <c r="B79" s="1353" t="s">
        <v>441</v>
      </c>
      <c r="C79" s="1350">
        <f t="shared" si="5"/>
        <v>2000</v>
      </c>
      <c r="D79" s="1359">
        <v>5000</v>
      </c>
      <c r="E79" s="1170">
        <f t="shared" si="6"/>
        <v>10000</v>
      </c>
      <c r="F79" s="202">
        <f t="shared" si="7"/>
        <v>400</v>
      </c>
      <c r="G79" s="1362">
        <f t="shared" si="8"/>
        <v>3333.3333333333335</v>
      </c>
      <c r="H79" s="203">
        <f t="shared" si="9"/>
        <v>1200</v>
      </c>
    </row>
    <row r="80" spans="2:8">
      <c r="B80" s="1355" t="s">
        <v>1088</v>
      </c>
      <c r="C80" s="1316">
        <f t="shared" si="5"/>
        <v>2000</v>
      </c>
      <c r="D80" s="1318">
        <v>5000</v>
      </c>
      <c r="E80" s="514">
        <f t="shared" si="6"/>
        <v>10000</v>
      </c>
      <c r="F80" s="1363">
        <f t="shared" si="7"/>
        <v>400</v>
      </c>
      <c r="G80" s="1364">
        <f t="shared" si="8"/>
        <v>3333.3333333333335</v>
      </c>
      <c r="H80" s="515">
        <f t="shared" si="9"/>
        <v>1200</v>
      </c>
    </row>
    <row r="81" spans="2:8">
      <c r="B81" s="1353" t="s">
        <v>1717</v>
      </c>
      <c r="C81" s="1350">
        <f t="shared" si="5"/>
        <v>2000</v>
      </c>
      <c r="D81" s="1359">
        <v>5000</v>
      </c>
      <c r="E81" s="1170">
        <f t="shared" si="6"/>
        <v>10000</v>
      </c>
      <c r="F81" s="202">
        <f t="shared" si="7"/>
        <v>400</v>
      </c>
      <c r="G81" s="1362">
        <f t="shared" si="8"/>
        <v>3333.3333333333335</v>
      </c>
      <c r="H81" s="203">
        <f t="shared" si="9"/>
        <v>1200</v>
      </c>
    </row>
    <row r="82" spans="2:8">
      <c r="B82" s="1355" t="s">
        <v>330</v>
      </c>
      <c r="C82" s="1316">
        <f t="shared" si="5"/>
        <v>2000</v>
      </c>
      <c r="D82" s="1318">
        <v>5000</v>
      </c>
      <c r="E82" s="514">
        <f t="shared" si="6"/>
        <v>10000</v>
      </c>
      <c r="F82" s="1363">
        <f t="shared" si="7"/>
        <v>400</v>
      </c>
      <c r="G82" s="1364">
        <f t="shared" si="8"/>
        <v>3333.3333333333335</v>
      </c>
      <c r="H82" s="515">
        <f t="shared" si="9"/>
        <v>1200</v>
      </c>
    </row>
    <row r="83" spans="2:8">
      <c r="B83" s="1353" t="s">
        <v>1369</v>
      </c>
      <c r="C83" s="1350">
        <f t="shared" si="5"/>
        <v>2000</v>
      </c>
      <c r="D83" s="1359">
        <v>5000</v>
      </c>
      <c r="E83" s="1170">
        <f t="shared" si="6"/>
        <v>10000</v>
      </c>
      <c r="F83" s="202">
        <f t="shared" si="7"/>
        <v>400</v>
      </c>
      <c r="G83" s="1362">
        <f t="shared" si="8"/>
        <v>3333.3333333333335</v>
      </c>
      <c r="H83" s="203">
        <f t="shared" si="9"/>
        <v>1200</v>
      </c>
    </row>
    <row r="84" spans="2:8">
      <c r="B84" s="1355" t="s">
        <v>4744</v>
      </c>
      <c r="C84" s="1316">
        <f t="shared" si="5"/>
        <v>2000</v>
      </c>
      <c r="D84" s="1318">
        <v>5000</v>
      </c>
      <c r="E84" s="514">
        <f t="shared" si="6"/>
        <v>10000</v>
      </c>
      <c r="F84" s="1363">
        <f t="shared" si="7"/>
        <v>400</v>
      </c>
      <c r="G84" s="1364">
        <f t="shared" si="8"/>
        <v>3333.3333333333335</v>
      </c>
      <c r="H84" s="515">
        <f t="shared" si="9"/>
        <v>1200</v>
      </c>
    </row>
    <row r="85" spans="2:8">
      <c r="B85" s="1353" t="s">
        <v>1593</v>
      </c>
      <c r="C85" s="1350">
        <f t="shared" si="5"/>
        <v>2000</v>
      </c>
      <c r="D85" s="1359">
        <v>5000</v>
      </c>
      <c r="E85" s="1170">
        <f t="shared" si="6"/>
        <v>10000</v>
      </c>
      <c r="F85" s="202">
        <f t="shared" si="7"/>
        <v>400</v>
      </c>
      <c r="G85" s="1362">
        <f t="shared" si="8"/>
        <v>3333.3333333333335</v>
      </c>
      <c r="H85" s="203">
        <f t="shared" si="9"/>
        <v>1200</v>
      </c>
    </row>
    <row r="86" spans="2:8">
      <c r="B86" s="1355" t="s">
        <v>2167</v>
      </c>
      <c r="C86" s="1316">
        <f t="shared" si="5"/>
        <v>2000</v>
      </c>
      <c r="D86" s="1318">
        <v>5000</v>
      </c>
      <c r="E86" s="514">
        <f t="shared" si="6"/>
        <v>10000</v>
      </c>
      <c r="F86" s="1363">
        <f t="shared" si="7"/>
        <v>400</v>
      </c>
      <c r="G86" s="1364">
        <f t="shared" si="8"/>
        <v>3333.3333333333335</v>
      </c>
      <c r="H86" s="515">
        <f t="shared" si="9"/>
        <v>1200</v>
      </c>
    </row>
    <row r="87" spans="2:8">
      <c r="B87" s="1353" t="s">
        <v>708</v>
      </c>
      <c r="C87" s="1350">
        <f t="shared" si="5"/>
        <v>2000</v>
      </c>
      <c r="D87" s="1359">
        <v>5000</v>
      </c>
      <c r="E87" s="1170">
        <f t="shared" si="6"/>
        <v>10000</v>
      </c>
      <c r="F87" s="202">
        <f t="shared" si="7"/>
        <v>400</v>
      </c>
      <c r="G87" s="1362">
        <f t="shared" si="8"/>
        <v>3333.3333333333335</v>
      </c>
      <c r="H87" s="203">
        <f t="shared" si="9"/>
        <v>1200</v>
      </c>
    </row>
    <row r="88" spans="2:8">
      <c r="B88" s="1355" t="s">
        <v>3083</v>
      </c>
      <c r="C88" s="1316">
        <f t="shared" si="5"/>
        <v>2000</v>
      </c>
      <c r="D88" s="1318">
        <v>5000</v>
      </c>
      <c r="E88" s="514">
        <f t="shared" si="6"/>
        <v>10000</v>
      </c>
      <c r="F88" s="1363">
        <f t="shared" si="7"/>
        <v>400</v>
      </c>
      <c r="G88" s="1364">
        <f t="shared" si="8"/>
        <v>3333.3333333333335</v>
      </c>
      <c r="H88" s="515">
        <f t="shared" si="9"/>
        <v>1200</v>
      </c>
    </row>
    <row r="89" spans="2:8">
      <c r="B89" s="1353" t="s">
        <v>2540</v>
      </c>
      <c r="C89" s="1350">
        <f t="shared" si="5"/>
        <v>1500</v>
      </c>
      <c r="D89" s="1359">
        <v>3750</v>
      </c>
      <c r="E89" s="1170">
        <f t="shared" si="6"/>
        <v>7500</v>
      </c>
      <c r="F89" s="202">
        <f t="shared" si="7"/>
        <v>300</v>
      </c>
      <c r="G89" s="1362">
        <f t="shared" si="8"/>
        <v>2500</v>
      </c>
      <c r="H89" s="203">
        <f t="shared" si="9"/>
        <v>900</v>
      </c>
    </row>
    <row r="90" spans="2:8">
      <c r="B90" s="1355" t="s">
        <v>331</v>
      </c>
      <c r="C90" s="1316">
        <f t="shared" si="5"/>
        <v>1500</v>
      </c>
      <c r="D90" s="1318">
        <v>3750</v>
      </c>
      <c r="E90" s="514">
        <f t="shared" si="6"/>
        <v>7500</v>
      </c>
      <c r="F90" s="1363">
        <f t="shared" si="7"/>
        <v>300</v>
      </c>
      <c r="G90" s="1364">
        <f t="shared" si="8"/>
        <v>2500</v>
      </c>
      <c r="H90" s="515">
        <f t="shared" si="9"/>
        <v>900</v>
      </c>
    </row>
    <row r="91" spans="2:8">
      <c r="B91" s="1353" t="s">
        <v>3128</v>
      </c>
      <c r="C91" s="1350">
        <f t="shared" si="5"/>
        <v>1000</v>
      </c>
      <c r="D91" s="1359">
        <v>2500</v>
      </c>
      <c r="E91" s="1170">
        <f t="shared" si="6"/>
        <v>5000</v>
      </c>
      <c r="F91" s="202">
        <f t="shared" si="7"/>
        <v>200</v>
      </c>
      <c r="G91" s="1362">
        <f t="shared" si="8"/>
        <v>1666.6666666666667</v>
      </c>
      <c r="H91" s="203">
        <f t="shared" si="9"/>
        <v>600</v>
      </c>
    </row>
    <row r="92" spans="2:8">
      <c r="B92" s="1355" t="s">
        <v>4698</v>
      </c>
      <c r="C92" s="1316">
        <f t="shared" si="5"/>
        <v>1000</v>
      </c>
      <c r="D92" s="1318">
        <v>2500</v>
      </c>
      <c r="E92" s="514">
        <f t="shared" si="6"/>
        <v>5000</v>
      </c>
      <c r="F92" s="1363">
        <f t="shared" si="7"/>
        <v>200</v>
      </c>
      <c r="G92" s="1364">
        <f t="shared" si="8"/>
        <v>1666.6666666666667</v>
      </c>
      <c r="H92" s="515">
        <f t="shared" si="9"/>
        <v>600</v>
      </c>
    </row>
    <row r="93" spans="2:8">
      <c r="B93" s="1353" t="s">
        <v>2665</v>
      </c>
      <c r="C93" s="1350">
        <f t="shared" si="5"/>
        <v>1000</v>
      </c>
      <c r="D93" s="1359">
        <v>2500</v>
      </c>
      <c r="E93" s="1170">
        <f t="shared" si="6"/>
        <v>5000</v>
      </c>
      <c r="F93" s="202">
        <f t="shared" si="7"/>
        <v>200</v>
      </c>
      <c r="G93" s="1362">
        <f t="shared" si="8"/>
        <v>1666.6666666666667</v>
      </c>
      <c r="H93" s="203">
        <f t="shared" si="9"/>
        <v>600</v>
      </c>
    </row>
    <row r="94" spans="2:8">
      <c r="B94" s="1355" t="s">
        <v>2144</v>
      </c>
      <c r="C94" s="1316">
        <f t="shared" si="5"/>
        <v>1000</v>
      </c>
      <c r="D94" s="1318">
        <v>2500</v>
      </c>
      <c r="E94" s="514">
        <f t="shared" si="6"/>
        <v>5000</v>
      </c>
      <c r="F94" s="1363">
        <f t="shared" si="7"/>
        <v>200</v>
      </c>
      <c r="G94" s="1364">
        <f t="shared" si="8"/>
        <v>1666.6666666666667</v>
      </c>
      <c r="H94" s="515">
        <f t="shared" si="9"/>
        <v>600</v>
      </c>
    </row>
    <row r="95" spans="2:8">
      <c r="B95" s="1353" t="s">
        <v>569</v>
      </c>
      <c r="C95" s="1350">
        <f t="shared" si="5"/>
        <v>1000</v>
      </c>
      <c r="D95" s="1359">
        <v>2500</v>
      </c>
      <c r="E95" s="1170">
        <f t="shared" si="6"/>
        <v>5000</v>
      </c>
      <c r="F95" s="202">
        <f t="shared" si="7"/>
        <v>200</v>
      </c>
      <c r="G95" s="1362">
        <f t="shared" si="8"/>
        <v>1666.6666666666667</v>
      </c>
      <c r="H95" s="203">
        <f t="shared" si="9"/>
        <v>600</v>
      </c>
    </row>
    <row r="96" spans="2:8">
      <c r="B96" s="1355" t="s">
        <v>332</v>
      </c>
      <c r="C96" s="1316">
        <f t="shared" si="5"/>
        <v>1000</v>
      </c>
      <c r="D96" s="1318">
        <v>2500</v>
      </c>
      <c r="E96" s="514">
        <f t="shared" si="6"/>
        <v>5000</v>
      </c>
      <c r="F96" s="1363">
        <f t="shared" si="7"/>
        <v>200</v>
      </c>
      <c r="G96" s="1364">
        <f t="shared" si="8"/>
        <v>1666.6666666666667</v>
      </c>
      <c r="H96" s="515">
        <f t="shared" si="9"/>
        <v>600</v>
      </c>
    </row>
    <row r="97" spans="2:8">
      <c r="B97" s="1353" t="s">
        <v>387</v>
      </c>
      <c r="C97" s="1350">
        <f t="shared" si="5"/>
        <v>1000</v>
      </c>
      <c r="D97" s="1359">
        <v>2500</v>
      </c>
      <c r="E97" s="1170">
        <f t="shared" si="6"/>
        <v>5000</v>
      </c>
      <c r="F97" s="202">
        <f t="shared" si="7"/>
        <v>200</v>
      </c>
      <c r="G97" s="1362">
        <f t="shared" si="8"/>
        <v>1666.6666666666667</v>
      </c>
      <c r="H97" s="203">
        <f t="shared" si="9"/>
        <v>600</v>
      </c>
    </row>
    <row r="98" spans="2:8">
      <c r="B98" s="1355" t="s">
        <v>447</v>
      </c>
      <c r="C98" s="1316">
        <f t="shared" si="5"/>
        <v>1000</v>
      </c>
      <c r="D98" s="1318">
        <v>2500</v>
      </c>
      <c r="E98" s="514">
        <f t="shared" si="6"/>
        <v>5000</v>
      </c>
      <c r="F98" s="1363">
        <f t="shared" si="7"/>
        <v>200</v>
      </c>
      <c r="G98" s="1364">
        <f t="shared" si="8"/>
        <v>1666.6666666666667</v>
      </c>
      <c r="H98" s="515">
        <f t="shared" si="9"/>
        <v>600</v>
      </c>
    </row>
    <row r="99" spans="2:8">
      <c r="B99" s="1353" t="s">
        <v>1303</v>
      </c>
      <c r="C99" s="1350">
        <f t="shared" si="5"/>
        <v>1000</v>
      </c>
      <c r="D99" s="1359">
        <v>2500</v>
      </c>
      <c r="E99" s="1170">
        <f t="shared" si="6"/>
        <v>5000</v>
      </c>
      <c r="F99" s="202">
        <f t="shared" si="7"/>
        <v>200</v>
      </c>
      <c r="G99" s="1362">
        <f t="shared" si="8"/>
        <v>1666.6666666666667</v>
      </c>
      <c r="H99" s="203">
        <f t="shared" si="9"/>
        <v>600</v>
      </c>
    </row>
    <row r="100" spans="2:8">
      <c r="B100" s="1355" t="s">
        <v>2168</v>
      </c>
      <c r="C100" s="1316">
        <f t="shared" si="5"/>
        <v>1000</v>
      </c>
      <c r="D100" s="1318">
        <v>2500</v>
      </c>
      <c r="E100" s="514">
        <f t="shared" si="6"/>
        <v>5000</v>
      </c>
      <c r="F100" s="1363">
        <f t="shared" si="7"/>
        <v>200</v>
      </c>
      <c r="G100" s="1364">
        <f t="shared" si="8"/>
        <v>1666.6666666666667</v>
      </c>
      <c r="H100" s="515">
        <f t="shared" si="9"/>
        <v>600</v>
      </c>
    </row>
    <row r="101" spans="2:8">
      <c r="B101" s="1353" t="s">
        <v>1825</v>
      </c>
      <c r="C101" s="1350">
        <f t="shared" si="5"/>
        <v>1000</v>
      </c>
      <c r="D101" s="1359">
        <v>2500</v>
      </c>
      <c r="E101" s="1170">
        <f t="shared" si="6"/>
        <v>5000</v>
      </c>
      <c r="F101" s="202">
        <f t="shared" si="7"/>
        <v>200</v>
      </c>
      <c r="G101" s="1362">
        <f t="shared" si="8"/>
        <v>1666.6666666666667</v>
      </c>
      <c r="H101" s="203">
        <f t="shared" si="9"/>
        <v>600</v>
      </c>
    </row>
    <row r="102" spans="2:8">
      <c r="B102" s="1355" t="s">
        <v>1320</v>
      </c>
      <c r="C102" s="1316">
        <f t="shared" si="5"/>
        <v>1000</v>
      </c>
      <c r="D102" s="1318">
        <v>2500</v>
      </c>
      <c r="E102" s="514">
        <f t="shared" si="6"/>
        <v>5000</v>
      </c>
      <c r="F102" s="1363">
        <f t="shared" si="7"/>
        <v>200</v>
      </c>
      <c r="G102" s="1364">
        <f t="shared" si="8"/>
        <v>1666.6666666666667</v>
      </c>
      <c r="H102" s="515">
        <f t="shared" si="9"/>
        <v>600</v>
      </c>
    </row>
    <row r="103" spans="2:8">
      <c r="B103" s="1353" t="s">
        <v>1370</v>
      </c>
      <c r="C103" s="1350">
        <f t="shared" si="5"/>
        <v>1000</v>
      </c>
      <c r="D103" s="1359">
        <v>2500</v>
      </c>
      <c r="E103" s="1170">
        <f t="shared" si="6"/>
        <v>5000</v>
      </c>
      <c r="F103" s="202">
        <f t="shared" si="7"/>
        <v>200</v>
      </c>
      <c r="G103" s="1362">
        <f t="shared" si="8"/>
        <v>1666.6666666666667</v>
      </c>
      <c r="H103" s="203">
        <f t="shared" si="9"/>
        <v>600</v>
      </c>
    </row>
    <row r="104" spans="2:8">
      <c r="B104" s="1355" t="s">
        <v>4801</v>
      </c>
      <c r="C104" s="1316">
        <f t="shared" si="5"/>
        <v>1000</v>
      </c>
      <c r="D104" s="1318">
        <v>2500</v>
      </c>
      <c r="E104" s="514">
        <f t="shared" si="6"/>
        <v>5000</v>
      </c>
      <c r="F104" s="1363">
        <f t="shared" si="7"/>
        <v>200</v>
      </c>
      <c r="G104" s="1364">
        <f t="shared" si="8"/>
        <v>1666.6666666666667</v>
      </c>
      <c r="H104" s="515">
        <f t="shared" si="9"/>
        <v>600</v>
      </c>
    </row>
    <row r="105" spans="2:8">
      <c r="B105" s="1353" t="s">
        <v>4805</v>
      </c>
      <c r="C105" s="1350">
        <f t="shared" si="5"/>
        <v>1000</v>
      </c>
      <c r="D105" s="1359">
        <v>2500</v>
      </c>
      <c r="E105" s="1170">
        <f t="shared" si="6"/>
        <v>5000</v>
      </c>
      <c r="F105" s="202">
        <f t="shared" si="7"/>
        <v>200</v>
      </c>
      <c r="G105" s="1362">
        <f t="shared" si="8"/>
        <v>1666.6666666666667</v>
      </c>
      <c r="H105" s="203">
        <f t="shared" si="9"/>
        <v>600</v>
      </c>
    </row>
    <row r="106" spans="2:8">
      <c r="B106" s="1355" t="s">
        <v>5095</v>
      </c>
      <c r="C106" s="1316">
        <f t="shared" si="5"/>
        <v>1000</v>
      </c>
      <c r="D106" s="1318">
        <v>2500</v>
      </c>
      <c r="E106" s="514">
        <f t="shared" si="6"/>
        <v>5000</v>
      </c>
      <c r="F106" s="1363">
        <f t="shared" si="7"/>
        <v>200</v>
      </c>
      <c r="G106" s="1364">
        <f t="shared" si="8"/>
        <v>1666.6666666666667</v>
      </c>
      <c r="H106" s="515">
        <f t="shared" si="9"/>
        <v>600</v>
      </c>
    </row>
    <row r="107" spans="2:8">
      <c r="B107" s="1353" t="s">
        <v>1319</v>
      </c>
      <c r="C107" s="1350">
        <f t="shared" si="5"/>
        <v>500</v>
      </c>
      <c r="D107" s="1359">
        <v>1250</v>
      </c>
      <c r="E107" s="1170">
        <f t="shared" si="6"/>
        <v>2500</v>
      </c>
      <c r="F107" s="202">
        <f t="shared" si="7"/>
        <v>100</v>
      </c>
      <c r="G107" s="1362">
        <f t="shared" si="8"/>
        <v>833.33333333333337</v>
      </c>
      <c r="H107" s="203">
        <f t="shared" si="9"/>
        <v>300</v>
      </c>
    </row>
    <row r="108" spans="2:8">
      <c r="B108" s="1355" t="s">
        <v>2048</v>
      </c>
      <c r="C108" s="1316">
        <f>D108/2.5</f>
        <v>500</v>
      </c>
      <c r="D108" s="1318">
        <v>1250</v>
      </c>
      <c r="E108" s="514">
        <f t="shared" si="6"/>
        <v>2500</v>
      </c>
      <c r="F108" s="1363">
        <f t="shared" si="7"/>
        <v>100</v>
      </c>
      <c r="G108" s="1364">
        <f t="shared" si="8"/>
        <v>833.33333333333337</v>
      </c>
      <c r="H108" s="515">
        <f t="shared" si="9"/>
        <v>300</v>
      </c>
    </row>
    <row r="109" spans="2:8">
      <c r="B109" s="1353" t="s">
        <v>4656</v>
      </c>
      <c r="C109" s="1350">
        <v>500</v>
      </c>
      <c r="D109" s="1359" t="s">
        <v>160</v>
      </c>
      <c r="E109" s="1170" t="s">
        <v>160</v>
      </c>
      <c r="F109" s="202" t="s">
        <v>160</v>
      </c>
      <c r="G109" s="202" t="s">
        <v>160</v>
      </c>
      <c r="H109" s="203" t="s">
        <v>160</v>
      </c>
    </row>
    <row r="110" spans="2:8">
      <c r="B110" s="1355" t="s">
        <v>4659</v>
      </c>
      <c r="C110" s="1316">
        <v>2500</v>
      </c>
      <c r="D110" s="1318" t="s">
        <v>160</v>
      </c>
      <c r="E110" s="514" t="s">
        <v>160</v>
      </c>
      <c r="F110" s="1363" t="s">
        <v>160</v>
      </c>
      <c r="G110" s="1363" t="s">
        <v>160</v>
      </c>
      <c r="H110" s="515" t="s">
        <v>160</v>
      </c>
    </row>
    <row r="111" spans="2:8">
      <c r="B111" s="1353" t="s">
        <v>1016</v>
      </c>
      <c r="C111" s="1350">
        <v>1</v>
      </c>
      <c r="D111" s="1359" t="s">
        <v>160</v>
      </c>
      <c r="E111" s="1170" t="s">
        <v>160</v>
      </c>
      <c r="F111" s="202" t="s">
        <v>160</v>
      </c>
      <c r="G111" s="202" t="s">
        <v>160</v>
      </c>
      <c r="H111" s="203" t="s">
        <v>160</v>
      </c>
    </row>
    <row r="112" spans="2:8">
      <c r="B112" s="1355" t="s">
        <v>2226</v>
      </c>
      <c r="C112" s="1316">
        <v>1000</v>
      </c>
      <c r="D112" s="1318" t="s">
        <v>160</v>
      </c>
      <c r="E112" s="514" t="s">
        <v>160</v>
      </c>
      <c r="F112" s="1363" t="s">
        <v>160</v>
      </c>
      <c r="G112" s="1363" t="s">
        <v>160</v>
      </c>
      <c r="H112" s="515" t="s">
        <v>160</v>
      </c>
    </row>
    <row r="113" spans="2:8">
      <c r="B113" s="1353" t="s">
        <v>424</v>
      </c>
      <c r="C113" s="1350">
        <v>2500</v>
      </c>
      <c r="D113" s="1359" t="s">
        <v>160</v>
      </c>
      <c r="E113" s="1170" t="s">
        <v>160</v>
      </c>
      <c r="F113" s="202" t="s">
        <v>160</v>
      </c>
      <c r="G113" s="202" t="s">
        <v>160</v>
      </c>
      <c r="H113" s="203" t="s">
        <v>160</v>
      </c>
    </row>
    <row r="114" spans="2:8">
      <c r="B114" s="1355" t="s">
        <v>1918</v>
      </c>
      <c r="C114" s="1316">
        <v>1000</v>
      </c>
      <c r="D114" s="1318" t="s">
        <v>160</v>
      </c>
      <c r="E114" s="514" t="s">
        <v>160</v>
      </c>
      <c r="F114" s="1363" t="s">
        <v>160</v>
      </c>
      <c r="G114" s="1363" t="s">
        <v>160</v>
      </c>
      <c r="H114" s="515" t="s">
        <v>160</v>
      </c>
    </row>
    <row r="115" spans="2:8" ht="13.5" thickBot="1">
      <c r="B115" s="1354" t="s">
        <v>2225</v>
      </c>
      <c r="C115" s="1351">
        <v>750</v>
      </c>
      <c r="D115" s="1360" t="s">
        <v>160</v>
      </c>
      <c r="E115" s="1171" t="s">
        <v>160</v>
      </c>
      <c r="F115" s="204" t="s">
        <v>160</v>
      </c>
      <c r="G115" s="204" t="s">
        <v>160</v>
      </c>
      <c r="H115" s="205" t="s">
        <v>160</v>
      </c>
    </row>
  </sheetData>
  <sheetProtection autoFilter="0"/>
  <autoFilter ref="B10:C10"/>
  <mergeCells count="11">
    <mergeCell ref="C1:H1"/>
    <mergeCell ref="D10:H10"/>
    <mergeCell ref="B6:B9"/>
    <mergeCell ref="B3:H3"/>
    <mergeCell ref="E7:H7"/>
    <mergeCell ref="C6:H6"/>
    <mergeCell ref="E8:F8"/>
    <mergeCell ref="G8:H8"/>
    <mergeCell ref="C7:C9"/>
    <mergeCell ref="D7:D9"/>
    <mergeCell ref="B4:H4"/>
  </mergeCells>
  <phoneticPr fontId="9" type="noConversion"/>
  <hyperlinks>
    <hyperlink ref="B1" location="Index!A1" display="Назад"/>
  </hyperlinks>
  <pageMargins left="0.75" right="0.75" top="1" bottom="1" header="0.5" footer="0.5"/>
  <pageSetup paperSize="9" orientation="portrait" r:id="rId1"/>
  <headerFooter alignWithMargins="0"/>
  <legacyDrawing r:id="rId2"/>
</worksheet>
</file>

<file path=xl/worksheets/sheet25.xml><?xml version="1.0" encoding="utf-8"?>
<worksheet xmlns="http://schemas.openxmlformats.org/spreadsheetml/2006/main" xmlns:r="http://schemas.openxmlformats.org/officeDocument/2006/relationships">
  <dimension ref="B1:K319"/>
  <sheetViews>
    <sheetView workbookViewId="0">
      <pane ySplit="7" topLeftCell="A8" activePane="bottomLeft" state="frozen"/>
      <selection pane="bottomLeft" activeCell="B1" sqref="B1"/>
    </sheetView>
  </sheetViews>
  <sheetFormatPr defaultRowHeight="12.75"/>
  <cols>
    <col min="1" max="1" width="3.7109375" style="209" customWidth="1"/>
    <col min="2" max="2" width="32" style="209" bestFit="1" customWidth="1"/>
    <col min="3" max="3" width="7.5703125" style="280" bestFit="1" customWidth="1"/>
    <col min="4" max="4" width="7.28515625" style="209" bestFit="1" customWidth="1"/>
    <col min="5" max="5" width="5.7109375" style="209" bestFit="1" customWidth="1"/>
    <col min="6" max="6" width="5.42578125" style="209" bestFit="1" customWidth="1"/>
    <col min="7" max="7" width="5.28515625" style="209" bestFit="1" customWidth="1"/>
    <col min="8" max="8" width="10.140625" style="209" bestFit="1" customWidth="1"/>
    <col min="9" max="9" width="10.5703125" style="209" bestFit="1" customWidth="1"/>
    <col min="10" max="10" width="43.85546875" style="209" bestFit="1" customWidth="1"/>
    <col min="11" max="16384" width="9.140625" style="209"/>
  </cols>
  <sheetData>
    <row r="1" spans="2:10">
      <c r="B1" s="279" t="s">
        <v>3024</v>
      </c>
      <c r="C1" s="2509" t="s">
        <v>7212</v>
      </c>
      <c r="D1" s="2509"/>
      <c r="E1" s="2509"/>
      <c r="F1" s="2509"/>
      <c r="G1" s="2509"/>
      <c r="H1" s="2509"/>
      <c r="I1" s="2509"/>
      <c r="J1" s="2509"/>
    </row>
    <row r="2" spans="2:10" ht="5.0999999999999996" customHeight="1"/>
    <row r="3" spans="2:10">
      <c r="B3" s="2325" t="s">
        <v>5308</v>
      </c>
      <c r="C3" s="2325"/>
      <c r="D3" s="2325"/>
      <c r="E3" s="2325"/>
      <c r="F3" s="2325"/>
      <c r="G3" s="2325"/>
      <c r="H3" s="2325"/>
      <c r="I3" s="2325"/>
      <c r="J3" s="2325"/>
    </row>
    <row r="4" spans="2:10" s="282" customFormat="1" ht="4.5" customHeight="1">
      <c r="B4" s="208"/>
      <c r="C4" s="281"/>
      <c r="D4" s="208"/>
      <c r="E4" s="208"/>
      <c r="F4" s="208"/>
      <c r="G4" s="208"/>
      <c r="H4" s="208"/>
      <c r="I4" s="208"/>
    </row>
    <row r="5" spans="2:10" s="1418" customFormat="1" ht="13.5" thickBot="1">
      <c r="B5" s="2522" t="s">
        <v>5193</v>
      </c>
      <c r="C5" s="2522"/>
      <c r="D5" s="2522"/>
      <c r="E5" s="2522"/>
      <c r="F5" s="2522"/>
      <c r="G5" s="2522"/>
      <c r="H5" s="2522"/>
      <c r="I5" s="2522"/>
      <c r="J5" s="2522"/>
    </row>
    <row r="6" spans="2:10" s="156" customFormat="1">
      <c r="B6" s="2510" t="s">
        <v>2250</v>
      </c>
      <c r="C6" s="2512" t="s">
        <v>1704</v>
      </c>
      <c r="D6" s="2513"/>
      <c r="E6" s="2513"/>
      <c r="F6" s="2513"/>
      <c r="G6" s="2513"/>
      <c r="H6" s="2513"/>
      <c r="I6" s="2514"/>
      <c r="J6" s="2510" t="s">
        <v>4574</v>
      </c>
    </row>
    <row r="7" spans="2:10" s="156" customFormat="1" ht="13.5" thickBot="1">
      <c r="B7" s="2520"/>
      <c r="C7" s="284" t="s">
        <v>2855</v>
      </c>
      <c r="D7" s="196" t="s">
        <v>2856</v>
      </c>
      <c r="E7" s="196" t="s">
        <v>2858</v>
      </c>
      <c r="F7" s="196" t="s">
        <v>2857</v>
      </c>
      <c r="G7" s="196" t="s">
        <v>2859</v>
      </c>
      <c r="H7" s="196" t="s">
        <v>1941</v>
      </c>
      <c r="I7" s="197" t="s">
        <v>1942</v>
      </c>
      <c r="J7" s="2520"/>
    </row>
    <row r="8" spans="2:10" ht="25.5">
      <c r="B8" s="285" t="s">
        <v>244</v>
      </c>
      <c r="C8" s="198" t="s">
        <v>160</v>
      </c>
      <c r="D8" s="1330" t="s">
        <v>160</v>
      </c>
      <c r="E8" s="1330" t="s">
        <v>160</v>
      </c>
      <c r="F8" s="1330" t="s">
        <v>160</v>
      </c>
      <c r="G8" s="1330" t="s">
        <v>160</v>
      </c>
      <c r="H8" s="1330" t="s">
        <v>160</v>
      </c>
      <c r="I8" s="557" t="s">
        <v>160</v>
      </c>
      <c r="J8" s="286" t="s">
        <v>5196</v>
      </c>
    </row>
    <row r="9" spans="2:10">
      <c r="B9" s="1423" t="s">
        <v>245</v>
      </c>
      <c r="C9" s="1424">
        <v>2500</v>
      </c>
      <c r="D9" s="1363"/>
      <c r="E9" s="1363"/>
      <c r="F9" s="1363"/>
      <c r="G9" s="1363"/>
      <c r="H9" s="1363"/>
      <c r="I9" s="515"/>
      <c r="J9" s="1425" t="s">
        <v>5194</v>
      </c>
    </row>
    <row r="10" spans="2:10">
      <c r="B10" s="287" t="s">
        <v>246</v>
      </c>
      <c r="C10" s="288">
        <v>5000</v>
      </c>
      <c r="D10" s="202"/>
      <c r="E10" s="202"/>
      <c r="F10" s="202"/>
      <c r="G10" s="202"/>
      <c r="H10" s="202"/>
      <c r="I10" s="203"/>
      <c r="J10" s="289" t="s">
        <v>5195</v>
      </c>
    </row>
    <row r="11" spans="2:10" ht="26.25" thickBot="1">
      <c r="B11" s="1426" t="s">
        <v>2661</v>
      </c>
      <c r="C11" s="1427">
        <v>10000</v>
      </c>
      <c r="D11" s="1428"/>
      <c r="E11" s="1428"/>
      <c r="F11" s="1428"/>
      <c r="G11" s="1428"/>
      <c r="H11" s="1428"/>
      <c r="I11" s="1429"/>
      <c r="J11" s="1430" t="s">
        <v>5197</v>
      </c>
    </row>
    <row r="12" spans="2:10" ht="26.25" thickTop="1">
      <c r="B12" s="295" t="s">
        <v>2662</v>
      </c>
      <c r="C12" s="296">
        <v>5000</v>
      </c>
      <c r="D12" s="297">
        <v>20</v>
      </c>
      <c r="E12" s="297"/>
      <c r="F12" s="297">
        <v>20</v>
      </c>
      <c r="G12" s="297"/>
      <c r="H12" s="297"/>
      <c r="I12" s="298"/>
      <c r="J12" s="299" t="s">
        <v>5198</v>
      </c>
    </row>
    <row r="13" spans="2:10" ht="38.25">
      <c r="B13" s="1423" t="s">
        <v>681</v>
      </c>
      <c r="C13" s="1424">
        <v>2500</v>
      </c>
      <c r="D13" s="1363"/>
      <c r="E13" s="1363"/>
      <c r="F13" s="1363">
        <v>5</v>
      </c>
      <c r="G13" s="1363"/>
      <c r="H13" s="1363"/>
      <c r="I13" s="515"/>
      <c r="J13" s="1425" t="s">
        <v>5199</v>
      </c>
    </row>
    <row r="14" spans="2:10" ht="51.75" thickBot="1">
      <c r="B14" s="290" t="s">
        <v>2380</v>
      </c>
      <c r="C14" s="291">
        <v>5000</v>
      </c>
      <c r="D14" s="292">
        <v>10</v>
      </c>
      <c r="E14" s="292"/>
      <c r="F14" s="292">
        <v>10</v>
      </c>
      <c r="G14" s="292"/>
      <c r="H14" s="292"/>
      <c r="I14" s="293"/>
      <c r="J14" s="294" t="s">
        <v>5200</v>
      </c>
    </row>
    <row r="15" spans="2:10" ht="51.75" thickTop="1">
      <c r="B15" s="1431" t="s">
        <v>2663</v>
      </c>
      <c r="C15" s="1432">
        <v>500</v>
      </c>
      <c r="D15" s="1433">
        <v>5</v>
      </c>
      <c r="E15" s="1433"/>
      <c r="F15" s="1433"/>
      <c r="G15" s="1433"/>
      <c r="H15" s="1433"/>
      <c r="I15" s="1434"/>
      <c r="J15" s="1435" t="s">
        <v>6771</v>
      </c>
    </row>
    <row r="16" spans="2:10" ht="76.5">
      <c r="B16" s="1438" t="s">
        <v>2664</v>
      </c>
      <c r="C16" s="1439">
        <v>1000</v>
      </c>
      <c r="D16" s="1440">
        <v>5</v>
      </c>
      <c r="E16" s="1440"/>
      <c r="F16" s="1440"/>
      <c r="G16" s="1440"/>
      <c r="H16" s="1440"/>
      <c r="I16" s="1441"/>
      <c r="J16" s="1442" t="s">
        <v>7220</v>
      </c>
    </row>
    <row r="17" spans="2:10" ht="64.5" thickBot="1">
      <c r="B17" s="1426" t="s">
        <v>961</v>
      </c>
      <c r="C17" s="1427">
        <v>500</v>
      </c>
      <c r="D17" s="1428">
        <v>5</v>
      </c>
      <c r="E17" s="1428"/>
      <c r="F17" s="1428"/>
      <c r="G17" s="1428"/>
      <c r="H17" s="1428"/>
      <c r="I17" s="1429"/>
      <c r="J17" s="1430" t="s">
        <v>5201</v>
      </c>
    </row>
    <row r="18" spans="2:10" ht="39" thickTop="1">
      <c r="B18" s="1438" t="s">
        <v>419</v>
      </c>
      <c r="C18" s="1439">
        <v>2000</v>
      </c>
      <c r="D18" s="1440">
        <v>5</v>
      </c>
      <c r="E18" s="1440"/>
      <c r="F18" s="1440">
        <v>5</v>
      </c>
      <c r="G18" s="1440"/>
      <c r="H18" s="1440"/>
      <c r="I18" s="1441"/>
      <c r="J18" s="1442" t="s">
        <v>5202</v>
      </c>
    </row>
    <row r="19" spans="2:10" ht="38.25">
      <c r="B19" s="1423" t="s">
        <v>388</v>
      </c>
      <c r="C19" s="1424">
        <v>1000</v>
      </c>
      <c r="D19" s="1363">
        <v>5</v>
      </c>
      <c r="E19" s="1363">
        <v>4</v>
      </c>
      <c r="F19" s="1363">
        <v>5</v>
      </c>
      <c r="G19" s="1363">
        <v>4</v>
      </c>
      <c r="H19" s="1363">
        <v>4</v>
      </c>
      <c r="I19" s="515">
        <v>4</v>
      </c>
      <c r="J19" s="1435" t="s">
        <v>5203</v>
      </c>
    </row>
    <row r="20" spans="2:10" ht="38.25">
      <c r="B20" s="1419" t="s">
        <v>1938</v>
      </c>
      <c r="C20" s="1420">
        <v>1000</v>
      </c>
      <c r="D20" s="1421">
        <v>5</v>
      </c>
      <c r="E20" s="1421">
        <v>6</v>
      </c>
      <c r="F20" s="1421">
        <v>5</v>
      </c>
      <c r="G20" s="1421">
        <v>6</v>
      </c>
      <c r="H20" s="1421">
        <v>6</v>
      </c>
      <c r="I20" s="1422">
        <v>6</v>
      </c>
      <c r="J20" s="1442" t="s">
        <v>6773</v>
      </c>
    </row>
    <row r="21" spans="2:10" ht="51">
      <c r="B21" s="1423" t="s">
        <v>1939</v>
      </c>
      <c r="C21" s="1424">
        <v>1000</v>
      </c>
      <c r="D21" s="1363">
        <v>5</v>
      </c>
      <c r="E21" s="1363">
        <v>8</v>
      </c>
      <c r="F21" s="1363">
        <v>5</v>
      </c>
      <c r="G21" s="1363">
        <v>8</v>
      </c>
      <c r="H21" s="1363">
        <v>8</v>
      </c>
      <c r="I21" s="515">
        <v>8</v>
      </c>
      <c r="J21" s="1435" t="s">
        <v>6772</v>
      </c>
    </row>
    <row r="22" spans="2:10" ht="51.75" thickBot="1">
      <c r="B22" s="1443" t="s">
        <v>1940</v>
      </c>
      <c r="C22" s="1444">
        <v>1000</v>
      </c>
      <c r="D22" s="1445">
        <v>5</v>
      </c>
      <c r="E22" s="1445">
        <v>10</v>
      </c>
      <c r="F22" s="1445">
        <v>5</v>
      </c>
      <c r="G22" s="1445">
        <v>10</v>
      </c>
      <c r="H22" s="1445">
        <v>10</v>
      </c>
      <c r="I22" s="1446">
        <v>10</v>
      </c>
      <c r="J22" s="1447" t="s">
        <v>7162</v>
      </c>
    </row>
    <row r="23" spans="2:10" s="305" customFormat="1">
      <c r="B23" s="303" t="s">
        <v>5206</v>
      </c>
      <c r="C23" s="304">
        <f>SUM(C9:C22)</f>
        <v>38000</v>
      </c>
      <c r="D23" s="304">
        <f t="shared" ref="D23:I23" si="0">SUM(D9:D22)</f>
        <v>70</v>
      </c>
      <c r="E23" s="304">
        <f t="shared" si="0"/>
        <v>28</v>
      </c>
      <c r="F23" s="304">
        <f t="shared" si="0"/>
        <v>60</v>
      </c>
      <c r="G23" s="304">
        <f t="shared" si="0"/>
        <v>28</v>
      </c>
      <c r="H23" s="304">
        <f t="shared" si="0"/>
        <v>28</v>
      </c>
      <c r="I23" s="304">
        <f t="shared" si="0"/>
        <v>28</v>
      </c>
    </row>
    <row r="24" spans="2:10" ht="5.0999999999999996" customHeight="1"/>
    <row r="25" spans="2:10">
      <c r="B25" s="2080" t="s">
        <v>6774</v>
      </c>
      <c r="C25" s="2080"/>
      <c r="D25" s="2080"/>
      <c r="E25" s="2080"/>
      <c r="F25" s="2080"/>
      <c r="G25" s="2080"/>
      <c r="H25" s="2080"/>
      <c r="I25" s="2080"/>
      <c r="J25" s="2080"/>
    </row>
    <row r="26" spans="2:10">
      <c r="B26" s="2080" t="s">
        <v>6775</v>
      </c>
      <c r="C26" s="2080"/>
      <c r="D26" s="2080"/>
      <c r="E26" s="2080"/>
      <c r="F26" s="2080"/>
      <c r="G26" s="2080"/>
      <c r="H26" s="2080"/>
      <c r="I26" s="2080"/>
      <c r="J26" s="2080"/>
    </row>
    <row r="27" spans="2:10" ht="12.75" customHeight="1">
      <c r="B27" s="2080" t="s">
        <v>6776</v>
      </c>
      <c r="C27" s="2080"/>
      <c r="D27" s="2080"/>
      <c r="E27" s="2080"/>
      <c r="F27" s="2080"/>
      <c r="G27" s="2080"/>
      <c r="H27" s="2080"/>
      <c r="I27" s="2080"/>
      <c r="J27" s="2080"/>
    </row>
    <row r="28" spans="2:10" ht="5.0999999999999996" customHeight="1"/>
    <row r="29" spans="2:10">
      <c r="B29" s="2522" t="s">
        <v>5207</v>
      </c>
      <c r="C29" s="2522"/>
      <c r="D29" s="2522"/>
      <c r="E29" s="2522"/>
      <c r="F29" s="2522"/>
      <c r="G29" s="2522"/>
      <c r="H29" s="2522"/>
      <c r="I29" s="2522"/>
      <c r="J29" s="2522"/>
    </row>
    <row r="31" spans="2:10">
      <c r="B31" s="306" t="s">
        <v>2380</v>
      </c>
    </row>
    <row r="32" spans="2:10" ht="13.5" thickBot="1"/>
    <row r="33" spans="2:10">
      <c r="B33" s="2510" t="s">
        <v>2250</v>
      </c>
      <c r="C33" s="2512" t="s">
        <v>1704</v>
      </c>
      <c r="D33" s="2513"/>
      <c r="E33" s="2513"/>
      <c r="F33" s="2513"/>
      <c r="G33" s="2513"/>
      <c r="H33" s="2513"/>
      <c r="I33" s="2514"/>
      <c r="J33" s="2510" t="s">
        <v>4574</v>
      </c>
    </row>
    <row r="34" spans="2:10" ht="13.5" thickBot="1">
      <c r="B34" s="2511"/>
      <c r="C34" s="307" t="s">
        <v>2855</v>
      </c>
      <c r="D34" s="308" t="s">
        <v>2856</v>
      </c>
      <c r="E34" s="308" t="s">
        <v>2858</v>
      </c>
      <c r="F34" s="308" t="s">
        <v>2857</v>
      </c>
      <c r="G34" s="308" t="s">
        <v>2859</v>
      </c>
      <c r="H34" s="308" t="s">
        <v>1941</v>
      </c>
      <c r="I34" s="309" t="s">
        <v>1942</v>
      </c>
      <c r="J34" s="2511"/>
    </row>
    <row r="35" spans="2:10">
      <c r="B35" s="285" t="s">
        <v>1417</v>
      </c>
      <c r="C35" s="310">
        <v>500</v>
      </c>
      <c r="D35" s="199"/>
      <c r="E35" s="199"/>
      <c r="F35" s="199">
        <v>10</v>
      </c>
      <c r="G35" s="199"/>
      <c r="H35" s="199"/>
      <c r="I35" s="200"/>
      <c r="J35" s="286" t="s">
        <v>6543</v>
      </c>
    </row>
    <row r="36" spans="2:10">
      <c r="B36" s="1423" t="s">
        <v>1418</v>
      </c>
      <c r="C36" s="1448">
        <v>1000</v>
      </c>
      <c r="D36" s="1363"/>
      <c r="E36" s="1363"/>
      <c r="F36" s="1363">
        <v>5</v>
      </c>
      <c r="G36" s="1363"/>
      <c r="H36" s="1363"/>
      <c r="I36" s="515"/>
      <c r="J36" s="1425" t="s">
        <v>6544</v>
      </c>
    </row>
    <row r="37" spans="2:10">
      <c r="B37" s="287" t="s">
        <v>5208</v>
      </c>
      <c r="C37" s="311">
        <v>1000</v>
      </c>
      <c r="D37" s="202">
        <v>5</v>
      </c>
      <c r="E37" s="202"/>
      <c r="F37" s="202">
        <v>5</v>
      </c>
      <c r="G37" s="202"/>
      <c r="H37" s="202"/>
      <c r="I37" s="203"/>
      <c r="J37" s="289" t="s">
        <v>6545</v>
      </c>
    </row>
    <row r="38" spans="2:10">
      <c r="B38" s="1423" t="s">
        <v>5209</v>
      </c>
      <c r="C38" s="1448">
        <v>1000</v>
      </c>
      <c r="D38" s="1363">
        <v>5</v>
      </c>
      <c r="E38" s="1363"/>
      <c r="F38" s="1363">
        <v>5</v>
      </c>
      <c r="G38" s="1363"/>
      <c r="H38" s="1363"/>
      <c r="I38" s="515"/>
      <c r="J38" s="1425" t="s">
        <v>6546</v>
      </c>
    </row>
    <row r="39" spans="2:10">
      <c r="B39" s="287" t="s">
        <v>1419</v>
      </c>
      <c r="C39" s="311">
        <v>1000</v>
      </c>
      <c r="D39" s="202"/>
      <c r="E39" s="202"/>
      <c r="F39" s="202">
        <v>5</v>
      </c>
      <c r="G39" s="202"/>
      <c r="H39" s="202"/>
      <c r="I39" s="203"/>
      <c r="J39" s="289" t="s">
        <v>6547</v>
      </c>
    </row>
    <row r="40" spans="2:10">
      <c r="B40" s="1423" t="s">
        <v>1253</v>
      </c>
      <c r="C40" s="1448">
        <v>1000</v>
      </c>
      <c r="D40" s="1363"/>
      <c r="E40" s="1363"/>
      <c r="F40" s="1363">
        <v>5</v>
      </c>
      <c r="G40" s="1363"/>
      <c r="H40" s="1363"/>
      <c r="I40" s="515"/>
      <c r="J40" s="1425" t="s">
        <v>6548</v>
      </c>
    </row>
    <row r="41" spans="2:10">
      <c r="B41" s="287" t="s">
        <v>1254</v>
      </c>
      <c r="C41" s="311">
        <v>2000</v>
      </c>
      <c r="D41" s="202"/>
      <c r="E41" s="202"/>
      <c r="F41" s="202">
        <v>5</v>
      </c>
      <c r="G41" s="202"/>
      <c r="H41" s="202"/>
      <c r="I41" s="203"/>
      <c r="J41" s="289" t="s">
        <v>6549</v>
      </c>
    </row>
    <row r="42" spans="2:10">
      <c r="B42" s="1423" t="s">
        <v>1256</v>
      </c>
      <c r="C42" s="1448">
        <v>2000</v>
      </c>
      <c r="D42" s="1363"/>
      <c r="E42" s="1363"/>
      <c r="F42" s="1363">
        <v>5</v>
      </c>
      <c r="G42" s="1363"/>
      <c r="H42" s="1363">
        <v>5</v>
      </c>
      <c r="I42" s="515"/>
      <c r="J42" s="1425" t="s">
        <v>6550</v>
      </c>
    </row>
    <row r="43" spans="2:10">
      <c r="B43" s="287" t="s">
        <v>344</v>
      </c>
      <c r="C43" s="311">
        <v>3000</v>
      </c>
      <c r="D43" s="202">
        <v>5</v>
      </c>
      <c r="E43" s="202">
        <v>2</v>
      </c>
      <c r="F43" s="202">
        <v>5</v>
      </c>
      <c r="G43" s="202">
        <v>2</v>
      </c>
      <c r="H43" s="202">
        <v>2</v>
      </c>
      <c r="I43" s="203">
        <v>2</v>
      </c>
      <c r="J43" s="289" t="s">
        <v>6551</v>
      </c>
    </row>
    <row r="44" spans="2:10">
      <c r="B44" s="1423" t="s">
        <v>1540</v>
      </c>
      <c r="C44" s="1448">
        <v>1000</v>
      </c>
      <c r="D44" s="1363">
        <v>2</v>
      </c>
      <c r="E44" s="1363">
        <v>2</v>
      </c>
      <c r="F44" s="1363">
        <v>2</v>
      </c>
      <c r="G44" s="1363">
        <v>2</v>
      </c>
      <c r="H44" s="1363">
        <v>2</v>
      </c>
      <c r="I44" s="515">
        <v>2</v>
      </c>
      <c r="J44" s="1425" t="s">
        <v>6552</v>
      </c>
    </row>
    <row r="45" spans="2:10">
      <c r="B45" s="287" t="s">
        <v>1255</v>
      </c>
      <c r="C45" s="311">
        <v>5000</v>
      </c>
      <c r="D45" s="202">
        <v>20</v>
      </c>
      <c r="E45" s="202"/>
      <c r="F45" s="202"/>
      <c r="G45" s="202"/>
      <c r="H45" s="202"/>
      <c r="I45" s="203"/>
      <c r="J45" s="289" t="s">
        <v>6553</v>
      </c>
    </row>
    <row r="46" spans="2:10">
      <c r="B46" s="1423" t="s">
        <v>1541</v>
      </c>
      <c r="C46" s="1448">
        <v>3000</v>
      </c>
      <c r="D46" s="1363">
        <v>10</v>
      </c>
      <c r="E46" s="1363"/>
      <c r="F46" s="1363"/>
      <c r="G46" s="1363"/>
      <c r="H46" s="1363"/>
      <c r="I46" s="515"/>
      <c r="J46" s="1425" t="s">
        <v>6554</v>
      </c>
    </row>
    <row r="47" spans="2:10">
      <c r="B47" s="287" t="s">
        <v>1178</v>
      </c>
      <c r="C47" s="311">
        <v>20000</v>
      </c>
      <c r="D47" s="202"/>
      <c r="E47" s="202">
        <v>10</v>
      </c>
      <c r="F47" s="202"/>
      <c r="G47" s="202">
        <v>10</v>
      </c>
      <c r="H47" s="202">
        <v>10</v>
      </c>
      <c r="I47" s="203">
        <v>10</v>
      </c>
      <c r="J47" s="289" t="s">
        <v>6555</v>
      </c>
    </row>
    <row r="48" spans="2:10" ht="13.5" thickBot="1">
      <c r="B48" s="1426" t="s">
        <v>1179</v>
      </c>
      <c r="C48" s="1449">
        <v>20000</v>
      </c>
      <c r="D48" s="1428"/>
      <c r="E48" s="1428">
        <v>10</v>
      </c>
      <c r="F48" s="1428"/>
      <c r="G48" s="1428">
        <v>10</v>
      </c>
      <c r="H48" s="1428">
        <v>10</v>
      </c>
      <c r="I48" s="1429">
        <v>10</v>
      </c>
      <c r="J48" s="1430" t="s">
        <v>6556</v>
      </c>
    </row>
    <row r="49" spans="2:10" ht="13.5" thickTop="1">
      <c r="B49" s="287" t="s">
        <v>5212</v>
      </c>
      <c r="C49" s="311">
        <v>500</v>
      </c>
      <c r="D49" s="202">
        <v>5</v>
      </c>
      <c r="E49" s="202"/>
      <c r="F49" s="202"/>
      <c r="G49" s="202"/>
      <c r="H49" s="202"/>
      <c r="I49" s="203"/>
      <c r="J49" s="289" t="s">
        <v>5210</v>
      </c>
    </row>
    <row r="50" spans="2:10">
      <c r="B50" s="1423" t="s">
        <v>5213</v>
      </c>
      <c r="C50" s="1448">
        <v>5000</v>
      </c>
      <c r="D50" s="1363"/>
      <c r="E50" s="1363"/>
      <c r="F50" s="1363">
        <v>5</v>
      </c>
      <c r="G50" s="1363"/>
      <c r="H50" s="1363"/>
      <c r="I50" s="515"/>
      <c r="J50" s="1425" t="s">
        <v>5211</v>
      </c>
    </row>
    <row r="51" spans="2:10">
      <c r="B51" s="287" t="s">
        <v>5214</v>
      </c>
      <c r="C51" s="311">
        <v>1000</v>
      </c>
      <c r="D51" s="202"/>
      <c r="E51" s="202"/>
      <c r="F51" s="202"/>
      <c r="G51" s="202"/>
      <c r="H51" s="202"/>
      <c r="I51" s="203"/>
      <c r="J51" s="289" t="s">
        <v>5215</v>
      </c>
    </row>
    <row r="52" spans="2:10" ht="25.5">
      <c r="B52" s="1423" t="s">
        <v>5216</v>
      </c>
      <c r="C52" s="1448">
        <v>2000</v>
      </c>
      <c r="D52" s="1363">
        <v>20</v>
      </c>
      <c r="E52" s="1363"/>
      <c r="F52" s="1363"/>
      <c r="G52" s="1363"/>
      <c r="H52" s="1363"/>
      <c r="I52" s="515"/>
      <c r="J52" s="1425" t="s">
        <v>5218</v>
      </c>
    </row>
    <row r="53" spans="2:10" ht="38.25">
      <c r="B53" s="287" t="s">
        <v>5217</v>
      </c>
      <c r="C53" s="311">
        <v>2000</v>
      </c>
      <c r="D53" s="202"/>
      <c r="E53" s="202"/>
      <c r="F53" s="202">
        <v>10</v>
      </c>
      <c r="G53" s="202"/>
      <c r="H53" s="202"/>
      <c r="I53" s="203"/>
      <c r="J53" s="289" t="s">
        <v>6868</v>
      </c>
    </row>
    <row r="54" spans="2:10" ht="39" thickBot="1">
      <c r="B54" s="1436" t="s">
        <v>378</v>
      </c>
      <c r="C54" s="1450">
        <v>2000</v>
      </c>
      <c r="D54" s="1333">
        <v>10</v>
      </c>
      <c r="E54" s="1333"/>
      <c r="F54" s="1333"/>
      <c r="G54" s="1333"/>
      <c r="H54" s="1333"/>
      <c r="I54" s="1334"/>
      <c r="J54" s="1437" t="s">
        <v>5219</v>
      </c>
    </row>
    <row r="55" spans="2:10" s="305" customFormat="1">
      <c r="B55" s="303" t="s">
        <v>5206</v>
      </c>
      <c r="C55" s="304">
        <f t="shared" ref="C55:I55" si="1">SUM(C35:C54)</f>
        <v>74000</v>
      </c>
      <c r="D55" s="304">
        <f t="shared" si="1"/>
        <v>82</v>
      </c>
      <c r="E55" s="304">
        <f t="shared" si="1"/>
        <v>24</v>
      </c>
      <c r="F55" s="304">
        <f t="shared" si="1"/>
        <v>67</v>
      </c>
      <c r="G55" s="304">
        <f t="shared" si="1"/>
        <v>24</v>
      </c>
      <c r="H55" s="304">
        <f t="shared" si="1"/>
        <v>29</v>
      </c>
      <c r="I55" s="304">
        <f t="shared" si="1"/>
        <v>24</v>
      </c>
    </row>
    <row r="56" spans="2:10" ht="5.0999999999999996" customHeight="1"/>
    <row r="57" spans="2:10" ht="12.75" customHeight="1">
      <c r="B57" s="2080" t="s">
        <v>5220</v>
      </c>
      <c r="C57" s="2080"/>
      <c r="D57" s="2080"/>
      <c r="E57" s="2080"/>
      <c r="F57" s="2080"/>
      <c r="G57" s="2080"/>
      <c r="H57" s="2080"/>
      <c r="I57" s="2080"/>
      <c r="J57" s="2080"/>
    </row>
    <row r="58" spans="2:10">
      <c r="B58" s="2080" t="s">
        <v>5221</v>
      </c>
      <c r="C58" s="2080"/>
      <c r="D58" s="2080"/>
      <c r="E58" s="2080"/>
      <c r="F58" s="2080"/>
      <c r="G58" s="2080"/>
      <c r="H58" s="2080"/>
      <c r="I58" s="2080"/>
      <c r="J58" s="2080"/>
    </row>
    <row r="59" spans="2:10">
      <c r="B59" s="2080" t="s">
        <v>5222</v>
      </c>
      <c r="C59" s="2080"/>
      <c r="D59" s="2080"/>
      <c r="E59" s="2080"/>
      <c r="F59" s="2080"/>
      <c r="G59" s="2080"/>
      <c r="H59" s="2080"/>
      <c r="I59" s="2080"/>
      <c r="J59" s="2080"/>
    </row>
    <row r="60" spans="2:10">
      <c r="B60" s="2080" t="s">
        <v>5223</v>
      </c>
      <c r="C60" s="2080"/>
      <c r="D60" s="2080"/>
      <c r="E60" s="2080"/>
      <c r="F60" s="2080"/>
      <c r="G60" s="2080"/>
      <c r="H60" s="2080"/>
      <c r="I60" s="2080"/>
      <c r="J60" s="2080"/>
    </row>
    <row r="61" spans="2:10">
      <c r="B61" s="2080" t="s">
        <v>5224</v>
      </c>
      <c r="C61" s="2080"/>
      <c r="D61" s="2080"/>
      <c r="E61" s="2080"/>
      <c r="F61" s="2080"/>
      <c r="G61" s="2080"/>
      <c r="H61" s="2080"/>
      <c r="I61" s="2080"/>
      <c r="J61" s="2080"/>
    </row>
    <row r="62" spans="2:10">
      <c r="D62" s="316"/>
    </row>
    <row r="63" spans="2:10">
      <c r="B63" s="306" t="s">
        <v>979</v>
      </c>
    </row>
    <row r="64" spans="2:10" ht="13.5" thickBot="1"/>
    <row r="65" spans="2:10">
      <c r="B65" s="2510" t="s">
        <v>2250</v>
      </c>
      <c r="C65" s="2512" t="s">
        <v>1704</v>
      </c>
      <c r="D65" s="2513"/>
      <c r="E65" s="2513"/>
      <c r="F65" s="2513"/>
      <c r="G65" s="2513"/>
      <c r="H65" s="2513"/>
      <c r="I65" s="2514"/>
      <c r="J65" s="2510" t="s">
        <v>4574</v>
      </c>
    </row>
    <row r="66" spans="2:10" ht="13.5" thickBot="1">
      <c r="B66" s="2511"/>
      <c r="C66" s="307" t="s">
        <v>2855</v>
      </c>
      <c r="D66" s="308" t="s">
        <v>2856</v>
      </c>
      <c r="E66" s="308" t="s">
        <v>2858</v>
      </c>
      <c r="F66" s="308" t="s">
        <v>2857</v>
      </c>
      <c r="G66" s="308" t="s">
        <v>2859</v>
      </c>
      <c r="H66" s="308" t="s">
        <v>1941</v>
      </c>
      <c r="I66" s="309" t="s">
        <v>1942</v>
      </c>
      <c r="J66" s="2511"/>
    </row>
    <row r="67" spans="2:10">
      <c r="B67" s="285" t="s">
        <v>971</v>
      </c>
      <c r="C67" s="310">
        <v>500</v>
      </c>
      <c r="D67" s="199">
        <v>10</v>
      </c>
      <c r="E67" s="199"/>
      <c r="F67" s="199"/>
      <c r="G67" s="199"/>
      <c r="H67" s="199"/>
      <c r="I67" s="200"/>
      <c r="J67" s="286" t="s">
        <v>6557</v>
      </c>
    </row>
    <row r="68" spans="2:10">
      <c r="B68" s="1423" t="s">
        <v>1889</v>
      </c>
      <c r="C68" s="1448">
        <v>1000</v>
      </c>
      <c r="D68" s="1363">
        <v>5</v>
      </c>
      <c r="E68" s="1363"/>
      <c r="F68" s="1363"/>
      <c r="G68" s="1363"/>
      <c r="H68" s="1363"/>
      <c r="I68" s="515"/>
      <c r="J68" s="1425" t="s">
        <v>6558</v>
      </c>
    </row>
    <row r="69" spans="2:10">
      <c r="B69" s="287" t="s">
        <v>972</v>
      </c>
      <c r="C69" s="311">
        <v>1000</v>
      </c>
      <c r="D69" s="202">
        <v>5</v>
      </c>
      <c r="E69" s="202"/>
      <c r="F69" s="202"/>
      <c r="G69" s="202"/>
      <c r="H69" s="202"/>
      <c r="I69" s="203"/>
      <c r="J69" s="289" t="s">
        <v>6559</v>
      </c>
    </row>
    <row r="70" spans="2:10">
      <c r="B70" s="1423" t="s">
        <v>2519</v>
      </c>
      <c r="C70" s="1448">
        <v>1000</v>
      </c>
      <c r="D70" s="1363">
        <v>5</v>
      </c>
      <c r="E70" s="1363"/>
      <c r="F70" s="1363"/>
      <c r="G70" s="1363"/>
      <c r="H70" s="1363"/>
      <c r="I70" s="515"/>
      <c r="J70" s="1425" t="s">
        <v>6560</v>
      </c>
    </row>
    <row r="71" spans="2:10">
      <c r="B71" s="287" t="s">
        <v>973</v>
      </c>
      <c r="C71" s="311">
        <v>1500</v>
      </c>
      <c r="D71" s="202">
        <v>10</v>
      </c>
      <c r="E71" s="202"/>
      <c r="F71" s="202"/>
      <c r="G71" s="202"/>
      <c r="H71" s="202"/>
      <c r="I71" s="203"/>
      <c r="J71" s="289" t="s">
        <v>6561</v>
      </c>
    </row>
    <row r="72" spans="2:10">
      <c r="B72" s="1423" t="s">
        <v>2520</v>
      </c>
      <c r="C72" s="1448">
        <v>1500</v>
      </c>
      <c r="D72" s="1363">
        <v>10</v>
      </c>
      <c r="E72" s="1363"/>
      <c r="F72" s="1363"/>
      <c r="G72" s="1363"/>
      <c r="H72" s="1363"/>
      <c r="I72" s="515"/>
      <c r="J72" s="1425" t="s">
        <v>6562</v>
      </c>
    </row>
    <row r="73" spans="2:10">
      <c r="B73" s="287" t="s">
        <v>974</v>
      </c>
      <c r="C73" s="311">
        <v>2000</v>
      </c>
      <c r="D73" s="202"/>
      <c r="E73" s="202"/>
      <c r="F73" s="202"/>
      <c r="G73" s="202"/>
      <c r="H73" s="202">
        <v>10</v>
      </c>
      <c r="I73" s="203"/>
      <c r="J73" s="289" t="s">
        <v>6563</v>
      </c>
    </row>
    <row r="74" spans="2:10">
      <c r="B74" s="1423" t="s">
        <v>1890</v>
      </c>
      <c r="C74" s="1448">
        <v>2000</v>
      </c>
      <c r="D74" s="1363"/>
      <c r="E74" s="1363"/>
      <c r="F74" s="1363"/>
      <c r="G74" s="1363"/>
      <c r="H74" s="1363">
        <v>5</v>
      </c>
      <c r="I74" s="515"/>
      <c r="J74" s="1425" t="s">
        <v>6564</v>
      </c>
    </row>
    <row r="75" spans="2:10">
      <c r="B75" s="287" t="s">
        <v>982</v>
      </c>
      <c r="C75" s="311">
        <v>2500</v>
      </c>
      <c r="D75" s="202"/>
      <c r="E75" s="202"/>
      <c r="F75" s="202"/>
      <c r="G75" s="202"/>
      <c r="H75" s="202"/>
      <c r="I75" s="203"/>
      <c r="J75" s="289" t="s">
        <v>6565</v>
      </c>
    </row>
    <row r="76" spans="2:10">
      <c r="B76" s="1423" t="s">
        <v>1891</v>
      </c>
      <c r="C76" s="1448">
        <v>1500</v>
      </c>
      <c r="D76" s="1363"/>
      <c r="E76" s="1363"/>
      <c r="F76" s="1363"/>
      <c r="G76" s="1363"/>
      <c r="H76" s="1363"/>
      <c r="I76" s="515"/>
      <c r="J76" s="1425" t="s">
        <v>6566</v>
      </c>
    </row>
    <row r="77" spans="2:10">
      <c r="B77" s="287" t="s">
        <v>983</v>
      </c>
      <c r="C77" s="311">
        <v>4000</v>
      </c>
      <c r="D77" s="202">
        <v>5</v>
      </c>
      <c r="E77" s="202"/>
      <c r="F77" s="202">
        <v>5</v>
      </c>
      <c r="G77" s="202"/>
      <c r="H77" s="202"/>
      <c r="I77" s="203">
        <v>10</v>
      </c>
      <c r="J77" s="289" t="s">
        <v>6567</v>
      </c>
    </row>
    <row r="78" spans="2:10">
      <c r="B78" s="1423" t="s">
        <v>1892</v>
      </c>
      <c r="C78" s="1448">
        <v>3000</v>
      </c>
      <c r="D78" s="1363"/>
      <c r="E78" s="1363"/>
      <c r="F78" s="1363"/>
      <c r="G78" s="1363"/>
      <c r="H78" s="1363"/>
      <c r="I78" s="515">
        <v>5</v>
      </c>
      <c r="J78" s="1425" t="s">
        <v>6568</v>
      </c>
    </row>
    <row r="79" spans="2:10">
      <c r="B79" s="287" t="s">
        <v>2517</v>
      </c>
      <c r="C79" s="311">
        <v>10000</v>
      </c>
      <c r="D79" s="202"/>
      <c r="E79" s="202"/>
      <c r="F79" s="202">
        <v>30</v>
      </c>
      <c r="G79" s="202"/>
      <c r="H79" s="202">
        <v>20</v>
      </c>
      <c r="I79" s="203"/>
      <c r="J79" s="289" t="s">
        <v>6569</v>
      </c>
    </row>
    <row r="80" spans="2:10" ht="13.5" thickBot="1">
      <c r="B80" s="1426" t="s">
        <v>1893</v>
      </c>
      <c r="C80" s="1449">
        <v>20000</v>
      </c>
      <c r="D80" s="1428"/>
      <c r="E80" s="1428"/>
      <c r="F80" s="1428">
        <v>30</v>
      </c>
      <c r="G80" s="1428"/>
      <c r="H80" s="1428">
        <v>20</v>
      </c>
      <c r="I80" s="1429"/>
      <c r="J80" s="1430" t="s">
        <v>6570</v>
      </c>
    </row>
    <row r="81" spans="2:10" ht="29.25" customHeight="1" thickTop="1">
      <c r="B81" s="287" t="s">
        <v>923</v>
      </c>
      <c r="C81" s="311">
        <v>2000</v>
      </c>
      <c r="D81" s="202">
        <v>2</v>
      </c>
      <c r="E81" s="202">
        <v>2</v>
      </c>
      <c r="F81" s="202">
        <v>2</v>
      </c>
      <c r="G81" s="202">
        <v>2</v>
      </c>
      <c r="H81" s="202">
        <v>2</v>
      </c>
      <c r="I81" s="203">
        <v>2</v>
      </c>
      <c r="J81" s="289" t="s">
        <v>5225</v>
      </c>
    </row>
    <row r="82" spans="2:10">
      <c r="B82" s="1423" t="s">
        <v>5231</v>
      </c>
      <c r="C82" s="1448">
        <v>1000</v>
      </c>
      <c r="D82" s="1363"/>
      <c r="E82" s="1363"/>
      <c r="F82" s="1363"/>
      <c r="G82" s="1363"/>
      <c r="H82" s="1363"/>
      <c r="I82" s="515"/>
      <c r="J82" s="1425" t="s">
        <v>5226</v>
      </c>
    </row>
    <row r="83" spans="2:10">
      <c r="B83" s="287" t="s">
        <v>5213</v>
      </c>
      <c r="C83" s="311">
        <v>5000</v>
      </c>
      <c r="D83" s="202"/>
      <c r="E83" s="202"/>
      <c r="F83" s="202">
        <v>5</v>
      </c>
      <c r="G83" s="202"/>
      <c r="H83" s="202"/>
      <c r="I83" s="203"/>
      <c r="J83" s="289" t="s">
        <v>5227</v>
      </c>
    </row>
    <row r="84" spans="2:10" ht="30.75" customHeight="1">
      <c r="B84" s="1423" t="s">
        <v>5232</v>
      </c>
      <c r="C84" s="1448">
        <v>5000</v>
      </c>
      <c r="D84" s="1363">
        <v>5</v>
      </c>
      <c r="E84" s="1363"/>
      <c r="F84" s="1363">
        <v>10</v>
      </c>
      <c r="G84" s="1363"/>
      <c r="H84" s="1363"/>
      <c r="I84" s="515"/>
      <c r="J84" s="1425" t="s">
        <v>5228</v>
      </c>
    </row>
    <row r="85" spans="2:10">
      <c r="B85" s="287" t="s">
        <v>5236</v>
      </c>
      <c r="C85" s="311">
        <v>1500</v>
      </c>
      <c r="D85" s="202"/>
      <c r="E85" s="202"/>
      <c r="F85" s="202"/>
      <c r="G85" s="202"/>
      <c r="H85" s="202">
        <v>10</v>
      </c>
      <c r="I85" s="203"/>
      <c r="J85" s="289" t="s">
        <v>5229</v>
      </c>
    </row>
    <row r="86" spans="2:10" ht="13.5" thickBot="1">
      <c r="B86" s="1436" t="s">
        <v>5233</v>
      </c>
      <c r="C86" s="1450">
        <v>2000</v>
      </c>
      <c r="D86" s="1333"/>
      <c r="E86" s="1333"/>
      <c r="F86" s="1333"/>
      <c r="G86" s="1333"/>
      <c r="H86" s="1333"/>
      <c r="I86" s="1334"/>
      <c r="J86" s="1437" t="s">
        <v>5230</v>
      </c>
    </row>
    <row r="87" spans="2:10" s="305" customFormat="1">
      <c r="B87" s="303" t="s">
        <v>5206</v>
      </c>
      <c r="C87" s="304">
        <f t="shared" ref="C87:I87" si="2">SUM(C67:C86)</f>
        <v>68000</v>
      </c>
      <c r="D87" s="304">
        <f t="shared" si="2"/>
        <v>57</v>
      </c>
      <c r="E87" s="304">
        <f t="shared" si="2"/>
        <v>2</v>
      </c>
      <c r="F87" s="304">
        <f t="shared" si="2"/>
        <v>82</v>
      </c>
      <c r="G87" s="304">
        <f t="shared" si="2"/>
        <v>2</v>
      </c>
      <c r="H87" s="304">
        <f t="shared" si="2"/>
        <v>67</v>
      </c>
      <c r="I87" s="304">
        <f t="shared" si="2"/>
        <v>17</v>
      </c>
    </row>
    <row r="88" spans="2:10" ht="5.0999999999999996" customHeight="1"/>
    <row r="89" spans="2:10" ht="12.75" customHeight="1">
      <c r="B89" s="2080" t="s">
        <v>5234</v>
      </c>
      <c r="C89" s="2080"/>
      <c r="D89" s="2080"/>
      <c r="E89" s="2080"/>
      <c r="F89" s="2080"/>
      <c r="G89" s="2080"/>
      <c r="H89" s="2080"/>
      <c r="I89" s="2080"/>
      <c r="J89" s="2080"/>
    </row>
    <row r="90" spans="2:10">
      <c r="B90" s="2080" t="s">
        <v>5221</v>
      </c>
      <c r="C90" s="2080"/>
      <c r="D90" s="2080"/>
      <c r="E90" s="2080"/>
      <c r="F90" s="2080"/>
      <c r="G90" s="2080"/>
      <c r="H90" s="2080"/>
      <c r="I90" s="2080"/>
      <c r="J90" s="2080"/>
    </row>
    <row r="91" spans="2:10">
      <c r="B91" s="2080" t="s">
        <v>5235</v>
      </c>
      <c r="C91" s="2080"/>
      <c r="D91" s="2080"/>
      <c r="E91" s="2080"/>
      <c r="F91" s="2080"/>
      <c r="G91" s="2080"/>
      <c r="H91" s="2080"/>
      <c r="I91" s="2080"/>
      <c r="J91" s="2080"/>
    </row>
    <row r="92" spans="2:10">
      <c r="B92" s="2080" t="s">
        <v>5237</v>
      </c>
      <c r="C92" s="2080"/>
      <c r="D92" s="2080"/>
      <c r="E92" s="2080"/>
      <c r="F92" s="2080"/>
      <c r="G92" s="2080"/>
      <c r="H92" s="2080"/>
      <c r="I92" s="2080"/>
      <c r="J92" s="2080"/>
    </row>
    <row r="93" spans="2:10">
      <c r="B93" s="2080" t="s">
        <v>5238</v>
      </c>
      <c r="C93" s="2080"/>
      <c r="D93" s="2080"/>
      <c r="E93" s="2080"/>
      <c r="F93" s="2080"/>
      <c r="G93" s="2080"/>
      <c r="H93" s="2080"/>
      <c r="I93" s="2080"/>
      <c r="J93" s="2080"/>
    </row>
    <row r="94" spans="2:10">
      <c r="D94" s="316"/>
    </row>
    <row r="95" spans="2:10">
      <c r="B95" s="306" t="s">
        <v>2364</v>
      </c>
    </row>
    <row r="96" spans="2:10" ht="13.5" thickBot="1"/>
    <row r="97" spans="2:10">
      <c r="B97" s="2510" t="s">
        <v>2250</v>
      </c>
      <c r="C97" s="2512" t="s">
        <v>1704</v>
      </c>
      <c r="D97" s="2513"/>
      <c r="E97" s="2513"/>
      <c r="F97" s="2513"/>
      <c r="G97" s="2513"/>
      <c r="H97" s="2513"/>
      <c r="I97" s="2514"/>
      <c r="J97" s="2510" t="s">
        <v>4574</v>
      </c>
    </row>
    <row r="98" spans="2:10" ht="13.5" thickBot="1">
      <c r="B98" s="2511"/>
      <c r="C98" s="307" t="s">
        <v>2855</v>
      </c>
      <c r="D98" s="308" t="s">
        <v>2856</v>
      </c>
      <c r="E98" s="308" t="s">
        <v>2858</v>
      </c>
      <c r="F98" s="308" t="s">
        <v>2857</v>
      </c>
      <c r="G98" s="308" t="s">
        <v>2859</v>
      </c>
      <c r="H98" s="308" t="s">
        <v>1941</v>
      </c>
      <c r="I98" s="309" t="s">
        <v>1942</v>
      </c>
      <c r="J98" s="2511"/>
    </row>
    <row r="99" spans="2:10">
      <c r="B99" s="285" t="s">
        <v>1058</v>
      </c>
      <c r="C99" s="310">
        <v>300</v>
      </c>
      <c r="D99" s="199">
        <v>5</v>
      </c>
      <c r="E99" s="199"/>
      <c r="F99" s="199">
        <v>5</v>
      </c>
      <c r="G99" s="199"/>
      <c r="H99" s="199"/>
      <c r="I99" s="200"/>
      <c r="J99" s="286" t="s">
        <v>6571</v>
      </c>
    </row>
    <row r="100" spans="2:10">
      <c r="B100" s="1423" t="s">
        <v>1065</v>
      </c>
      <c r="C100" s="1448">
        <v>1000</v>
      </c>
      <c r="D100" s="1363"/>
      <c r="E100" s="1363"/>
      <c r="F100" s="1363"/>
      <c r="G100" s="1363"/>
      <c r="H100" s="1363"/>
      <c r="I100" s="515"/>
      <c r="J100" s="1425" t="s">
        <v>6572</v>
      </c>
    </row>
    <row r="101" spans="2:10">
      <c r="B101" s="287" t="s">
        <v>1059</v>
      </c>
      <c r="C101" s="311">
        <v>1000</v>
      </c>
      <c r="D101" s="202"/>
      <c r="E101" s="202"/>
      <c r="F101" s="202">
        <v>10</v>
      </c>
      <c r="G101" s="202"/>
      <c r="H101" s="202"/>
      <c r="I101" s="203"/>
      <c r="J101" s="289" t="s">
        <v>6573</v>
      </c>
    </row>
    <row r="102" spans="2:10">
      <c r="B102" s="1423" t="s">
        <v>1066</v>
      </c>
      <c r="C102" s="1448">
        <v>1500</v>
      </c>
      <c r="D102" s="1363"/>
      <c r="E102" s="1363"/>
      <c r="F102" s="1363">
        <v>5</v>
      </c>
      <c r="G102" s="1363"/>
      <c r="H102" s="1363"/>
      <c r="I102" s="515"/>
      <c r="J102" s="1425" t="s">
        <v>6574</v>
      </c>
    </row>
    <row r="103" spans="2:10">
      <c r="B103" s="287" t="s">
        <v>1735</v>
      </c>
      <c r="C103" s="311">
        <v>2000</v>
      </c>
      <c r="D103" s="202">
        <v>5</v>
      </c>
      <c r="E103" s="202"/>
      <c r="F103" s="202">
        <v>5</v>
      </c>
      <c r="G103" s="202"/>
      <c r="H103" s="202"/>
      <c r="I103" s="203"/>
      <c r="J103" s="289" t="s">
        <v>6575</v>
      </c>
    </row>
    <row r="104" spans="2:10">
      <c r="B104" s="1423" t="s">
        <v>1067</v>
      </c>
      <c r="C104" s="1448">
        <v>2000</v>
      </c>
      <c r="D104" s="1363">
        <v>5</v>
      </c>
      <c r="E104" s="1363">
        <v>5</v>
      </c>
      <c r="F104" s="1363">
        <v>5</v>
      </c>
      <c r="G104" s="1363"/>
      <c r="H104" s="1363"/>
      <c r="I104" s="515"/>
      <c r="J104" s="1425" t="s">
        <v>6576</v>
      </c>
    </row>
    <row r="105" spans="2:10">
      <c r="B105" s="287" t="s">
        <v>1060</v>
      </c>
      <c r="C105" s="311">
        <v>2500</v>
      </c>
      <c r="D105" s="202">
        <v>5</v>
      </c>
      <c r="E105" s="202">
        <v>5</v>
      </c>
      <c r="F105" s="202">
        <v>5</v>
      </c>
      <c r="G105" s="202">
        <v>5</v>
      </c>
      <c r="H105" s="202">
        <v>5</v>
      </c>
      <c r="I105" s="203">
        <v>5</v>
      </c>
      <c r="J105" s="289" t="s">
        <v>6577</v>
      </c>
    </row>
    <row r="106" spans="2:10">
      <c r="B106" s="1423" t="s">
        <v>3084</v>
      </c>
      <c r="C106" s="1448">
        <v>2000</v>
      </c>
      <c r="D106" s="1363">
        <v>5</v>
      </c>
      <c r="E106" s="1363"/>
      <c r="F106" s="1363"/>
      <c r="G106" s="1363"/>
      <c r="H106" s="1363"/>
      <c r="I106" s="515"/>
      <c r="J106" s="1425" t="s">
        <v>6578</v>
      </c>
    </row>
    <row r="107" spans="2:10">
      <c r="B107" s="287" t="s">
        <v>1061</v>
      </c>
      <c r="C107" s="311">
        <v>3000</v>
      </c>
      <c r="D107" s="202">
        <v>5</v>
      </c>
      <c r="E107" s="202"/>
      <c r="F107" s="202">
        <v>5</v>
      </c>
      <c r="G107" s="202"/>
      <c r="H107" s="202">
        <v>6</v>
      </c>
      <c r="I107" s="203">
        <v>6</v>
      </c>
      <c r="J107" s="289" t="s">
        <v>6579</v>
      </c>
    </row>
    <row r="108" spans="2:10">
      <c r="B108" s="1423" t="s">
        <v>1068</v>
      </c>
      <c r="C108" s="1448">
        <v>2000</v>
      </c>
      <c r="D108" s="1363">
        <v>5</v>
      </c>
      <c r="E108" s="1363"/>
      <c r="F108" s="1363"/>
      <c r="G108" s="1363"/>
      <c r="H108" s="1363"/>
      <c r="I108" s="515"/>
      <c r="J108" s="1425" t="s">
        <v>6580</v>
      </c>
    </row>
    <row r="109" spans="2:10">
      <c r="B109" s="287" t="s">
        <v>1062</v>
      </c>
      <c r="C109" s="311">
        <v>4000</v>
      </c>
      <c r="D109" s="202">
        <v>5</v>
      </c>
      <c r="E109" s="202">
        <v>2</v>
      </c>
      <c r="F109" s="202">
        <v>5</v>
      </c>
      <c r="G109" s="202">
        <v>2</v>
      </c>
      <c r="H109" s="202">
        <v>2</v>
      </c>
      <c r="I109" s="203">
        <v>2</v>
      </c>
      <c r="J109" s="289" t="s">
        <v>6581</v>
      </c>
    </row>
    <row r="110" spans="2:10">
      <c r="B110" s="1423" t="s">
        <v>2769</v>
      </c>
      <c r="C110" s="1448">
        <v>3000</v>
      </c>
      <c r="D110" s="1363"/>
      <c r="E110" s="1363">
        <v>3</v>
      </c>
      <c r="F110" s="1363"/>
      <c r="G110" s="1363">
        <v>3</v>
      </c>
      <c r="H110" s="1363">
        <v>3</v>
      </c>
      <c r="I110" s="515">
        <v>3</v>
      </c>
      <c r="J110" s="1425" t="s">
        <v>6582</v>
      </c>
    </row>
    <row r="111" spans="2:10">
      <c r="B111" s="287" t="s">
        <v>1463</v>
      </c>
      <c r="C111" s="311">
        <v>5000</v>
      </c>
      <c r="D111" s="202">
        <v>10</v>
      </c>
      <c r="E111" s="202"/>
      <c r="F111" s="202">
        <v>10</v>
      </c>
      <c r="G111" s="202"/>
      <c r="H111" s="202"/>
      <c r="I111" s="203">
        <v>10</v>
      </c>
      <c r="J111" s="289" t="s">
        <v>6583</v>
      </c>
    </row>
    <row r="112" spans="2:10" ht="13.5" thickBot="1">
      <c r="B112" s="1426" t="s">
        <v>140</v>
      </c>
      <c r="C112" s="1449">
        <v>25000</v>
      </c>
      <c r="D112" s="1428">
        <v>5</v>
      </c>
      <c r="E112" s="1428"/>
      <c r="F112" s="1428">
        <v>5</v>
      </c>
      <c r="G112" s="1428"/>
      <c r="H112" s="1428"/>
      <c r="I112" s="1429">
        <v>30</v>
      </c>
      <c r="J112" s="1430" t="s">
        <v>6584</v>
      </c>
    </row>
    <row r="113" spans="2:10" ht="13.5" thickTop="1">
      <c r="B113" s="287" t="s">
        <v>5245</v>
      </c>
      <c r="C113" s="311">
        <v>10000</v>
      </c>
      <c r="D113" s="202"/>
      <c r="E113" s="202"/>
      <c r="F113" s="202"/>
      <c r="G113" s="202"/>
      <c r="H113" s="202"/>
      <c r="I113" s="203"/>
      <c r="J113" s="289" t="s">
        <v>5239</v>
      </c>
    </row>
    <row r="114" spans="2:10" ht="25.5">
      <c r="B114" s="1423" t="s">
        <v>141</v>
      </c>
      <c r="C114" s="1448">
        <v>1500</v>
      </c>
      <c r="D114" s="1363">
        <v>5</v>
      </c>
      <c r="E114" s="1363">
        <v>5</v>
      </c>
      <c r="F114" s="1363">
        <v>5</v>
      </c>
      <c r="G114" s="1363">
        <v>5</v>
      </c>
      <c r="H114" s="1363">
        <v>5</v>
      </c>
      <c r="I114" s="515">
        <v>5</v>
      </c>
      <c r="J114" s="1451" t="s">
        <v>5240</v>
      </c>
    </row>
    <row r="115" spans="2:10">
      <c r="B115" s="287" t="s">
        <v>5246</v>
      </c>
      <c r="C115" s="311">
        <v>1000</v>
      </c>
      <c r="D115" s="202"/>
      <c r="E115" s="202"/>
      <c r="F115" s="202"/>
      <c r="G115" s="202"/>
      <c r="H115" s="202"/>
      <c r="I115" s="203"/>
      <c r="J115" s="289" t="s">
        <v>5241</v>
      </c>
    </row>
    <row r="116" spans="2:10">
      <c r="B116" s="1423" t="s">
        <v>5247</v>
      </c>
      <c r="C116" s="1448">
        <v>5000</v>
      </c>
      <c r="D116" s="1363"/>
      <c r="E116" s="1363"/>
      <c r="F116" s="1363">
        <v>5</v>
      </c>
      <c r="G116" s="1363"/>
      <c r="H116" s="1363"/>
      <c r="I116" s="515"/>
      <c r="J116" s="1425" t="s">
        <v>5242</v>
      </c>
    </row>
    <row r="117" spans="2:10" ht="25.5">
      <c r="B117" s="287" t="s">
        <v>142</v>
      </c>
      <c r="C117" s="311">
        <v>1000</v>
      </c>
      <c r="D117" s="202">
        <v>5</v>
      </c>
      <c r="E117" s="202"/>
      <c r="F117" s="202"/>
      <c r="G117" s="202"/>
      <c r="H117" s="202"/>
      <c r="I117" s="203"/>
      <c r="J117" s="289" t="s">
        <v>5243</v>
      </c>
    </row>
    <row r="118" spans="2:10" ht="13.5" thickBot="1">
      <c r="B118" s="1436" t="s">
        <v>143</v>
      </c>
      <c r="C118" s="1450">
        <v>1000</v>
      </c>
      <c r="D118" s="1333"/>
      <c r="E118" s="1333"/>
      <c r="F118" s="1333">
        <v>5</v>
      </c>
      <c r="G118" s="1333"/>
      <c r="H118" s="1333"/>
      <c r="I118" s="1334"/>
      <c r="J118" s="1437" t="s">
        <v>5244</v>
      </c>
    </row>
    <row r="119" spans="2:10" s="305" customFormat="1">
      <c r="B119" s="303" t="s">
        <v>5206</v>
      </c>
      <c r="C119" s="304">
        <f t="shared" ref="C119:I119" si="3">SUM(C99:C118)</f>
        <v>73800</v>
      </c>
      <c r="D119" s="304">
        <f t="shared" si="3"/>
        <v>65</v>
      </c>
      <c r="E119" s="304">
        <f t="shared" si="3"/>
        <v>20</v>
      </c>
      <c r="F119" s="304">
        <f t="shared" si="3"/>
        <v>75</v>
      </c>
      <c r="G119" s="304">
        <f t="shared" si="3"/>
        <v>15</v>
      </c>
      <c r="H119" s="304">
        <f t="shared" si="3"/>
        <v>21</v>
      </c>
      <c r="I119" s="304">
        <f t="shared" si="3"/>
        <v>61</v>
      </c>
    </row>
    <row r="120" spans="2:10" ht="5.0999999999999996" customHeight="1"/>
    <row r="121" spans="2:10" ht="12.75" customHeight="1">
      <c r="B121" s="2080" t="s">
        <v>5248</v>
      </c>
      <c r="C121" s="2080"/>
      <c r="D121" s="2080"/>
      <c r="E121" s="2080"/>
      <c r="F121" s="2080"/>
      <c r="G121" s="2080"/>
      <c r="H121" s="2080"/>
      <c r="I121" s="2080"/>
      <c r="J121" s="2080"/>
    </row>
    <row r="122" spans="2:10">
      <c r="B122" s="2080" t="s">
        <v>5250</v>
      </c>
      <c r="C122" s="2080"/>
      <c r="D122" s="2080"/>
      <c r="E122" s="2080"/>
      <c r="F122" s="2080"/>
      <c r="G122" s="2080"/>
      <c r="H122" s="2080"/>
      <c r="I122" s="2080"/>
      <c r="J122" s="2080"/>
    </row>
    <row r="123" spans="2:10" ht="12.75" customHeight="1">
      <c r="B123" s="2080" t="s">
        <v>5249</v>
      </c>
      <c r="C123" s="2080"/>
      <c r="D123" s="2080"/>
      <c r="E123" s="2080"/>
      <c r="F123" s="2080"/>
      <c r="G123" s="2080"/>
      <c r="H123" s="2080"/>
      <c r="I123" s="2080"/>
      <c r="J123" s="2080"/>
    </row>
    <row r="125" spans="2:10">
      <c r="B125" s="306" t="s">
        <v>679</v>
      </c>
      <c r="D125" s="316"/>
    </row>
    <row r="126" spans="2:10" ht="13.5" thickBot="1"/>
    <row r="127" spans="2:10">
      <c r="B127" s="2510" t="s">
        <v>2250</v>
      </c>
      <c r="C127" s="2512" t="s">
        <v>1704</v>
      </c>
      <c r="D127" s="2513"/>
      <c r="E127" s="2513"/>
      <c r="F127" s="2513"/>
      <c r="G127" s="2513"/>
      <c r="H127" s="2513"/>
      <c r="I127" s="2514"/>
      <c r="J127" s="2510" t="s">
        <v>4574</v>
      </c>
    </row>
    <row r="128" spans="2:10" ht="13.5" thickBot="1">
      <c r="B128" s="2511"/>
      <c r="C128" s="307" t="s">
        <v>2855</v>
      </c>
      <c r="D128" s="308" t="s">
        <v>2856</v>
      </c>
      <c r="E128" s="308" t="s">
        <v>2858</v>
      </c>
      <c r="F128" s="308" t="s">
        <v>2857</v>
      </c>
      <c r="G128" s="308" t="s">
        <v>2859</v>
      </c>
      <c r="H128" s="308" t="s">
        <v>1941</v>
      </c>
      <c r="I128" s="309" t="s">
        <v>1942</v>
      </c>
      <c r="J128" s="2511"/>
    </row>
    <row r="129" spans="2:10">
      <c r="B129" s="285" t="s">
        <v>2334</v>
      </c>
      <c r="C129" s="310">
        <v>400</v>
      </c>
      <c r="D129" s="199">
        <v>5</v>
      </c>
      <c r="E129" s="199"/>
      <c r="F129" s="199">
        <v>5</v>
      </c>
      <c r="G129" s="199"/>
      <c r="H129" s="199"/>
      <c r="I129" s="200"/>
      <c r="J129" s="286" t="s">
        <v>6585</v>
      </c>
    </row>
    <row r="130" spans="2:10">
      <c r="B130" s="1423" t="s">
        <v>1583</v>
      </c>
      <c r="C130" s="1448">
        <v>1000</v>
      </c>
      <c r="D130" s="1363">
        <v>5</v>
      </c>
      <c r="E130" s="1363"/>
      <c r="F130" s="1363">
        <v>5</v>
      </c>
      <c r="G130" s="1363"/>
      <c r="H130" s="1363"/>
      <c r="I130" s="515"/>
      <c r="J130" s="1425" t="s">
        <v>6586</v>
      </c>
    </row>
    <row r="131" spans="2:10">
      <c r="B131" s="287" t="s">
        <v>1945</v>
      </c>
      <c r="C131" s="311">
        <v>1000</v>
      </c>
      <c r="D131" s="202"/>
      <c r="E131" s="202"/>
      <c r="F131" s="202">
        <v>5</v>
      </c>
      <c r="G131" s="202"/>
      <c r="H131" s="202"/>
      <c r="I131" s="203"/>
      <c r="J131" s="289" t="s">
        <v>6587</v>
      </c>
    </row>
    <row r="132" spans="2:10">
      <c r="B132" s="1423" t="s">
        <v>1954</v>
      </c>
      <c r="C132" s="1448">
        <v>1000</v>
      </c>
      <c r="D132" s="1363">
        <v>5</v>
      </c>
      <c r="E132" s="1363"/>
      <c r="F132" s="1363">
        <v>5</v>
      </c>
      <c r="G132" s="1363"/>
      <c r="H132" s="1363"/>
      <c r="I132" s="515"/>
      <c r="J132" s="1425" t="s">
        <v>6588</v>
      </c>
    </row>
    <row r="133" spans="2:10">
      <c r="B133" s="287" t="s">
        <v>1946</v>
      </c>
      <c r="C133" s="311">
        <v>1500</v>
      </c>
      <c r="D133" s="202">
        <v>5</v>
      </c>
      <c r="E133" s="202"/>
      <c r="F133" s="202">
        <v>5</v>
      </c>
      <c r="G133" s="202"/>
      <c r="H133" s="202"/>
      <c r="I133" s="203"/>
      <c r="J133" s="289" t="s">
        <v>6589</v>
      </c>
    </row>
    <row r="134" spans="2:10">
      <c r="B134" s="1423" t="s">
        <v>1925</v>
      </c>
      <c r="C134" s="1448">
        <v>1500</v>
      </c>
      <c r="D134" s="1363"/>
      <c r="E134" s="1363">
        <v>5</v>
      </c>
      <c r="F134" s="1363"/>
      <c r="G134" s="1363"/>
      <c r="H134" s="1363"/>
      <c r="I134" s="515"/>
      <c r="J134" s="1425" t="s">
        <v>6590</v>
      </c>
    </row>
    <row r="135" spans="2:10">
      <c r="B135" s="287" t="s">
        <v>1947</v>
      </c>
      <c r="C135" s="311">
        <v>2000</v>
      </c>
      <c r="D135" s="202">
        <v>5</v>
      </c>
      <c r="E135" s="202"/>
      <c r="F135" s="202">
        <v>5</v>
      </c>
      <c r="G135" s="202"/>
      <c r="H135" s="202"/>
      <c r="I135" s="203"/>
      <c r="J135" s="289" t="s">
        <v>6591</v>
      </c>
    </row>
    <row r="136" spans="2:10">
      <c r="B136" s="1423" t="s">
        <v>1955</v>
      </c>
      <c r="C136" s="1448">
        <v>2000</v>
      </c>
      <c r="D136" s="1363">
        <v>5</v>
      </c>
      <c r="E136" s="1363"/>
      <c r="F136" s="1363"/>
      <c r="G136" s="1363"/>
      <c r="H136" s="1363">
        <v>10</v>
      </c>
      <c r="I136" s="515">
        <v>10</v>
      </c>
      <c r="J136" s="1425" t="s">
        <v>6592</v>
      </c>
    </row>
    <row r="137" spans="2:10">
      <c r="B137" s="287" t="s">
        <v>1948</v>
      </c>
      <c r="C137" s="311">
        <v>2000</v>
      </c>
      <c r="D137" s="202"/>
      <c r="E137" s="202"/>
      <c r="F137" s="202">
        <v>10</v>
      </c>
      <c r="G137" s="202">
        <v>10</v>
      </c>
      <c r="H137" s="202"/>
      <c r="I137" s="203"/>
      <c r="J137" s="289" t="s">
        <v>6593</v>
      </c>
    </row>
    <row r="138" spans="2:10">
      <c r="B138" s="1423" t="s">
        <v>1956</v>
      </c>
      <c r="C138" s="1448">
        <v>2000</v>
      </c>
      <c r="D138" s="1363"/>
      <c r="E138" s="1363"/>
      <c r="F138" s="1363">
        <v>5</v>
      </c>
      <c r="G138" s="1363">
        <v>5</v>
      </c>
      <c r="H138" s="1363"/>
      <c r="I138" s="515"/>
      <c r="J138" s="1425" t="s">
        <v>6594</v>
      </c>
    </row>
    <row r="139" spans="2:10">
      <c r="B139" s="287" t="s">
        <v>1949</v>
      </c>
      <c r="C139" s="311">
        <v>6000</v>
      </c>
      <c r="D139" s="202">
        <v>10</v>
      </c>
      <c r="E139" s="202"/>
      <c r="F139" s="202">
        <v>10</v>
      </c>
      <c r="G139" s="202"/>
      <c r="H139" s="202"/>
      <c r="I139" s="203"/>
      <c r="J139" s="289" t="s">
        <v>6595</v>
      </c>
    </row>
    <row r="140" spans="2:10">
      <c r="B140" s="1423" t="s">
        <v>1957</v>
      </c>
      <c r="C140" s="1448">
        <v>3000</v>
      </c>
      <c r="D140" s="1363">
        <v>5</v>
      </c>
      <c r="E140" s="1363">
        <v>2</v>
      </c>
      <c r="F140" s="1363">
        <v>5</v>
      </c>
      <c r="G140" s="1363">
        <v>2</v>
      </c>
      <c r="H140" s="1363">
        <v>2</v>
      </c>
      <c r="I140" s="515">
        <v>2</v>
      </c>
      <c r="J140" s="1425" t="s">
        <v>6596</v>
      </c>
    </row>
    <row r="141" spans="2:10">
      <c r="B141" s="287" t="s">
        <v>1950</v>
      </c>
      <c r="C141" s="311">
        <v>10000</v>
      </c>
      <c r="D141" s="202">
        <v>5</v>
      </c>
      <c r="E141" s="202">
        <v>5</v>
      </c>
      <c r="F141" s="202">
        <v>5</v>
      </c>
      <c r="G141" s="202">
        <v>5</v>
      </c>
      <c r="H141" s="202">
        <v>5</v>
      </c>
      <c r="I141" s="203">
        <v>5</v>
      </c>
      <c r="J141" s="289" t="s">
        <v>6597</v>
      </c>
    </row>
    <row r="142" spans="2:10" ht="13.5" thickBot="1">
      <c r="B142" s="1426" t="s">
        <v>2335</v>
      </c>
      <c r="C142" s="1449">
        <v>15000</v>
      </c>
      <c r="D142" s="1428">
        <v>5</v>
      </c>
      <c r="E142" s="1428">
        <v>20</v>
      </c>
      <c r="F142" s="1428">
        <v>5</v>
      </c>
      <c r="G142" s="1428"/>
      <c r="H142" s="1428"/>
      <c r="I142" s="1429"/>
      <c r="J142" s="1430" t="s">
        <v>6598</v>
      </c>
    </row>
    <row r="143" spans="2:10" ht="26.25" thickTop="1">
      <c r="B143" s="287" t="s">
        <v>2807</v>
      </c>
      <c r="C143" s="311">
        <v>1000</v>
      </c>
      <c r="D143" s="202"/>
      <c r="E143" s="202"/>
      <c r="F143" s="202"/>
      <c r="G143" s="202"/>
      <c r="H143" s="202"/>
      <c r="I143" s="203"/>
      <c r="J143" s="289" t="s">
        <v>5251</v>
      </c>
    </row>
    <row r="144" spans="2:10" ht="38.25">
      <c r="B144" s="1423" t="s">
        <v>2808</v>
      </c>
      <c r="C144" s="1448">
        <v>1000</v>
      </c>
      <c r="D144" s="1363"/>
      <c r="E144" s="1363"/>
      <c r="F144" s="1363"/>
      <c r="G144" s="1363"/>
      <c r="H144" s="1363"/>
      <c r="I144" s="515"/>
      <c r="J144" s="1425" t="s">
        <v>5252</v>
      </c>
    </row>
    <row r="145" spans="2:10" ht="38.25">
      <c r="B145" s="287" t="s">
        <v>2809</v>
      </c>
      <c r="C145" s="311">
        <v>1000</v>
      </c>
      <c r="D145" s="202"/>
      <c r="E145" s="202"/>
      <c r="F145" s="202"/>
      <c r="G145" s="202"/>
      <c r="H145" s="202"/>
      <c r="I145" s="203"/>
      <c r="J145" s="289" t="s">
        <v>5253</v>
      </c>
    </row>
    <row r="146" spans="2:10">
      <c r="B146" s="1423" t="s">
        <v>5255</v>
      </c>
      <c r="C146" s="1448">
        <v>5000</v>
      </c>
      <c r="D146" s="1363"/>
      <c r="E146" s="1363"/>
      <c r="F146" s="1363">
        <v>5</v>
      </c>
      <c r="G146" s="1363"/>
      <c r="H146" s="1363"/>
      <c r="I146" s="515"/>
      <c r="J146" s="1425" t="s">
        <v>5211</v>
      </c>
    </row>
    <row r="147" spans="2:10" ht="25.5">
      <c r="B147" s="287" t="s">
        <v>5256</v>
      </c>
      <c r="C147" s="311">
        <v>2000</v>
      </c>
      <c r="D147" s="202">
        <v>20</v>
      </c>
      <c r="E147" s="202"/>
      <c r="F147" s="202"/>
      <c r="G147" s="202"/>
      <c r="H147" s="202"/>
      <c r="I147" s="203"/>
      <c r="J147" s="289" t="s">
        <v>5218</v>
      </c>
    </row>
    <row r="148" spans="2:10" ht="13.5" thickBot="1">
      <c r="B148" s="1436" t="s">
        <v>5257</v>
      </c>
      <c r="C148" s="1450">
        <v>1000</v>
      </c>
      <c r="D148" s="1333"/>
      <c r="E148" s="1333"/>
      <c r="F148" s="1333"/>
      <c r="G148" s="1333"/>
      <c r="H148" s="1333"/>
      <c r="I148" s="1334"/>
      <c r="J148" s="1437" t="s">
        <v>5254</v>
      </c>
    </row>
    <row r="149" spans="2:10" s="305" customFormat="1">
      <c r="B149" s="303" t="s">
        <v>5206</v>
      </c>
      <c r="C149" s="304">
        <f t="shared" ref="C149:I149" si="4">SUM(C129:C148)</f>
        <v>59400</v>
      </c>
      <c r="D149" s="304">
        <f t="shared" si="4"/>
        <v>75</v>
      </c>
      <c r="E149" s="304">
        <f t="shared" si="4"/>
        <v>32</v>
      </c>
      <c r="F149" s="304">
        <f t="shared" si="4"/>
        <v>75</v>
      </c>
      <c r="G149" s="304">
        <f t="shared" si="4"/>
        <v>22</v>
      </c>
      <c r="H149" s="304">
        <f t="shared" si="4"/>
        <v>17</v>
      </c>
      <c r="I149" s="304">
        <f t="shared" si="4"/>
        <v>17</v>
      </c>
    </row>
    <row r="150" spans="2:10" ht="5.0999999999999996" customHeight="1"/>
    <row r="151" spans="2:10">
      <c r="B151" s="2080" t="s">
        <v>5258</v>
      </c>
      <c r="C151" s="2080"/>
      <c r="D151" s="2080"/>
      <c r="E151" s="2080"/>
      <c r="F151" s="2080"/>
      <c r="G151" s="2080"/>
      <c r="H151" s="2080"/>
      <c r="I151" s="2080"/>
      <c r="J151" s="2080"/>
    </row>
    <row r="152" spans="2:10" ht="12.75" customHeight="1">
      <c r="B152" s="2080" t="s">
        <v>5259</v>
      </c>
      <c r="C152" s="2080"/>
      <c r="D152" s="2080"/>
      <c r="E152" s="2080"/>
      <c r="F152" s="2080"/>
      <c r="G152" s="2080"/>
      <c r="H152" s="2080"/>
      <c r="I152" s="2080"/>
      <c r="J152" s="2080"/>
    </row>
    <row r="153" spans="2:10">
      <c r="B153" s="2080" t="s">
        <v>5260</v>
      </c>
      <c r="C153" s="2080"/>
      <c r="D153" s="2080"/>
      <c r="E153" s="2080"/>
      <c r="F153" s="2080"/>
      <c r="G153" s="2080"/>
      <c r="H153" s="2080"/>
      <c r="I153" s="2080"/>
      <c r="J153" s="2080"/>
    </row>
    <row r="155" spans="2:10">
      <c r="B155" s="306" t="s">
        <v>680</v>
      </c>
    </row>
    <row r="156" spans="2:10" ht="13.5" thickBot="1"/>
    <row r="157" spans="2:10">
      <c r="B157" s="2510" t="s">
        <v>2250</v>
      </c>
      <c r="C157" s="2512" t="s">
        <v>1704</v>
      </c>
      <c r="D157" s="2513"/>
      <c r="E157" s="2513"/>
      <c r="F157" s="2513"/>
      <c r="G157" s="2513"/>
      <c r="H157" s="2513"/>
      <c r="I157" s="2514"/>
      <c r="J157" s="2510" t="s">
        <v>4574</v>
      </c>
    </row>
    <row r="158" spans="2:10" ht="13.5" thickBot="1">
      <c r="B158" s="2511"/>
      <c r="C158" s="307" t="s">
        <v>2855</v>
      </c>
      <c r="D158" s="308" t="s">
        <v>2856</v>
      </c>
      <c r="E158" s="308" t="s">
        <v>2858</v>
      </c>
      <c r="F158" s="308" t="s">
        <v>2857</v>
      </c>
      <c r="G158" s="308" t="s">
        <v>2859</v>
      </c>
      <c r="H158" s="308" t="s">
        <v>1941</v>
      </c>
      <c r="I158" s="309" t="s">
        <v>1942</v>
      </c>
      <c r="J158" s="2511"/>
    </row>
    <row r="159" spans="2:10">
      <c r="B159" s="285" t="s">
        <v>537</v>
      </c>
      <c r="C159" s="310">
        <v>400</v>
      </c>
      <c r="D159" s="199">
        <v>10</v>
      </c>
      <c r="E159" s="199"/>
      <c r="F159" s="199"/>
      <c r="G159" s="199"/>
      <c r="H159" s="199"/>
      <c r="I159" s="200"/>
      <c r="J159" s="286" t="s">
        <v>6599</v>
      </c>
    </row>
    <row r="160" spans="2:10">
      <c r="B160" s="1423" t="s">
        <v>179</v>
      </c>
      <c r="C160" s="1448">
        <v>1000</v>
      </c>
      <c r="D160" s="1363">
        <v>5</v>
      </c>
      <c r="E160" s="1363"/>
      <c r="F160" s="1363"/>
      <c r="G160" s="1363"/>
      <c r="H160" s="1363"/>
      <c r="I160" s="515"/>
      <c r="J160" s="1425" t="s">
        <v>6600</v>
      </c>
    </row>
    <row r="161" spans="2:10">
      <c r="B161" s="287" t="s">
        <v>538</v>
      </c>
      <c r="C161" s="311">
        <v>1000</v>
      </c>
      <c r="D161" s="202"/>
      <c r="E161" s="202"/>
      <c r="F161" s="202"/>
      <c r="G161" s="202"/>
      <c r="H161" s="202"/>
      <c r="I161" s="203"/>
      <c r="J161" s="289" t="s">
        <v>6601</v>
      </c>
    </row>
    <row r="162" spans="2:10">
      <c r="B162" s="1423" t="s">
        <v>180</v>
      </c>
      <c r="C162" s="1448">
        <v>1000</v>
      </c>
      <c r="D162" s="1363"/>
      <c r="E162" s="1363"/>
      <c r="F162" s="1363"/>
      <c r="G162" s="1363">
        <v>2</v>
      </c>
      <c r="H162" s="1363">
        <v>2</v>
      </c>
      <c r="I162" s="515"/>
      <c r="J162" s="1425" t="s">
        <v>6602</v>
      </c>
    </row>
    <row r="163" spans="2:10">
      <c r="B163" s="287" t="s">
        <v>1270</v>
      </c>
      <c r="C163" s="311">
        <v>1000</v>
      </c>
      <c r="D163" s="202">
        <v>1</v>
      </c>
      <c r="E163" s="202">
        <v>1</v>
      </c>
      <c r="F163" s="202">
        <v>1</v>
      </c>
      <c r="G163" s="202">
        <v>1</v>
      </c>
      <c r="H163" s="202">
        <v>1</v>
      </c>
      <c r="I163" s="203">
        <v>1</v>
      </c>
      <c r="J163" s="289" t="s">
        <v>6603</v>
      </c>
    </row>
    <row r="164" spans="2:10">
      <c r="B164" s="1423" t="s">
        <v>181</v>
      </c>
      <c r="C164" s="1448">
        <v>1000</v>
      </c>
      <c r="D164" s="1363">
        <v>1</v>
      </c>
      <c r="E164" s="1363">
        <v>1</v>
      </c>
      <c r="F164" s="1363">
        <v>1</v>
      </c>
      <c r="G164" s="1363">
        <v>1</v>
      </c>
      <c r="H164" s="1363">
        <v>1</v>
      </c>
      <c r="I164" s="515">
        <v>1</v>
      </c>
      <c r="J164" s="1425" t="s">
        <v>6604</v>
      </c>
    </row>
    <row r="165" spans="2:10">
      <c r="B165" s="287" t="s">
        <v>1271</v>
      </c>
      <c r="C165" s="311">
        <v>2000</v>
      </c>
      <c r="D165" s="202">
        <v>5</v>
      </c>
      <c r="E165" s="202"/>
      <c r="F165" s="202">
        <v>10</v>
      </c>
      <c r="G165" s="202"/>
      <c r="H165" s="202"/>
      <c r="I165" s="203"/>
      <c r="J165" s="289" t="s">
        <v>6605</v>
      </c>
    </row>
    <row r="166" spans="2:10">
      <c r="B166" s="1423" t="s">
        <v>130</v>
      </c>
      <c r="C166" s="1448">
        <v>1500</v>
      </c>
      <c r="D166" s="1363">
        <v>5</v>
      </c>
      <c r="E166" s="1363"/>
      <c r="F166" s="1363"/>
      <c r="G166" s="1363"/>
      <c r="H166" s="1363"/>
      <c r="I166" s="515"/>
      <c r="J166" s="1425" t="s">
        <v>6606</v>
      </c>
    </row>
    <row r="167" spans="2:10">
      <c r="B167" s="287" t="s">
        <v>1273</v>
      </c>
      <c r="C167" s="311">
        <v>4000</v>
      </c>
      <c r="D167" s="202"/>
      <c r="E167" s="202"/>
      <c r="F167" s="202">
        <v>10</v>
      </c>
      <c r="G167" s="202"/>
      <c r="H167" s="202"/>
      <c r="I167" s="203">
        <v>10</v>
      </c>
      <c r="J167" s="289" t="s">
        <v>6607</v>
      </c>
    </row>
    <row r="168" spans="2:10">
      <c r="B168" s="1423" t="s">
        <v>128</v>
      </c>
      <c r="C168" s="1448">
        <v>3000</v>
      </c>
      <c r="D168" s="1363"/>
      <c r="E168" s="1363"/>
      <c r="F168" s="1363">
        <v>5</v>
      </c>
      <c r="G168" s="1363"/>
      <c r="H168" s="1363"/>
      <c r="I168" s="515">
        <v>5</v>
      </c>
      <c r="J168" s="1425" t="s">
        <v>6608</v>
      </c>
    </row>
    <row r="169" spans="2:10">
      <c r="B169" s="287" t="s">
        <v>178</v>
      </c>
      <c r="C169" s="311">
        <v>5000</v>
      </c>
      <c r="D169" s="202">
        <v>5</v>
      </c>
      <c r="E169" s="202">
        <v>5</v>
      </c>
      <c r="F169" s="202">
        <v>5</v>
      </c>
      <c r="G169" s="202">
        <v>5</v>
      </c>
      <c r="H169" s="202"/>
      <c r="I169" s="203"/>
      <c r="J169" s="289" t="s">
        <v>6609</v>
      </c>
    </row>
    <row r="170" spans="2:10">
      <c r="B170" s="1423" t="s">
        <v>129</v>
      </c>
      <c r="C170" s="1448">
        <v>3000</v>
      </c>
      <c r="D170" s="1363">
        <v>5</v>
      </c>
      <c r="E170" s="1363">
        <v>5</v>
      </c>
      <c r="F170" s="1363">
        <v>5</v>
      </c>
      <c r="G170" s="1363">
        <v>5</v>
      </c>
      <c r="H170" s="1363"/>
      <c r="I170" s="515"/>
      <c r="J170" s="1425" t="s">
        <v>6610</v>
      </c>
    </row>
    <row r="171" spans="2:10">
      <c r="B171" s="287" t="s">
        <v>1272</v>
      </c>
      <c r="C171" s="311">
        <v>15000</v>
      </c>
      <c r="D171" s="202">
        <v>15</v>
      </c>
      <c r="E171" s="202"/>
      <c r="F171" s="202">
        <v>15</v>
      </c>
      <c r="G171" s="202">
        <v>20</v>
      </c>
      <c r="H171" s="202"/>
      <c r="I171" s="203"/>
      <c r="J171" s="289" t="s">
        <v>6611</v>
      </c>
    </row>
    <row r="172" spans="2:10" ht="13.5" thickBot="1">
      <c r="B172" s="1426" t="s">
        <v>131</v>
      </c>
      <c r="C172" s="1449">
        <v>15000</v>
      </c>
      <c r="D172" s="1428">
        <v>15</v>
      </c>
      <c r="E172" s="1428"/>
      <c r="F172" s="1428">
        <v>15</v>
      </c>
      <c r="G172" s="1428">
        <v>20</v>
      </c>
      <c r="H172" s="1428"/>
      <c r="I172" s="1429"/>
      <c r="J172" s="1430" t="s">
        <v>6612</v>
      </c>
    </row>
    <row r="173" spans="2:10" ht="13.5" thickTop="1">
      <c r="B173" s="287" t="s">
        <v>1895</v>
      </c>
      <c r="C173" s="311">
        <v>1000</v>
      </c>
      <c r="D173" s="202">
        <v>5</v>
      </c>
      <c r="E173" s="202"/>
      <c r="F173" s="202">
        <v>5</v>
      </c>
      <c r="G173" s="202"/>
      <c r="H173" s="202"/>
      <c r="I173" s="203"/>
      <c r="J173" s="289" t="s">
        <v>5261</v>
      </c>
    </row>
    <row r="174" spans="2:10">
      <c r="B174" s="1423" t="s">
        <v>5255</v>
      </c>
      <c r="C174" s="1448">
        <v>5000</v>
      </c>
      <c r="D174" s="1363"/>
      <c r="E174" s="1363"/>
      <c r="F174" s="1363">
        <v>5</v>
      </c>
      <c r="G174" s="1363"/>
      <c r="H174" s="1363"/>
      <c r="I174" s="515"/>
      <c r="J174" s="1425" t="s">
        <v>5262</v>
      </c>
    </row>
    <row r="175" spans="2:10" ht="25.5">
      <c r="B175" s="287" t="s">
        <v>1896</v>
      </c>
      <c r="C175" s="311">
        <v>1000</v>
      </c>
      <c r="D175" s="202"/>
      <c r="E175" s="202"/>
      <c r="F175" s="202"/>
      <c r="G175" s="202"/>
      <c r="H175" s="202"/>
      <c r="I175" s="203"/>
      <c r="J175" s="289" t="s">
        <v>5263</v>
      </c>
    </row>
    <row r="176" spans="2:10">
      <c r="B176" s="1423" t="s">
        <v>5266</v>
      </c>
      <c r="C176" s="1448">
        <v>1000</v>
      </c>
      <c r="D176" s="1363"/>
      <c r="E176" s="1363"/>
      <c r="F176" s="1363"/>
      <c r="G176" s="1363"/>
      <c r="H176" s="1363"/>
      <c r="I176" s="515"/>
      <c r="J176" s="1425" t="s">
        <v>5264</v>
      </c>
    </row>
    <row r="177" spans="2:10" ht="63.75">
      <c r="B177" s="287" t="s">
        <v>1897</v>
      </c>
      <c r="C177" s="311">
        <v>2500</v>
      </c>
      <c r="D177" s="202"/>
      <c r="E177" s="202"/>
      <c r="F177" s="202">
        <v>5</v>
      </c>
      <c r="G177" s="202"/>
      <c r="H177" s="202"/>
      <c r="I177" s="203"/>
      <c r="J177" s="289" t="s">
        <v>5265</v>
      </c>
    </row>
    <row r="178" spans="2:10" ht="13.5" thickBot="1">
      <c r="B178" s="1436" t="s">
        <v>5267</v>
      </c>
      <c r="C178" s="1450">
        <v>10000</v>
      </c>
      <c r="D178" s="1333"/>
      <c r="E178" s="1333"/>
      <c r="F178" s="1333"/>
      <c r="G178" s="1333"/>
      <c r="H178" s="1333"/>
      <c r="I178" s="1334"/>
      <c r="J178" s="1437" t="s">
        <v>5239</v>
      </c>
    </row>
    <row r="179" spans="2:10" s="305" customFormat="1">
      <c r="B179" s="303" t="s">
        <v>5206</v>
      </c>
      <c r="C179" s="304">
        <f t="shared" ref="C179:I179" si="5">SUM(C159:C178)</f>
        <v>74400</v>
      </c>
      <c r="D179" s="304">
        <f t="shared" si="5"/>
        <v>72</v>
      </c>
      <c r="E179" s="304">
        <f t="shared" si="5"/>
        <v>12</v>
      </c>
      <c r="F179" s="304">
        <f t="shared" si="5"/>
        <v>82</v>
      </c>
      <c r="G179" s="304">
        <f t="shared" si="5"/>
        <v>54</v>
      </c>
      <c r="H179" s="304">
        <f t="shared" si="5"/>
        <v>4</v>
      </c>
      <c r="I179" s="304">
        <f t="shared" si="5"/>
        <v>17</v>
      </c>
    </row>
    <row r="180" spans="2:10" ht="5.0999999999999996" customHeight="1"/>
    <row r="181" spans="2:10" ht="12.75" customHeight="1">
      <c r="B181" s="2080" t="s">
        <v>5258</v>
      </c>
      <c r="C181" s="2080"/>
      <c r="D181" s="2080"/>
      <c r="E181" s="2080"/>
      <c r="F181" s="2080"/>
      <c r="G181" s="2080"/>
      <c r="H181" s="2080"/>
      <c r="I181" s="2080"/>
      <c r="J181" s="2080"/>
    </row>
    <row r="182" spans="2:10" ht="12.75" customHeight="1">
      <c r="B182" s="2080" t="s">
        <v>5268</v>
      </c>
      <c r="C182" s="2080"/>
      <c r="D182" s="2080"/>
      <c r="E182" s="2080"/>
      <c r="F182" s="2080"/>
      <c r="G182" s="2080"/>
      <c r="H182" s="2080"/>
      <c r="I182" s="2080"/>
      <c r="J182" s="2080"/>
    </row>
    <row r="183" spans="2:10" ht="12.75" customHeight="1">
      <c r="B183" s="2080" t="s">
        <v>5269</v>
      </c>
      <c r="C183" s="2080"/>
      <c r="D183" s="2080"/>
      <c r="E183" s="2080"/>
      <c r="F183" s="2080"/>
      <c r="G183" s="2080"/>
      <c r="H183" s="2080"/>
      <c r="I183" s="2080"/>
      <c r="J183" s="2080"/>
    </row>
    <row r="184" spans="2:10">
      <c r="D184" s="316"/>
    </row>
    <row r="185" spans="2:10">
      <c r="B185" s="306" t="s">
        <v>2843</v>
      </c>
    </row>
    <row r="186" spans="2:10" ht="13.5" thickBot="1"/>
    <row r="187" spans="2:10">
      <c r="B187" s="2510" t="s">
        <v>2250</v>
      </c>
      <c r="C187" s="2512" t="s">
        <v>1704</v>
      </c>
      <c r="D187" s="2513"/>
      <c r="E187" s="2513"/>
      <c r="F187" s="2513"/>
      <c r="G187" s="2513"/>
      <c r="H187" s="2513"/>
      <c r="I187" s="2514"/>
      <c r="J187" s="2510" t="s">
        <v>4574</v>
      </c>
    </row>
    <row r="188" spans="2:10" ht="13.5" thickBot="1">
      <c r="B188" s="2511"/>
      <c r="C188" s="307" t="s">
        <v>2855</v>
      </c>
      <c r="D188" s="308" t="s">
        <v>2856</v>
      </c>
      <c r="E188" s="308" t="s">
        <v>2858</v>
      </c>
      <c r="F188" s="308" t="s">
        <v>2857</v>
      </c>
      <c r="G188" s="308" t="s">
        <v>2859</v>
      </c>
      <c r="H188" s="308" t="s">
        <v>1941</v>
      </c>
      <c r="I188" s="309" t="s">
        <v>1942</v>
      </c>
      <c r="J188" s="2511"/>
    </row>
    <row r="189" spans="2:10">
      <c r="B189" s="285" t="s">
        <v>2604</v>
      </c>
      <c r="C189" s="310">
        <v>300</v>
      </c>
      <c r="D189" s="199">
        <v>5</v>
      </c>
      <c r="E189" s="199"/>
      <c r="F189" s="199">
        <v>5</v>
      </c>
      <c r="G189" s="199"/>
      <c r="H189" s="199"/>
      <c r="I189" s="200"/>
      <c r="J189" s="286" t="s">
        <v>6613</v>
      </c>
    </row>
    <row r="190" spans="2:10">
      <c r="B190" s="1431" t="s">
        <v>2611</v>
      </c>
      <c r="C190" s="1448">
        <v>1000</v>
      </c>
      <c r="D190" s="1363"/>
      <c r="E190" s="1363"/>
      <c r="F190" s="1363"/>
      <c r="G190" s="1363"/>
      <c r="H190" s="1363"/>
      <c r="I190" s="515"/>
      <c r="J190" s="1425" t="s">
        <v>6614</v>
      </c>
    </row>
    <row r="191" spans="2:10">
      <c r="B191" s="287" t="s">
        <v>2607</v>
      </c>
      <c r="C191" s="311">
        <v>1000</v>
      </c>
      <c r="D191" s="202"/>
      <c r="E191" s="202"/>
      <c r="F191" s="202">
        <v>5</v>
      </c>
      <c r="G191" s="202"/>
      <c r="H191" s="202"/>
      <c r="I191" s="203"/>
      <c r="J191" s="289" t="s">
        <v>6615</v>
      </c>
    </row>
    <row r="192" spans="2:10">
      <c r="B192" s="1423" t="s">
        <v>2166</v>
      </c>
      <c r="C192" s="1448">
        <v>1000</v>
      </c>
      <c r="D192" s="1363"/>
      <c r="E192" s="1363">
        <v>5</v>
      </c>
      <c r="F192" s="1363"/>
      <c r="G192" s="1363"/>
      <c r="H192" s="1363"/>
      <c r="I192" s="515"/>
      <c r="J192" s="1425" t="s">
        <v>6616</v>
      </c>
    </row>
    <row r="193" spans="2:10">
      <c r="B193" s="287" t="s">
        <v>2605</v>
      </c>
      <c r="C193" s="311">
        <v>1500</v>
      </c>
      <c r="D193" s="202">
        <v>10</v>
      </c>
      <c r="E193" s="202"/>
      <c r="F193" s="202"/>
      <c r="G193" s="202"/>
      <c r="H193" s="202"/>
      <c r="I193" s="203"/>
      <c r="J193" s="289" t="s">
        <v>6617</v>
      </c>
    </row>
    <row r="194" spans="2:10">
      <c r="B194" s="1423" t="s">
        <v>2523</v>
      </c>
      <c r="C194" s="1448">
        <v>1500</v>
      </c>
      <c r="D194" s="1363"/>
      <c r="E194" s="1363"/>
      <c r="F194" s="1363"/>
      <c r="G194" s="1363">
        <v>5</v>
      </c>
      <c r="H194" s="1363"/>
      <c r="I194" s="515"/>
      <c r="J194" s="1425" t="s">
        <v>6618</v>
      </c>
    </row>
    <row r="195" spans="2:10">
      <c r="B195" s="287" t="s">
        <v>2606</v>
      </c>
      <c r="C195" s="311">
        <v>2000</v>
      </c>
      <c r="D195" s="202">
        <v>5</v>
      </c>
      <c r="E195" s="202"/>
      <c r="F195" s="202">
        <v>5</v>
      </c>
      <c r="G195" s="202"/>
      <c r="H195" s="202"/>
      <c r="I195" s="203"/>
      <c r="J195" s="289" t="s">
        <v>6619</v>
      </c>
    </row>
    <row r="196" spans="2:10">
      <c r="B196" s="1423" t="s">
        <v>2050</v>
      </c>
      <c r="C196" s="1448">
        <v>2000</v>
      </c>
      <c r="D196" s="1363">
        <v>5</v>
      </c>
      <c r="E196" s="1363"/>
      <c r="F196" s="1363">
        <v>5</v>
      </c>
      <c r="G196" s="1363"/>
      <c r="H196" s="1363"/>
      <c r="I196" s="515"/>
      <c r="J196" s="1425" t="s">
        <v>6620</v>
      </c>
    </row>
    <row r="197" spans="2:10">
      <c r="B197" s="287" t="s">
        <v>2608</v>
      </c>
      <c r="C197" s="311">
        <v>3000</v>
      </c>
      <c r="D197" s="202"/>
      <c r="E197" s="202"/>
      <c r="F197" s="202"/>
      <c r="G197" s="202"/>
      <c r="H197" s="202"/>
      <c r="I197" s="203"/>
      <c r="J197" s="289" t="s">
        <v>6621</v>
      </c>
    </row>
    <row r="198" spans="2:10">
      <c r="B198" s="1423" t="s">
        <v>2051</v>
      </c>
      <c r="C198" s="1448">
        <v>3000</v>
      </c>
      <c r="D198" s="1363"/>
      <c r="E198" s="1363">
        <v>5</v>
      </c>
      <c r="F198" s="1363"/>
      <c r="G198" s="1363">
        <v>5</v>
      </c>
      <c r="H198" s="1363"/>
      <c r="I198" s="515"/>
      <c r="J198" s="1425" t="s">
        <v>6622</v>
      </c>
    </row>
    <row r="199" spans="2:10">
      <c r="B199" s="287" t="s">
        <v>2609</v>
      </c>
      <c r="C199" s="311">
        <v>4000</v>
      </c>
      <c r="D199" s="202"/>
      <c r="E199" s="202">
        <v>3</v>
      </c>
      <c r="F199" s="202">
        <v>10</v>
      </c>
      <c r="G199" s="202">
        <v>3</v>
      </c>
      <c r="H199" s="202"/>
      <c r="I199" s="203">
        <v>3</v>
      </c>
      <c r="J199" s="289" t="s">
        <v>6623</v>
      </c>
    </row>
    <row r="200" spans="2:10">
      <c r="B200" s="1423" t="s">
        <v>2052</v>
      </c>
      <c r="C200" s="1448">
        <v>3000</v>
      </c>
      <c r="D200" s="1363"/>
      <c r="E200" s="1363">
        <v>5</v>
      </c>
      <c r="F200" s="1363">
        <v>10</v>
      </c>
      <c r="G200" s="1363">
        <v>5</v>
      </c>
      <c r="H200" s="1363"/>
      <c r="I200" s="515">
        <v>5</v>
      </c>
      <c r="J200" s="1425" t="s">
        <v>6624</v>
      </c>
    </row>
    <row r="201" spans="2:10">
      <c r="B201" s="287" t="s">
        <v>2610</v>
      </c>
      <c r="C201" s="311">
        <v>15000</v>
      </c>
      <c r="D201" s="202">
        <v>10</v>
      </c>
      <c r="E201" s="202">
        <v>20</v>
      </c>
      <c r="F201" s="202">
        <v>10</v>
      </c>
      <c r="G201" s="202"/>
      <c r="H201" s="202"/>
      <c r="I201" s="203"/>
      <c r="J201" s="289" t="s">
        <v>6625</v>
      </c>
    </row>
    <row r="202" spans="2:10" ht="13.5" thickBot="1">
      <c r="B202" s="1426" t="s">
        <v>1674</v>
      </c>
      <c r="C202" s="1449">
        <v>20000</v>
      </c>
      <c r="D202" s="1428">
        <v>5</v>
      </c>
      <c r="E202" s="1428">
        <v>20</v>
      </c>
      <c r="F202" s="1428">
        <v>5</v>
      </c>
      <c r="G202" s="1428"/>
      <c r="H202" s="1428"/>
      <c r="I202" s="1429"/>
      <c r="J202" s="1430" t="s">
        <v>6626</v>
      </c>
    </row>
    <row r="203" spans="2:10" ht="13.5" thickTop="1">
      <c r="B203" s="287" t="s">
        <v>499</v>
      </c>
      <c r="C203" s="311">
        <v>1000</v>
      </c>
      <c r="D203" s="202">
        <v>5</v>
      </c>
      <c r="E203" s="202"/>
      <c r="F203" s="202"/>
      <c r="G203" s="202"/>
      <c r="H203" s="202"/>
      <c r="I203" s="203"/>
      <c r="J203" s="289" t="s">
        <v>5270</v>
      </c>
    </row>
    <row r="204" spans="2:10">
      <c r="B204" s="1423" t="s">
        <v>1292</v>
      </c>
      <c r="C204" s="1448">
        <v>1000</v>
      </c>
      <c r="D204" s="1363"/>
      <c r="E204" s="1363"/>
      <c r="F204" s="1363"/>
      <c r="G204" s="1363">
        <v>5</v>
      </c>
      <c r="H204" s="1363"/>
      <c r="I204" s="515"/>
      <c r="J204" s="1425" t="s">
        <v>5271</v>
      </c>
    </row>
    <row r="205" spans="2:10">
      <c r="B205" s="287" t="s">
        <v>5255</v>
      </c>
      <c r="C205" s="311">
        <v>5000</v>
      </c>
      <c r="D205" s="202"/>
      <c r="E205" s="202"/>
      <c r="F205" s="202">
        <v>5</v>
      </c>
      <c r="G205" s="202"/>
      <c r="H205" s="202"/>
      <c r="I205" s="203"/>
      <c r="J205" s="289" t="s">
        <v>5272</v>
      </c>
    </row>
    <row r="206" spans="2:10" ht="38.25">
      <c r="B206" s="1423" t="s">
        <v>1288</v>
      </c>
      <c r="C206" s="1448">
        <v>10000</v>
      </c>
      <c r="D206" s="1363">
        <v>5</v>
      </c>
      <c r="E206" s="1363"/>
      <c r="F206" s="1363">
        <v>5</v>
      </c>
      <c r="G206" s="1363"/>
      <c r="H206" s="1363"/>
      <c r="I206" s="515"/>
      <c r="J206" s="1425" t="s">
        <v>5273</v>
      </c>
    </row>
    <row r="207" spans="2:10">
      <c r="B207" s="287" t="s">
        <v>5276</v>
      </c>
      <c r="C207" s="311">
        <v>1000</v>
      </c>
      <c r="D207" s="202"/>
      <c r="E207" s="202"/>
      <c r="F207" s="202"/>
      <c r="G207" s="202"/>
      <c r="H207" s="202"/>
      <c r="I207" s="203"/>
      <c r="J207" s="289" t="s">
        <v>5274</v>
      </c>
    </row>
    <row r="208" spans="2:10" ht="13.5" thickBot="1">
      <c r="B208" s="1436" t="s">
        <v>5277</v>
      </c>
      <c r="C208" s="1450">
        <v>1000</v>
      </c>
      <c r="D208" s="1333"/>
      <c r="E208" s="1333"/>
      <c r="F208" s="1333"/>
      <c r="G208" s="1333"/>
      <c r="H208" s="1333"/>
      <c r="I208" s="1334"/>
      <c r="J208" s="1437" t="s">
        <v>5275</v>
      </c>
    </row>
    <row r="209" spans="2:10" s="305" customFormat="1">
      <c r="B209" s="303" t="s">
        <v>5206</v>
      </c>
      <c r="C209" s="304">
        <f t="shared" ref="C209:I209" si="6">SUM(C189:C208)</f>
        <v>77300</v>
      </c>
      <c r="D209" s="304">
        <f t="shared" si="6"/>
        <v>50</v>
      </c>
      <c r="E209" s="304">
        <f t="shared" si="6"/>
        <v>58</v>
      </c>
      <c r="F209" s="304">
        <f t="shared" si="6"/>
        <v>65</v>
      </c>
      <c r="G209" s="304">
        <f t="shared" si="6"/>
        <v>23</v>
      </c>
      <c r="H209" s="304">
        <f t="shared" si="6"/>
        <v>0</v>
      </c>
      <c r="I209" s="304">
        <f t="shared" si="6"/>
        <v>8</v>
      </c>
    </row>
    <row r="210" spans="2:10" ht="5.0999999999999996" customHeight="1"/>
    <row r="211" spans="2:10" ht="12.75" customHeight="1">
      <c r="B211" s="2080" t="s">
        <v>5258</v>
      </c>
      <c r="C211" s="2080"/>
      <c r="D211" s="2080"/>
      <c r="E211" s="2080"/>
      <c r="F211" s="2080"/>
      <c r="G211" s="2080"/>
      <c r="H211" s="2080"/>
      <c r="I211" s="2080"/>
      <c r="J211" s="2080"/>
    </row>
    <row r="212" spans="2:10" ht="12.75" customHeight="1">
      <c r="B212" s="2080" t="s">
        <v>5278</v>
      </c>
      <c r="C212" s="2080"/>
      <c r="D212" s="2080"/>
      <c r="E212" s="2080"/>
      <c r="F212" s="2080"/>
      <c r="G212" s="2080"/>
      <c r="H212" s="2080"/>
      <c r="I212" s="2080"/>
      <c r="J212" s="2080"/>
    </row>
    <row r="213" spans="2:10" ht="12.75" customHeight="1">
      <c r="B213" s="2080" t="s">
        <v>5279</v>
      </c>
      <c r="C213" s="2080"/>
      <c r="D213" s="2080"/>
      <c r="E213" s="2080"/>
      <c r="F213" s="2080"/>
      <c r="G213" s="2080"/>
      <c r="H213" s="2080"/>
      <c r="I213" s="2080"/>
      <c r="J213" s="2080"/>
    </row>
    <row r="215" spans="2:10">
      <c r="B215" s="306" t="s">
        <v>682</v>
      </c>
    </row>
    <row r="216" spans="2:10" ht="13.5" thickBot="1"/>
    <row r="217" spans="2:10">
      <c r="B217" s="2510" t="s">
        <v>2250</v>
      </c>
      <c r="C217" s="2512" t="s">
        <v>1704</v>
      </c>
      <c r="D217" s="2513"/>
      <c r="E217" s="2513"/>
      <c r="F217" s="2513"/>
      <c r="G217" s="2513"/>
      <c r="H217" s="2513"/>
      <c r="I217" s="2514"/>
      <c r="J217" s="2510" t="s">
        <v>4574</v>
      </c>
    </row>
    <row r="218" spans="2:10" ht="13.5" thickBot="1">
      <c r="B218" s="2511"/>
      <c r="C218" s="307" t="s">
        <v>2855</v>
      </c>
      <c r="D218" s="308" t="s">
        <v>2856</v>
      </c>
      <c r="E218" s="308" t="s">
        <v>2858</v>
      </c>
      <c r="F218" s="308" t="s">
        <v>2857</v>
      </c>
      <c r="G218" s="308" t="s">
        <v>2859</v>
      </c>
      <c r="H218" s="308" t="s">
        <v>1941</v>
      </c>
      <c r="I218" s="309" t="s">
        <v>1942</v>
      </c>
      <c r="J218" s="2511"/>
    </row>
    <row r="219" spans="2:10">
      <c r="B219" s="285" t="s">
        <v>2197</v>
      </c>
      <c r="C219" s="310">
        <v>400</v>
      </c>
      <c r="D219" s="199">
        <v>10</v>
      </c>
      <c r="E219" s="199"/>
      <c r="F219" s="199"/>
      <c r="G219" s="199"/>
      <c r="H219" s="199"/>
      <c r="I219" s="200"/>
      <c r="J219" s="286" t="s">
        <v>6627</v>
      </c>
    </row>
    <row r="220" spans="2:10">
      <c r="B220" s="1423" t="s">
        <v>2866</v>
      </c>
      <c r="C220" s="1448">
        <v>1000</v>
      </c>
      <c r="D220" s="1363">
        <v>10</v>
      </c>
      <c r="E220" s="1363"/>
      <c r="F220" s="1363"/>
      <c r="G220" s="1363"/>
      <c r="H220" s="1363"/>
      <c r="I220" s="515"/>
      <c r="J220" s="1425" t="s">
        <v>6628</v>
      </c>
    </row>
    <row r="221" spans="2:10">
      <c r="B221" s="287" t="s">
        <v>2198</v>
      </c>
      <c r="C221" s="311">
        <v>1000</v>
      </c>
      <c r="D221" s="202">
        <v>5</v>
      </c>
      <c r="E221" s="202"/>
      <c r="F221" s="202"/>
      <c r="G221" s="202"/>
      <c r="H221" s="202"/>
      <c r="I221" s="203"/>
      <c r="J221" s="289" t="s">
        <v>6629</v>
      </c>
    </row>
    <row r="222" spans="2:10">
      <c r="B222" s="1423" t="s">
        <v>2867</v>
      </c>
      <c r="C222" s="1448">
        <v>1000</v>
      </c>
      <c r="D222" s="1363">
        <v>5</v>
      </c>
      <c r="E222" s="1363"/>
      <c r="F222" s="1363"/>
      <c r="G222" s="1363"/>
      <c r="H222" s="1363"/>
      <c r="I222" s="515"/>
      <c r="J222" s="1425" t="s">
        <v>6630</v>
      </c>
    </row>
    <row r="223" spans="2:10">
      <c r="B223" s="287" t="s">
        <v>2171</v>
      </c>
      <c r="C223" s="311">
        <v>1000</v>
      </c>
      <c r="D223" s="202">
        <v>5</v>
      </c>
      <c r="E223" s="202">
        <v>2</v>
      </c>
      <c r="F223" s="202"/>
      <c r="G223" s="202">
        <v>2</v>
      </c>
      <c r="H223" s="202"/>
      <c r="I223" s="203"/>
      <c r="J223" s="289" t="s">
        <v>6631</v>
      </c>
    </row>
    <row r="224" spans="2:10">
      <c r="B224" s="1423" t="s">
        <v>2868</v>
      </c>
      <c r="C224" s="1448">
        <v>1000</v>
      </c>
      <c r="D224" s="1363"/>
      <c r="E224" s="1363">
        <v>2</v>
      </c>
      <c r="F224" s="1363"/>
      <c r="G224" s="1363">
        <v>2</v>
      </c>
      <c r="H224" s="1363"/>
      <c r="I224" s="515"/>
      <c r="J224" s="1425" t="s">
        <v>6632</v>
      </c>
    </row>
    <row r="225" spans="2:10">
      <c r="B225" s="287" t="s">
        <v>1420</v>
      </c>
      <c r="C225" s="311">
        <v>2000</v>
      </c>
      <c r="D225" s="202">
        <v>5</v>
      </c>
      <c r="E225" s="202"/>
      <c r="F225" s="202">
        <v>10</v>
      </c>
      <c r="G225" s="202"/>
      <c r="H225" s="202"/>
      <c r="I225" s="203"/>
      <c r="J225" s="289" t="s">
        <v>6633</v>
      </c>
    </row>
    <row r="226" spans="2:10">
      <c r="B226" s="1423" t="s">
        <v>470</v>
      </c>
      <c r="C226" s="1448">
        <v>2000</v>
      </c>
      <c r="D226" s="1363">
        <v>5</v>
      </c>
      <c r="E226" s="1363"/>
      <c r="F226" s="1363">
        <v>5</v>
      </c>
      <c r="G226" s="1363"/>
      <c r="H226" s="1363"/>
      <c r="I226" s="515"/>
      <c r="J226" s="1425" t="s">
        <v>6634</v>
      </c>
    </row>
    <row r="227" spans="2:10">
      <c r="B227" s="287" t="s">
        <v>2863</v>
      </c>
      <c r="C227" s="311">
        <v>2500</v>
      </c>
      <c r="D227" s="202">
        <v>10</v>
      </c>
      <c r="E227" s="202">
        <v>5</v>
      </c>
      <c r="F227" s="202">
        <v>10</v>
      </c>
      <c r="G227" s="202">
        <v>5</v>
      </c>
      <c r="H227" s="202"/>
      <c r="I227" s="203"/>
      <c r="J227" s="289" t="s">
        <v>6635</v>
      </c>
    </row>
    <row r="228" spans="2:10">
      <c r="B228" s="1423" t="s">
        <v>1180</v>
      </c>
      <c r="C228" s="1448">
        <v>2000</v>
      </c>
      <c r="D228" s="1363">
        <v>5</v>
      </c>
      <c r="E228" s="1363"/>
      <c r="F228" s="1363">
        <v>5</v>
      </c>
      <c r="G228" s="1363"/>
      <c r="H228" s="1363"/>
      <c r="I228" s="515"/>
      <c r="J228" s="1425" t="s">
        <v>6636</v>
      </c>
    </row>
    <row r="229" spans="2:10">
      <c r="B229" s="287" t="s">
        <v>2864</v>
      </c>
      <c r="C229" s="311">
        <v>3500</v>
      </c>
      <c r="D229" s="202">
        <v>15</v>
      </c>
      <c r="E229" s="202"/>
      <c r="F229" s="202"/>
      <c r="G229" s="202"/>
      <c r="H229" s="202"/>
      <c r="I229" s="203"/>
      <c r="J229" s="289" t="s">
        <v>6637</v>
      </c>
    </row>
    <row r="230" spans="2:10">
      <c r="B230" s="1423" t="s">
        <v>1181</v>
      </c>
      <c r="C230" s="1448">
        <v>3000</v>
      </c>
      <c r="D230" s="1363">
        <v>10</v>
      </c>
      <c r="E230" s="1363">
        <v>10</v>
      </c>
      <c r="F230" s="1363"/>
      <c r="G230" s="1363"/>
      <c r="H230" s="1363"/>
      <c r="I230" s="515"/>
      <c r="J230" s="1425" t="s">
        <v>6638</v>
      </c>
    </row>
    <row r="231" spans="2:10">
      <c r="B231" s="287" t="s">
        <v>2865</v>
      </c>
      <c r="C231" s="311">
        <v>10000</v>
      </c>
      <c r="D231" s="202">
        <v>10</v>
      </c>
      <c r="E231" s="202"/>
      <c r="F231" s="202">
        <v>10</v>
      </c>
      <c r="G231" s="202">
        <v>10</v>
      </c>
      <c r="H231" s="202"/>
      <c r="I231" s="203"/>
      <c r="J231" s="289" t="s">
        <v>6639</v>
      </c>
    </row>
    <row r="232" spans="2:10" ht="13.5" thickBot="1">
      <c r="B232" s="1426" t="s">
        <v>661</v>
      </c>
      <c r="C232" s="1449">
        <v>15000</v>
      </c>
      <c r="D232" s="1428">
        <v>10</v>
      </c>
      <c r="E232" s="1428"/>
      <c r="F232" s="1428">
        <v>10</v>
      </c>
      <c r="G232" s="1428">
        <v>20</v>
      </c>
      <c r="H232" s="1428"/>
      <c r="I232" s="1429"/>
      <c r="J232" s="1430" t="s">
        <v>6640</v>
      </c>
    </row>
    <row r="233" spans="2:10" ht="13.5" thickTop="1">
      <c r="B233" s="287" t="s">
        <v>5284</v>
      </c>
      <c r="C233" s="311">
        <v>1000</v>
      </c>
      <c r="D233" s="202"/>
      <c r="E233" s="202"/>
      <c r="F233" s="202"/>
      <c r="G233" s="202"/>
      <c r="H233" s="202"/>
      <c r="I233" s="203"/>
      <c r="J233" s="289" t="s">
        <v>5280</v>
      </c>
    </row>
    <row r="234" spans="2:10">
      <c r="B234" s="1423" t="s">
        <v>5285</v>
      </c>
      <c r="C234" s="1448">
        <v>1000</v>
      </c>
      <c r="D234" s="1363"/>
      <c r="E234" s="1363"/>
      <c r="F234" s="1363"/>
      <c r="G234" s="1363"/>
      <c r="H234" s="1363"/>
      <c r="I234" s="515"/>
      <c r="J234" s="1425" t="s">
        <v>5281</v>
      </c>
    </row>
    <row r="235" spans="2:10">
      <c r="B235" s="287" t="s">
        <v>5247</v>
      </c>
      <c r="C235" s="311">
        <v>5000</v>
      </c>
      <c r="D235" s="202"/>
      <c r="E235" s="202"/>
      <c r="F235" s="202">
        <v>5</v>
      </c>
      <c r="G235" s="202"/>
      <c r="H235" s="202"/>
      <c r="I235" s="203"/>
      <c r="J235" s="289" t="s">
        <v>5211</v>
      </c>
    </row>
    <row r="236" spans="2:10">
      <c r="B236" s="1423" t="s">
        <v>5286</v>
      </c>
      <c r="C236" s="1448">
        <v>1000</v>
      </c>
      <c r="D236" s="1363"/>
      <c r="E236" s="1363"/>
      <c r="F236" s="1363"/>
      <c r="G236" s="1363"/>
      <c r="H236" s="1363"/>
      <c r="I236" s="515"/>
      <c r="J236" s="1425" t="s">
        <v>5282</v>
      </c>
    </row>
    <row r="237" spans="2:10" ht="25.5">
      <c r="B237" s="287" t="s">
        <v>5287</v>
      </c>
      <c r="C237" s="311">
        <v>2000</v>
      </c>
      <c r="D237" s="202">
        <v>20</v>
      </c>
      <c r="E237" s="202"/>
      <c r="F237" s="202"/>
      <c r="G237" s="202"/>
      <c r="H237" s="202"/>
      <c r="I237" s="203"/>
      <c r="J237" s="289" t="s">
        <v>5218</v>
      </c>
    </row>
    <row r="238" spans="2:10" ht="13.5" thickBot="1">
      <c r="B238" s="1436" t="s">
        <v>665</v>
      </c>
      <c r="C238" s="1450">
        <v>1000</v>
      </c>
      <c r="D238" s="1333"/>
      <c r="E238" s="1333"/>
      <c r="F238" s="1333"/>
      <c r="G238" s="1333"/>
      <c r="H238" s="1333"/>
      <c r="I238" s="1334"/>
      <c r="J238" s="1437" t="s">
        <v>5283</v>
      </c>
    </row>
    <row r="239" spans="2:10" s="305" customFormat="1">
      <c r="B239" s="303" t="s">
        <v>5206</v>
      </c>
      <c r="C239" s="304">
        <f t="shared" ref="C239:I239" si="7">SUM(C219:C238)</f>
        <v>56400</v>
      </c>
      <c r="D239" s="304">
        <f t="shared" si="7"/>
        <v>125</v>
      </c>
      <c r="E239" s="304">
        <f t="shared" si="7"/>
        <v>19</v>
      </c>
      <c r="F239" s="304">
        <f t="shared" si="7"/>
        <v>55</v>
      </c>
      <c r="G239" s="304">
        <f t="shared" si="7"/>
        <v>39</v>
      </c>
      <c r="H239" s="304">
        <f t="shared" si="7"/>
        <v>0</v>
      </c>
      <c r="I239" s="304">
        <f t="shared" si="7"/>
        <v>0</v>
      </c>
    </row>
    <row r="240" spans="2:10" ht="5.0999999999999996" customHeight="1"/>
    <row r="241" spans="2:10" ht="12.75" customHeight="1">
      <c r="B241" s="2080" t="s">
        <v>5288</v>
      </c>
      <c r="C241" s="2080"/>
      <c r="D241" s="2080"/>
      <c r="E241" s="2080"/>
      <c r="F241" s="2080"/>
      <c r="G241" s="2080"/>
      <c r="H241" s="2080"/>
      <c r="I241" s="2080"/>
      <c r="J241" s="2080"/>
    </row>
    <row r="242" spans="2:10">
      <c r="B242" s="2080" t="s">
        <v>5289</v>
      </c>
      <c r="C242" s="2080"/>
      <c r="D242" s="2080"/>
      <c r="E242" s="2080"/>
      <c r="F242" s="2080"/>
      <c r="G242" s="2080"/>
      <c r="H242" s="2080"/>
      <c r="I242" s="2080"/>
      <c r="J242" s="2080"/>
    </row>
    <row r="243" spans="2:10">
      <c r="B243" s="2080" t="s">
        <v>5249</v>
      </c>
      <c r="C243" s="2080"/>
      <c r="D243" s="2080"/>
      <c r="E243" s="2080"/>
      <c r="F243" s="2080"/>
      <c r="G243" s="2080"/>
      <c r="H243" s="2080"/>
      <c r="I243" s="2080"/>
      <c r="J243" s="2080"/>
    </row>
    <row r="244" spans="2:10">
      <c r="B244" s="2080" t="s">
        <v>5290</v>
      </c>
      <c r="C244" s="2080"/>
      <c r="D244" s="2080"/>
      <c r="E244" s="2080"/>
      <c r="F244" s="2080"/>
      <c r="G244" s="2080"/>
      <c r="H244" s="2080"/>
      <c r="I244" s="2080"/>
      <c r="J244" s="2080"/>
    </row>
    <row r="245" spans="2:10" ht="12.75" customHeight="1">
      <c r="B245" s="2080" t="s">
        <v>5291</v>
      </c>
      <c r="C245" s="2080"/>
      <c r="D245" s="2080"/>
      <c r="E245" s="2080"/>
      <c r="F245" s="2080"/>
      <c r="G245" s="2080"/>
      <c r="H245" s="2080"/>
      <c r="I245" s="2080"/>
      <c r="J245" s="2080"/>
    </row>
    <row r="247" spans="2:10">
      <c r="B247" s="306" t="s">
        <v>681</v>
      </c>
    </row>
    <row r="248" spans="2:10" ht="13.5" thickBot="1"/>
    <row r="249" spans="2:10">
      <c r="B249" s="2515" t="s">
        <v>2250</v>
      </c>
      <c r="C249" s="2517" t="s">
        <v>1704</v>
      </c>
      <c r="D249" s="2518"/>
      <c r="E249" s="2518"/>
      <c r="F249" s="2518"/>
      <c r="G249" s="2518"/>
      <c r="H249" s="2518"/>
      <c r="I249" s="2519"/>
      <c r="J249" s="2515" t="s">
        <v>1943</v>
      </c>
    </row>
    <row r="250" spans="2:10" ht="13.5" thickBot="1">
      <c r="B250" s="2516"/>
      <c r="C250" s="307" t="s">
        <v>2855</v>
      </c>
      <c r="D250" s="308" t="s">
        <v>2856</v>
      </c>
      <c r="E250" s="308" t="s">
        <v>2858</v>
      </c>
      <c r="F250" s="308" t="s">
        <v>2857</v>
      </c>
      <c r="G250" s="308" t="s">
        <v>2859</v>
      </c>
      <c r="H250" s="308" t="s">
        <v>1941</v>
      </c>
      <c r="I250" s="309" t="s">
        <v>1942</v>
      </c>
      <c r="J250" s="2516"/>
    </row>
    <row r="251" spans="2:10">
      <c r="B251" s="285" t="s">
        <v>1352</v>
      </c>
      <c r="C251" s="310">
        <v>200</v>
      </c>
      <c r="D251" s="199">
        <v>5</v>
      </c>
      <c r="E251" s="199"/>
      <c r="F251" s="199">
        <v>5</v>
      </c>
      <c r="G251" s="199"/>
      <c r="H251" s="199"/>
      <c r="I251" s="200"/>
      <c r="J251" s="286" t="s">
        <v>6641</v>
      </c>
    </row>
    <row r="252" spans="2:10">
      <c r="B252" s="1423" t="s">
        <v>481</v>
      </c>
      <c r="C252" s="1448">
        <v>1000</v>
      </c>
      <c r="D252" s="1363">
        <v>5</v>
      </c>
      <c r="E252" s="1363"/>
      <c r="F252" s="1363">
        <v>5</v>
      </c>
      <c r="G252" s="1363"/>
      <c r="H252" s="1363"/>
      <c r="I252" s="515"/>
      <c r="J252" s="1425" t="s">
        <v>6642</v>
      </c>
    </row>
    <row r="253" spans="2:10">
      <c r="B253" s="287" t="s">
        <v>1353</v>
      </c>
      <c r="C253" s="311">
        <v>1000</v>
      </c>
      <c r="D253" s="202">
        <v>10</v>
      </c>
      <c r="E253" s="202"/>
      <c r="F253" s="202">
        <v>5</v>
      </c>
      <c r="G253" s="202"/>
      <c r="H253" s="202"/>
      <c r="I253" s="203"/>
      <c r="J253" s="289" t="s">
        <v>6643</v>
      </c>
    </row>
    <row r="254" spans="2:10">
      <c r="B254" s="1423" t="s">
        <v>482</v>
      </c>
      <c r="C254" s="1448">
        <v>1000</v>
      </c>
      <c r="D254" s="1363">
        <v>5</v>
      </c>
      <c r="E254" s="1363"/>
      <c r="F254" s="1363">
        <v>5</v>
      </c>
      <c r="G254" s="1363"/>
      <c r="H254" s="1363"/>
      <c r="I254" s="515"/>
      <c r="J254" s="1425" t="s">
        <v>6644</v>
      </c>
    </row>
    <row r="255" spans="2:10">
      <c r="B255" s="287" t="s">
        <v>476</v>
      </c>
      <c r="C255" s="311">
        <v>1000</v>
      </c>
      <c r="D255" s="202">
        <v>5</v>
      </c>
      <c r="E255" s="202"/>
      <c r="F255" s="202">
        <v>5</v>
      </c>
      <c r="G255" s="202"/>
      <c r="H255" s="202"/>
      <c r="I255" s="203"/>
      <c r="J255" s="289" t="s">
        <v>6645</v>
      </c>
    </row>
    <row r="256" spans="2:10">
      <c r="B256" s="1423" t="s">
        <v>483</v>
      </c>
      <c r="C256" s="1448">
        <v>1000</v>
      </c>
      <c r="D256" s="1363">
        <v>2</v>
      </c>
      <c r="E256" s="1363"/>
      <c r="F256" s="1363">
        <v>2</v>
      </c>
      <c r="G256" s="1363"/>
      <c r="H256" s="1363"/>
      <c r="I256" s="515"/>
      <c r="J256" s="1425" t="s">
        <v>6646</v>
      </c>
    </row>
    <row r="257" spans="2:10">
      <c r="B257" s="287" t="s">
        <v>477</v>
      </c>
      <c r="C257" s="311">
        <v>2000</v>
      </c>
      <c r="D257" s="202">
        <v>20</v>
      </c>
      <c r="E257" s="202"/>
      <c r="F257" s="202"/>
      <c r="G257" s="202"/>
      <c r="H257" s="202"/>
      <c r="I257" s="203"/>
      <c r="J257" s="289" t="s">
        <v>6647</v>
      </c>
    </row>
    <row r="258" spans="2:10">
      <c r="B258" s="1423" t="s">
        <v>484</v>
      </c>
      <c r="C258" s="1448">
        <v>2000</v>
      </c>
      <c r="D258" s="1363">
        <v>5</v>
      </c>
      <c r="E258" s="1363"/>
      <c r="F258" s="1363">
        <v>5</v>
      </c>
      <c r="G258" s="1363"/>
      <c r="H258" s="1363"/>
      <c r="I258" s="515">
        <v>5</v>
      </c>
      <c r="J258" s="1425" t="s">
        <v>6648</v>
      </c>
    </row>
    <row r="259" spans="2:10">
      <c r="B259" s="287" t="s">
        <v>478</v>
      </c>
      <c r="C259" s="311">
        <v>2500</v>
      </c>
      <c r="D259" s="202"/>
      <c r="E259" s="202"/>
      <c r="F259" s="202">
        <v>10</v>
      </c>
      <c r="G259" s="202"/>
      <c r="H259" s="202"/>
      <c r="I259" s="203"/>
      <c r="J259" s="289" t="s">
        <v>6649</v>
      </c>
    </row>
    <row r="260" spans="2:10">
      <c r="B260" s="1423" t="s">
        <v>485</v>
      </c>
      <c r="C260" s="1448">
        <v>2000</v>
      </c>
      <c r="D260" s="1363">
        <v>5</v>
      </c>
      <c r="E260" s="1363"/>
      <c r="F260" s="1363">
        <v>5</v>
      </c>
      <c r="G260" s="1363"/>
      <c r="H260" s="1363"/>
      <c r="I260" s="515"/>
      <c r="J260" s="1425" t="s">
        <v>6650</v>
      </c>
    </row>
    <row r="261" spans="2:10">
      <c r="B261" s="287" t="s">
        <v>479</v>
      </c>
      <c r="C261" s="311">
        <v>3500</v>
      </c>
      <c r="D261" s="202"/>
      <c r="E261" s="202"/>
      <c r="F261" s="202">
        <v>20</v>
      </c>
      <c r="G261" s="202"/>
      <c r="H261" s="202">
        <v>20</v>
      </c>
      <c r="I261" s="203"/>
      <c r="J261" s="289" t="s">
        <v>6651</v>
      </c>
    </row>
    <row r="262" spans="2:10">
      <c r="B262" s="1423" t="s">
        <v>486</v>
      </c>
      <c r="C262" s="1448">
        <v>3000</v>
      </c>
      <c r="D262" s="1363">
        <v>5</v>
      </c>
      <c r="E262" s="1363"/>
      <c r="F262" s="1363">
        <v>5</v>
      </c>
      <c r="G262" s="1363"/>
      <c r="H262" s="1363"/>
      <c r="I262" s="515"/>
      <c r="J262" s="1425" t="s">
        <v>6652</v>
      </c>
    </row>
    <row r="263" spans="2:10">
      <c r="B263" s="287" t="s">
        <v>480</v>
      </c>
      <c r="C263" s="311">
        <v>10000</v>
      </c>
      <c r="D263" s="202">
        <v>10</v>
      </c>
      <c r="E263" s="202"/>
      <c r="F263" s="202">
        <v>10</v>
      </c>
      <c r="G263" s="202"/>
      <c r="H263" s="202">
        <v>10</v>
      </c>
      <c r="I263" s="203"/>
      <c r="J263" s="289" t="s">
        <v>6653</v>
      </c>
    </row>
    <row r="264" spans="2:10" ht="13.5" thickBot="1">
      <c r="B264" s="1426" t="s">
        <v>2587</v>
      </c>
      <c r="C264" s="1449">
        <v>15000</v>
      </c>
      <c r="D264" s="1428">
        <v>10</v>
      </c>
      <c r="E264" s="1428"/>
      <c r="F264" s="1428">
        <v>10</v>
      </c>
      <c r="G264" s="1428"/>
      <c r="H264" s="1428">
        <v>20</v>
      </c>
      <c r="I264" s="1429"/>
      <c r="J264" s="1430" t="s">
        <v>6654</v>
      </c>
    </row>
    <row r="265" spans="2:10" ht="13.5" thickTop="1">
      <c r="B265" s="287" t="s">
        <v>175</v>
      </c>
      <c r="C265" s="311">
        <v>1000</v>
      </c>
      <c r="D265" s="202"/>
      <c r="E265" s="202"/>
      <c r="F265" s="202"/>
      <c r="G265" s="202"/>
      <c r="H265" s="202"/>
      <c r="I265" s="203"/>
      <c r="J265" s="289" t="s">
        <v>5292</v>
      </c>
    </row>
    <row r="266" spans="2:10" ht="25.5">
      <c r="B266" s="1423" t="s">
        <v>176</v>
      </c>
      <c r="C266" s="1448">
        <v>2000</v>
      </c>
      <c r="D266" s="1363">
        <v>5</v>
      </c>
      <c r="E266" s="1363"/>
      <c r="F266" s="1363">
        <v>5</v>
      </c>
      <c r="G266" s="1363"/>
      <c r="H266" s="1363"/>
      <c r="I266" s="515"/>
      <c r="J266" s="1425" t="s">
        <v>5293</v>
      </c>
    </row>
    <row r="267" spans="2:10">
      <c r="B267" s="287" t="s">
        <v>5255</v>
      </c>
      <c r="C267" s="311">
        <v>5000</v>
      </c>
      <c r="D267" s="202"/>
      <c r="E267" s="202"/>
      <c r="F267" s="202">
        <v>5</v>
      </c>
      <c r="G267" s="202"/>
      <c r="H267" s="202"/>
      <c r="I267" s="203"/>
      <c r="J267" s="289" t="s">
        <v>5211</v>
      </c>
    </row>
    <row r="268" spans="2:10" ht="25.5">
      <c r="B268" s="1423" t="s">
        <v>177</v>
      </c>
      <c r="C268" s="1448">
        <v>1000</v>
      </c>
      <c r="D268" s="1363"/>
      <c r="E268" s="1363"/>
      <c r="F268" s="1363"/>
      <c r="G268" s="1363"/>
      <c r="H268" s="1363"/>
      <c r="I268" s="515"/>
      <c r="J268" s="1425" t="s">
        <v>6925</v>
      </c>
    </row>
    <row r="269" spans="2:10">
      <c r="B269" s="287" t="s">
        <v>5296</v>
      </c>
      <c r="C269" s="311">
        <v>1000</v>
      </c>
      <c r="D269" s="202"/>
      <c r="E269" s="202"/>
      <c r="F269" s="202"/>
      <c r="G269" s="202"/>
      <c r="H269" s="202"/>
      <c r="I269" s="203"/>
      <c r="J269" s="289" t="s">
        <v>5294</v>
      </c>
    </row>
    <row r="270" spans="2:10" ht="13.5" thickBot="1">
      <c r="B270" s="1436" t="s">
        <v>5297</v>
      </c>
      <c r="C270" s="1450">
        <v>1000</v>
      </c>
      <c r="D270" s="1333">
        <v>5</v>
      </c>
      <c r="E270" s="1333"/>
      <c r="F270" s="1333"/>
      <c r="G270" s="1333"/>
      <c r="H270" s="1333"/>
      <c r="I270" s="1334"/>
      <c r="J270" s="1437" t="s">
        <v>5295</v>
      </c>
    </row>
    <row r="271" spans="2:10" s="305" customFormat="1">
      <c r="B271" s="303" t="s">
        <v>5206</v>
      </c>
      <c r="C271" s="304">
        <f t="shared" ref="C271:I271" si="8">SUM(C251:C270)</f>
        <v>56200</v>
      </c>
      <c r="D271" s="304">
        <f t="shared" si="8"/>
        <v>97</v>
      </c>
      <c r="E271" s="304">
        <f t="shared" si="8"/>
        <v>0</v>
      </c>
      <c r="F271" s="304">
        <f t="shared" si="8"/>
        <v>102</v>
      </c>
      <c r="G271" s="304">
        <f t="shared" si="8"/>
        <v>0</v>
      </c>
      <c r="H271" s="304">
        <f t="shared" si="8"/>
        <v>50</v>
      </c>
      <c r="I271" s="304">
        <f t="shared" si="8"/>
        <v>5</v>
      </c>
    </row>
    <row r="272" spans="2:10" ht="5.0999999999999996" customHeight="1"/>
    <row r="273" spans="2:10" ht="12.75" customHeight="1">
      <c r="B273" s="2080" t="s">
        <v>5258</v>
      </c>
      <c r="C273" s="2080"/>
      <c r="D273" s="2080"/>
      <c r="E273" s="2080"/>
      <c r="F273" s="2080"/>
      <c r="G273" s="2080"/>
      <c r="H273" s="2080"/>
      <c r="I273" s="2080"/>
      <c r="J273" s="2080"/>
    </row>
    <row r="274" spans="2:10" ht="12.75" customHeight="1">
      <c r="B274" s="2080" t="s">
        <v>5298</v>
      </c>
      <c r="C274" s="2080"/>
      <c r="D274" s="2080"/>
      <c r="E274" s="2080"/>
      <c r="F274" s="2080"/>
      <c r="G274" s="2080"/>
      <c r="H274" s="2080"/>
      <c r="I274" s="2080"/>
      <c r="J274" s="2080"/>
    </row>
    <row r="275" spans="2:10" ht="12.75" customHeight="1">
      <c r="B275" s="2080" t="s">
        <v>5299</v>
      </c>
      <c r="C275" s="2080"/>
      <c r="D275" s="2080"/>
      <c r="E275" s="2080"/>
      <c r="F275" s="2080"/>
      <c r="G275" s="2080"/>
      <c r="H275" s="2080"/>
      <c r="I275" s="2080"/>
      <c r="J275" s="2080"/>
    </row>
    <row r="276" spans="2:10">
      <c r="D276" s="317"/>
    </row>
    <row r="277" spans="2:10">
      <c r="B277" s="306" t="s">
        <v>2499</v>
      </c>
    </row>
    <row r="278" spans="2:10" ht="13.5" thickBot="1"/>
    <row r="279" spans="2:10">
      <c r="B279" s="2510" t="s">
        <v>2250</v>
      </c>
      <c r="C279" s="2512" t="s">
        <v>1704</v>
      </c>
      <c r="D279" s="2513"/>
      <c r="E279" s="2513"/>
      <c r="F279" s="2513"/>
      <c r="G279" s="2513"/>
      <c r="H279" s="2513"/>
      <c r="I279" s="2514"/>
      <c r="J279" s="2510" t="s">
        <v>4574</v>
      </c>
    </row>
    <row r="280" spans="2:10" ht="13.5" thickBot="1">
      <c r="B280" s="2511"/>
      <c r="C280" s="307" t="s">
        <v>2855</v>
      </c>
      <c r="D280" s="308" t="s">
        <v>2856</v>
      </c>
      <c r="E280" s="308" t="s">
        <v>2858</v>
      </c>
      <c r="F280" s="308" t="s">
        <v>2857</v>
      </c>
      <c r="G280" s="308" t="s">
        <v>2859</v>
      </c>
      <c r="H280" s="308" t="s">
        <v>1941</v>
      </c>
      <c r="I280" s="309" t="s">
        <v>1942</v>
      </c>
      <c r="J280" s="2511"/>
    </row>
    <row r="281" spans="2:10">
      <c r="B281" s="285" t="s">
        <v>1707</v>
      </c>
      <c r="C281" s="310">
        <v>300</v>
      </c>
      <c r="D281" s="199">
        <v>5</v>
      </c>
      <c r="E281" s="199"/>
      <c r="F281" s="199">
        <v>5</v>
      </c>
      <c r="G281" s="199"/>
      <c r="H281" s="199"/>
      <c r="I281" s="200"/>
      <c r="J281" s="286" t="s">
        <v>6655</v>
      </c>
    </row>
    <row r="282" spans="2:10">
      <c r="B282" s="1423" t="s">
        <v>2957</v>
      </c>
      <c r="C282" s="1448">
        <v>1000</v>
      </c>
      <c r="D282" s="1363"/>
      <c r="E282" s="1363"/>
      <c r="F282" s="1363"/>
      <c r="G282" s="1363"/>
      <c r="H282" s="1363"/>
      <c r="I282" s="515"/>
      <c r="J282" s="1425" t="s">
        <v>6656</v>
      </c>
    </row>
    <row r="283" spans="2:10">
      <c r="B283" s="287" t="s">
        <v>1708</v>
      </c>
      <c r="C283" s="311">
        <v>1500</v>
      </c>
      <c r="D283" s="202"/>
      <c r="E283" s="202"/>
      <c r="F283" s="202">
        <v>5</v>
      </c>
      <c r="G283" s="202"/>
      <c r="H283" s="202"/>
      <c r="I283" s="203"/>
      <c r="J283" s="289" t="s">
        <v>6657</v>
      </c>
    </row>
    <row r="284" spans="2:10">
      <c r="B284" s="1423" t="s">
        <v>2958</v>
      </c>
      <c r="C284" s="1448">
        <v>1500</v>
      </c>
      <c r="D284" s="1363">
        <v>2</v>
      </c>
      <c r="E284" s="1363">
        <v>2</v>
      </c>
      <c r="F284" s="1363"/>
      <c r="G284" s="1363"/>
      <c r="H284" s="1363"/>
      <c r="I284" s="515">
        <v>2</v>
      </c>
      <c r="J284" s="1425" t="s">
        <v>6658</v>
      </c>
    </row>
    <row r="285" spans="2:10">
      <c r="B285" s="287" t="s">
        <v>2017</v>
      </c>
      <c r="C285" s="311">
        <v>1500</v>
      </c>
      <c r="D285" s="202"/>
      <c r="E285" s="202"/>
      <c r="F285" s="202">
        <v>5</v>
      </c>
      <c r="G285" s="202"/>
      <c r="H285" s="202"/>
      <c r="I285" s="203"/>
      <c r="J285" s="289" t="s">
        <v>6659</v>
      </c>
    </row>
    <row r="286" spans="2:10">
      <c r="B286" s="1423" t="s">
        <v>2959</v>
      </c>
      <c r="C286" s="1448">
        <v>2000</v>
      </c>
      <c r="D286" s="1363"/>
      <c r="E286" s="1363">
        <v>5</v>
      </c>
      <c r="F286" s="1363">
        <v>5</v>
      </c>
      <c r="G286" s="1363"/>
      <c r="H286" s="1363"/>
      <c r="I286" s="515"/>
      <c r="J286" s="1425" t="s">
        <v>6660</v>
      </c>
    </row>
    <row r="287" spans="2:10">
      <c r="B287" s="287" t="s">
        <v>2018</v>
      </c>
      <c r="C287" s="311">
        <v>2000</v>
      </c>
      <c r="D287" s="202">
        <v>5</v>
      </c>
      <c r="E287" s="202"/>
      <c r="F287" s="202">
        <v>5</v>
      </c>
      <c r="G287" s="202"/>
      <c r="H287" s="202"/>
      <c r="I287" s="203"/>
      <c r="J287" s="289" t="s">
        <v>6661</v>
      </c>
    </row>
    <row r="288" spans="2:10">
      <c r="B288" s="1423" t="s">
        <v>2960</v>
      </c>
      <c r="C288" s="1448">
        <v>2000</v>
      </c>
      <c r="D288" s="1363"/>
      <c r="E288" s="1363">
        <v>5</v>
      </c>
      <c r="F288" s="1363">
        <v>5</v>
      </c>
      <c r="G288" s="1363"/>
      <c r="H288" s="1363"/>
      <c r="I288" s="515"/>
      <c r="J288" s="1425" t="s">
        <v>6662</v>
      </c>
    </row>
    <row r="289" spans="2:10">
      <c r="B289" s="287" t="s">
        <v>2019</v>
      </c>
      <c r="C289" s="311">
        <v>2000</v>
      </c>
      <c r="D289" s="202"/>
      <c r="E289" s="202"/>
      <c r="F289" s="202">
        <v>10</v>
      </c>
      <c r="G289" s="202"/>
      <c r="H289" s="202"/>
      <c r="I289" s="203"/>
      <c r="J289" s="289" t="s">
        <v>6663</v>
      </c>
    </row>
    <row r="290" spans="2:10">
      <c r="B290" s="1423" t="s">
        <v>2961</v>
      </c>
      <c r="C290" s="1448">
        <v>1000</v>
      </c>
      <c r="D290" s="1363"/>
      <c r="E290" s="1363"/>
      <c r="F290" s="1363"/>
      <c r="G290" s="1363">
        <v>5</v>
      </c>
      <c r="H290" s="1363"/>
      <c r="I290" s="515"/>
      <c r="J290" s="1425" t="s">
        <v>6664</v>
      </c>
    </row>
    <row r="291" spans="2:10">
      <c r="B291" s="287" t="s">
        <v>2955</v>
      </c>
      <c r="C291" s="311">
        <v>3000</v>
      </c>
      <c r="D291" s="202">
        <v>5</v>
      </c>
      <c r="E291" s="202">
        <v>2</v>
      </c>
      <c r="F291" s="202">
        <v>5</v>
      </c>
      <c r="G291" s="202">
        <v>2</v>
      </c>
      <c r="H291" s="202">
        <v>2</v>
      </c>
      <c r="I291" s="203">
        <v>2</v>
      </c>
      <c r="J291" s="289" t="s">
        <v>6665</v>
      </c>
    </row>
    <row r="292" spans="2:10">
      <c r="B292" s="1423" t="s">
        <v>2962</v>
      </c>
      <c r="C292" s="1448">
        <v>3000</v>
      </c>
      <c r="D292" s="1363"/>
      <c r="E292" s="1363">
        <v>3</v>
      </c>
      <c r="F292" s="1363"/>
      <c r="G292" s="1363">
        <v>3</v>
      </c>
      <c r="H292" s="1363">
        <v>3</v>
      </c>
      <c r="I292" s="515">
        <v>3</v>
      </c>
      <c r="J292" s="1425" t="s">
        <v>6666</v>
      </c>
    </row>
    <row r="293" spans="2:10">
      <c r="B293" s="287" t="s">
        <v>2956</v>
      </c>
      <c r="C293" s="311">
        <v>10000</v>
      </c>
      <c r="D293" s="202">
        <v>10</v>
      </c>
      <c r="E293" s="202">
        <v>10</v>
      </c>
      <c r="F293" s="202">
        <v>10</v>
      </c>
      <c r="G293" s="202"/>
      <c r="H293" s="202"/>
      <c r="I293" s="203"/>
      <c r="J293" s="289" t="s">
        <v>6766</v>
      </c>
    </row>
    <row r="294" spans="2:10" ht="13.5" thickBot="1">
      <c r="B294" s="1426" t="s">
        <v>2963</v>
      </c>
      <c r="C294" s="1449">
        <v>10000</v>
      </c>
      <c r="D294" s="1428">
        <v>10</v>
      </c>
      <c r="E294" s="1428">
        <v>10</v>
      </c>
      <c r="F294" s="1428">
        <v>10</v>
      </c>
      <c r="G294" s="1428"/>
      <c r="H294" s="1428"/>
      <c r="I294" s="1429"/>
      <c r="J294" s="1430" t="s">
        <v>6767</v>
      </c>
    </row>
    <row r="295" spans="2:10" ht="39" thickTop="1">
      <c r="B295" s="287" t="s">
        <v>2972</v>
      </c>
      <c r="C295" s="311">
        <v>5000</v>
      </c>
      <c r="D295" s="202">
        <v>10</v>
      </c>
      <c r="E295" s="202"/>
      <c r="F295" s="202">
        <v>10</v>
      </c>
      <c r="G295" s="202"/>
      <c r="H295" s="202"/>
      <c r="I295" s="203"/>
      <c r="J295" s="289" t="s">
        <v>5300</v>
      </c>
    </row>
    <row r="296" spans="2:10">
      <c r="B296" s="1423" t="s">
        <v>5245</v>
      </c>
      <c r="C296" s="1448">
        <v>10000</v>
      </c>
      <c r="D296" s="1363"/>
      <c r="E296" s="1363"/>
      <c r="F296" s="1363"/>
      <c r="G296" s="1363"/>
      <c r="H296" s="1363"/>
      <c r="I296" s="515"/>
      <c r="J296" s="1425" t="s">
        <v>5239</v>
      </c>
    </row>
    <row r="297" spans="2:10">
      <c r="B297" s="287" t="s">
        <v>5213</v>
      </c>
      <c r="C297" s="311">
        <v>5000</v>
      </c>
      <c r="D297" s="202"/>
      <c r="E297" s="202"/>
      <c r="F297" s="202">
        <v>5</v>
      </c>
      <c r="G297" s="202"/>
      <c r="H297" s="202"/>
      <c r="I297" s="203"/>
      <c r="J297" s="289" t="s">
        <v>5272</v>
      </c>
    </row>
    <row r="298" spans="2:10">
      <c r="B298" s="1423" t="s">
        <v>5302</v>
      </c>
      <c r="C298" s="1448">
        <v>1000</v>
      </c>
      <c r="D298" s="1363"/>
      <c r="E298" s="1363"/>
      <c r="F298" s="1363"/>
      <c r="G298" s="1363"/>
      <c r="H298" s="1363"/>
      <c r="I298" s="515"/>
      <c r="J298" s="1425" t="s">
        <v>5301</v>
      </c>
    </row>
    <row r="299" spans="2:10" ht="26.25" thickBot="1">
      <c r="B299" s="300" t="s">
        <v>5216</v>
      </c>
      <c r="C299" s="206">
        <v>2000</v>
      </c>
      <c r="D299" s="204">
        <v>20</v>
      </c>
      <c r="E299" s="204"/>
      <c r="F299" s="204"/>
      <c r="G299" s="204"/>
      <c r="H299" s="204"/>
      <c r="I299" s="205"/>
      <c r="J299" s="301" t="s">
        <v>5218</v>
      </c>
    </row>
    <row r="300" spans="2:10" s="305" customFormat="1">
      <c r="B300" s="303" t="s">
        <v>5206</v>
      </c>
      <c r="C300" s="304">
        <f t="shared" ref="C300:I300" si="9">SUM(C281:C299)</f>
        <v>63800</v>
      </c>
      <c r="D300" s="304">
        <f t="shared" si="9"/>
        <v>67</v>
      </c>
      <c r="E300" s="304">
        <f t="shared" si="9"/>
        <v>37</v>
      </c>
      <c r="F300" s="304">
        <f t="shared" si="9"/>
        <v>80</v>
      </c>
      <c r="G300" s="304">
        <f t="shared" si="9"/>
        <v>10</v>
      </c>
      <c r="H300" s="304">
        <f t="shared" si="9"/>
        <v>5</v>
      </c>
      <c r="I300" s="304">
        <f t="shared" si="9"/>
        <v>7</v>
      </c>
    </row>
    <row r="301" spans="2:10" ht="5.0999999999999996" customHeight="1"/>
    <row r="302" spans="2:10">
      <c r="B302" s="2080" t="s">
        <v>5248</v>
      </c>
      <c r="C302" s="2080"/>
      <c r="D302" s="2080"/>
      <c r="E302" s="2080"/>
      <c r="F302" s="2080"/>
      <c r="G302" s="2080"/>
      <c r="H302" s="2080"/>
      <c r="I302" s="2080"/>
      <c r="J302" s="2080"/>
    </row>
    <row r="303" spans="2:10">
      <c r="B303" s="2080" t="s">
        <v>5221</v>
      </c>
      <c r="C303" s="2080"/>
      <c r="D303" s="2080"/>
      <c r="E303" s="2080"/>
      <c r="F303" s="2080"/>
      <c r="G303" s="2080"/>
      <c r="H303" s="2080"/>
      <c r="I303" s="2080"/>
      <c r="J303" s="2080"/>
    </row>
    <row r="304" spans="2:10">
      <c r="B304" s="2080" t="s">
        <v>5303</v>
      </c>
      <c r="C304" s="2080"/>
      <c r="D304" s="2080"/>
      <c r="E304" s="2080"/>
      <c r="F304" s="2080"/>
      <c r="G304" s="2080"/>
      <c r="H304" s="2080"/>
      <c r="I304" s="2080"/>
      <c r="J304" s="2080"/>
    </row>
    <row r="305" spans="2:11" ht="12.75" customHeight="1">
      <c r="B305" s="2080" t="s">
        <v>5223</v>
      </c>
      <c r="C305" s="2080"/>
      <c r="D305" s="2080"/>
      <c r="E305" s="2080"/>
      <c r="F305" s="2080"/>
      <c r="G305" s="2080"/>
      <c r="H305" s="2080"/>
      <c r="I305" s="2080"/>
      <c r="J305" s="2080"/>
    </row>
    <row r="306" spans="2:11" ht="5.0999999999999996" customHeight="1">
      <c r="B306" s="1792"/>
      <c r="C306" s="1792"/>
      <c r="D306" s="1792"/>
      <c r="E306" s="1792"/>
      <c r="F306" s="1792"/>
      <c r="G306" s="1792"/>
      <c r="H306" s="1792"/>
      <c r="I306" s="1792"/>
      <c r="J306" s="1792"/>
    </row>
    <row r="307" spans="2:11">
      <c r="B307" s="2521" t="s">
        <v>5304</v>
      </c>
      <c r="C307" s="2521"/>
      <c r="D307" s="2521"/>
      <c r="E307" s="2521"/>
      <c r="F307" s="2521"/>
      <c r="G307" s="2521"/>
      <c r="H307" s="2521"/>
      <c r="I307" s="2521"/>
      <c r="J307" s="2521"/>
    </row>
    <row r="308" spans="2:11" ht="5.0999999999999996" customHeight="1" thickBot="1">
      <c r="B308" s="283"/>
      <c r="C308" s="283"/>
      <c r="D308" s="283"/>
      <c r="E308" s="283"/>
      <c r="F308" s="283"/>
      <c r="G308" s="283"/>
      <c r="H308" s="283"/>
      <c r="I308" s="283"/>
      <c r="J308" s="283"/>
    </row>
    <row r="309" spans="2:11">
      <c r="B309" s="2510" t="s">
        <v>2250</v>
      </c>
      <c r="C309" s="2512" t="s">
        <v>1704</v>
      </c>
      <c r="D309" s="2513"/>
      <c r="E309" s="2513"/>
      <c r="F309" s="2513"/>
      <c r="G309" s="2513"/>
      <c r="H309" s="2513"/>
      <c r="I309" s="2514"/>
      <c r="J309" s="2510" t="s">
        <v>392</v>
      </c>
    </row>
    <row r="310" spans="2:11" ht="13.5" thickBot="1">
      <c r="B310" s="2520"/>
      <c r="C310" s="307" t="s">
        <v>2855</v>
      </c>
      <c r="D310" s="308" t="s">
        <v>2856</v>
      </c>
      <c r="E310" s="308" t="s">
        <v>2858</v>
      </c>
      <c r="F310" s="308" t="s">
        <v>2857</v>
      </c>
      <c r="G310" s="308" t="s">
        <v>2859</v>
      </c>
      <c r="H310" s="308" t="s">
        <v>1941</v>
      </c>
      <c r="I310" s="309" t="s">
        <v>1942</v>
      </c>
      <c r="J310" s="2511"/>
    </row>
    <row r="311" spans="2:11" ht="12.75" customHeight="1">
      <c r="B311" s="285" t="s">
        <v>2380</v>
      </c>
      <c r="C311" s="310">
        <f t="shared" ref="C311:I311" si="10">C55+C23-C22</f>
        <v>111000</v>
      </c>
      <c r="D311" s="1330">
        <f t="shared" si="10"/>
        <v>147</v>
      </c>
      <c r="E311" s="1330">
        <f t="shared" si="10"/>
        <v>42</v>
      </c>
      <c r="F311" s="1330">
        <f t="shared" si="10"/>
        <v>122</v>
      </c>
      <c r="G311" s="1330">
        <f t="shared" si="10"/>
        <v>42</v>
      </c>
      <c r="H311" s="1330">
        <f t="shared" si="10"/>
        <v>47</v>
      </c>
      <c r="I311" s="1320">
        <f t="shared" si="10"/>
        <v>42</v>
      </c>
      <c r="J311" s="286" t="s">
        <v>5305</v>
      </c>
      <c r="K311" s="313"/>
    </row>
    <row r="312" spans="2:11">
      <c r="B312" s="1423" t="s">
        <v>979</v>
      </c>
      <c r="C312" s="1448">
        <f t="shared" ref="C312:I312" si="11">C23+C87</f>
        <v>106000</v>
      </c>
      <c r="D312" s="1363">
        <f t="shared" si="11"/>
        <v>127</v>
      </c>
      <c r="E312" s="1363">
        <f t="shared" si="11"/>
        <v>30</v>
      </c>
      <c r="F312" s="1363">
        <f t="shared" si="11"/>
        <v>142</v>
      </c>
      <c r="G312" s="1363">
        <f t="shared" si="11"/>
        <v>30</v>
      </c>
      <c r="H312" s="1454">
        <f t="shared" si="11"/>
        <v>95</v>
      </c>
      <c r="I312" s="515">
        <f t="shared" si="11"/>
        <v>45</v>
      </c>
      <c r="J312" s="1425"/>
    </row>
    <row r="313" spans="2:11">
      <c r="B313" s="287" t="s">
        <v>2364</v>
      </c>
      <c r="C313" s="311">
        <f t="shared" ref="C313:I313" si="12">C23+C119</f>
        <v>111800</v>
      </c>
      <c r="D313" s="1962">
        <f t="shared" si="12"/>
        <v>135</v>
      </c>
      <c r="E313" s="1962">
        <f t="shared" si="12"/>
        <v>48</v>
      </c>
      <c r="F313" s="1962">
        <f t="shared" si="12"/>
        <v>135</v>
      </c>
      <c r="G313" s="1962">
        <f t="shared" si="12"/>
        <v>43</v>
      </c>
      <c r="H313" s="1962">
        <f t="shared" si="12"/>
        <v>49</v>
      </c>
      <c r="I313" s="315">
        <f t="shared" si="12"/>
        <v>89</v>
      </c>
      <c r="J313" s="289" t="s">
        <v>2078</v>
      </c>
    </row>
    <row r="314" spans="2:11">
      <c r="B314" s="1423" t="s">
        <v>679</v>
      </c>
      <c r="C314" s="1448">
        <f t="shared" ref="C314:I314" si="13">C23+C149</f>
        <v>97400</v>
      </c>
      <c r="D314" s="1363">
        <f t="shared" si="13"/>
        <v>145</v>
      </c>
      <c r="E314" s="1363">
        <f t="shared" si="13"/>
        <v>60</v>
      </c>
      <c r="F314" s="1363">
        <f t="shared" si="13"/>
        <v>135</v>
      </c>
      <c r="G314" s="1363">
        <f t="shared" si="13"/>
        <v>50</v>
      </c>
      <c r="H314" s="1363">
        <f t="shared" si="13"/>
        <v>45</v>
      </c>
      <c r="I314" s="515">
        <f t="shared" si="13"/>
        <v>45</v>
      </c>
      <c r="J314" s="1425"/>
    </row>
    <row r="315" spans="2:11">
      <c r="B315" s="287" t="s">
        <v>680</v>
      </c>
      <c r="C315" s="311">
        <f t="shared" ref="C315:I315" si="14">C23+C179</f>
        <v>112400</v>
      </c>
      <c r="D315" s="1962">
        <f t="shared" si="14"/>
        <v>142</v>
      </c>
      <c r="E315" s="1962">
        <f t="shared" si="14"/>
        <v>40</v>
      </c>
      <c r="F315" s="1962">
        <f t="shared" si="14"/>
        <v>142</v>
      </c>
      <c r="G315" s="314">
        <f t="shared" si="14"/>
        <v>82</v>
      </c>
      <c r="H315" s="1962">
        <f t="shared" si="14"/>
        <v>32</v>
      </c>
      <c r="I315" s="1963">
        <f t="shared" si="14"/>
        <v>45</v>
      </c>
      <c r="J315" s="289"/>
    </row>
    <row r="316" spans="2:11">
      <c r="B316" s="1423" t="s">
        <v>2843</v>
      </c>
      <c r="C316" s="1455">
        <f t="shared" ref="C316:I316" si="15">C23+C209</f>
        <v>115300</v>
      </c>
      <c r="D316" s="1456">
        <f t="shared" si="15"/>
        <v>120</v>
      </c>
      <c r="E316" s="1454">
        <f t="shared" si="15"/>
        <v>86</v>
      </c>
      <c r="F316" s="1363">
        <f t="shared" si="15"/>
        <v>125</v>
      </c>
      <c r="G316" s="1363">
        <f t="shared" si="15"/>
        <v>51</v>
      </c>
      <c r="H316" s="1363">
        <f t="shared" si="15"/>
        <v>28</v>
      </c>
      <c r="I316" s="515">
        <f t="shared" si="15"/>
        <v>36</v>
      </c>
      <c r="J316" s="1425"/>
    </row>
    <row r="317" spans="2:11" ht="12.75" customHeight="1">
      <c r="B317" s="287" t="s">
        <v>682</v>
      </c>
      <c r="C317" s="311">
        <f t="shared" ref="C317:I317" si="16">C23+C239-C22-C21</f>
        <v>92400</v>
      </c>
      <c r="D317" s="314">
        <f t="shared" si="16"/>
        <v>185</v>
      </c>
      <c r="E317" s="1962">
        <f t="shared" si="16"/>
        <v>29</v>
      </c>
      <c r="F317" s="1452">
        <f t="shared" si="16"/>
        <v>105</v>
      </c>
      <c r="G317" s="1962">
        <f t="shared" si="16"/>
        <v>49</v>
      </c>
      <c r="H317" s="1452">
        <f t="shared" si="16"/>
        <v>10</v>
      </c>
      <c r="I317" s="1453">
        <f t="shared" si="16"/>
        <v>10</v>
      </c>
      <c r="J317" s="289" t="s">
        <v>5306</v>
      </c>
      <c r="K317" s="313"/>
    </row>
    <row r="318" spans="2:11" ht="38.25">
      <c r="B318" s="1423" t="s">
        <v>681</v>
      </c>
      <c r="C318" s="1457">
        <f t="shared" ref="C318:I318" si="17">C23+C271-C22-C21</f>
        <v>92200</v>
      </c>
      <c r="D318" s="1363">
        <f t="shared" si="17"/>
        <v>157</v>
      </c>
      <c r="E318" s="1456">
        <f t="shared" si="17"/>
        <v>10</v>
      </c>
      <c r="F318" s="1454">
        <f t="shared" si="17"/>
        <v>152</v>
      </c>
      <c r="G318" s="1456">
        <f t="shared" si="17"/>
        <v>10</v>
      </c>
      <c r="H318" s="1363">
        <f t="shared" si="17"/>
        <v>60</v>
      </c>
      <c r="I318" s="515">
        <f t="shared" si="17"/>
        <v>15</v>
      </c>
      <c r="J318" s="1425" t="s">
        <v>5307</v>
      </c>
      <c r="K318" s="313"/>
    </row>
    <row r="319" spans="2:11" ht="13.5" thickBot="1">
      <c r="B319" s="300" t="s">
        <v>2499</v>
      </c>
      <c r="C319" s="206">
        <f t="shared" ref="C319:I319" si="18">C23+C300</f>
        <v>101800</v>
      </c>
      <c r="D319" s="204">
        <f t="shared" si="18"/>
        <v>137</v>
      </c>
      <c r="E319" s="204">
        <f t="shared" si="18"/>
        <v>65</v>
      </c>
      <c r="F319" s="204">
        <f t="shared" si="18"/>
        <v>140</v>
      </c>
      <c r="G319" s="204">
        <f t="shared" si="18"/>
        <v>38</v>
      </c>
      <c r="H319" s="204">
        <f t="shared" si="18"/>
        <v>33</v>
      </c>
      <c r="I319" s="205">
        <f t="shared" si="18"/>
        <v>35</v>
      </c>
      <c r="J319" s="301"/>
    </row>
  </sheetData>
  <sheetProtection autoFilter="0"/>
  <mergeCells count="75">
    <mergeCell ref="B61:J61"/>
    <mergeCell ref="B3:J3"/>
    <mergeCell ref="B5:J5"/>
    <mergeCell ref="B29:J29"/>
    <mergeCell ref="C6:I6"/>
    <mergeCell ref="B6:B7"/>
    <mergeCell ref="J6:J7"/>
    <mergeCell ref="B26:J26"/>
    <mergeCell ref="B27:J27"/>
    <mergeCell ref="B25:J25"/>
    <mergeCell ref="B57:J57"/>
    <mergeCell ref="B58:J58"/>
    <mergeCell ref="B59:J59"/>
    <mergeCell ref="B60:J60"/>
    <mergeCell ref="B33:B34"/>
    <mergeCell ref="C33:I33"/>
    <mergeCell ref="B307:J307"/>
    <mergeCell ref="J127:J128"/>
    <mergeCell ref="B157:B158"/>
    <mergeCell ref="C157:I157"/>
    <mergeCell ref="J157:J158"/>
    <mergeCell ref="B153:J153"/>
    <mergeCell ref="B181:J181"/>
    <mergeCell ref="B182:J182"/>
    <mergeCell ref="B183:J183"/>
    <mergeCell ref="B211:J211"/>
    <mergeCell ref="B212:J212"/>
    <mergeCell ref="B213:J213"/>
    <mergeCell ref="B241:J241"/>
    <mergeCell ref="B242:J242"/>
    <mergeCell ref="B243:J243"/>
    <mergeCell ref="B302:J302"/>
    <mergeCell ref="B309:B310"/>
    <mergeCell ref="C309:I309"/>
    <mergeCell ref="J309:J310"/>
    <mergeCell ref="J33:J34"/>
    <mergeCell ref="J249:J250"/>
    <mergeCell ref="B279:B280"/>
    <mergeCell ref="C279:I279"/>
    <mergeCell ref="J279:J280"/>
    <mergeCell ref="B187:B188"/>
    <mergeCell ref="C187:I187"/>
    <mergeCell ref="J187:J188"/>
    <mergeCell ref="B217:B218"/>
    <mergeCell ref="C217:I217"/>
    <mergeCell ref="J217:J218"/>
    <mergeCell ref="B127:B128"/>
    <mergeCell ref="C127:I127"/>
    <mergeCell ref="B152:J152"/>
    <mergeCell ref="B303:J303"/>
    <mergeCell ref="B304:J304"/>
    <mergeCell ref="B305:J305"/>
    <mergeCell ref="B244:J244"/>
    <mergeCell ref="B245:J245"/>
    <mergeCell ref="B273:J273"/>
    <mergeCell ref="B274:J274"/>
    <mergeCell ref="B275:J275"/>
    <mergeCell ref="B249:B250"/>
    <mergeCell ref="C249:I249"/>
    <mergeCell ref="C1:J1"/>
    <mergeCell ref="B121:J121"/>
    <mergeCell ref="B122:J122"/>
    <mergeCell ref="B123:J123"/>
    <mergeCell ref="B151:J151"/>
    <mergeCell ref="B65:B66"/>
    <mergeCell ref="C65:I65"/>
    <mergeCell ref="J65:J66"/>
    <mergeCell ref="B97:B98"/>
    <mergeCell ref="C97:I97"/>
    <mergeCell ref="J97:J98"/>
    <mergeCell ref="B89:J89"/>
    <mergeCell ref="B90:J90"/>
    <mergeCell ref="B91:J91"/>
    <mergeCell ref="B92:J92"/>
    <mergeCell ref="B93:J93"/>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26.xml><?xml version="1.0" encoding="utf-8"?>
<worksheet xmlns="http://schemas.openxmlformats.org/spreadsheetml/2006/main" xmlns:r="http://schemas.openxmlformats.org/officeDocument/2006/relationships">
  <dimension ref="B1:J26"/>
  <sheetViews>
    <sheetView workbookViewId="0">
      <pane ySplit="4" topLeftCell="A5" activePane="bottomLeft" state="frozen"/>
      <selection pane="bottomLeft" activeCell="B1" sqref="B1"/>
    </sheetView>
  </sheetViews>
  <sheetFormatPr defaultRowHeight="12.75"/>
  <cols>
    <col min="1" max="1" width="3.7109375" style="209" customWidth="1"/>
    <col min="2" max="2" width="32" style="209" bestFit="1" customWidth="1"/>
    <col min="3" max="3" width="7.5703125" style="280" bestFit="1" customWidth="1"/>
    <col min="4" max="4" width="7.28515625" style="209" bestFit="1" customWidth="1"/>
    <col min="5" max="5" width="5.7109375" style="209" bestFit="1" customWidth="1"/>
    <col min="6" max="6" width="5.42578125" style="209" bestFit="1" customWidth="1"/>
    <col min="7" max="7" width="5.28515625" style="209" bestFit="1" customWidth="1"/>
    <col min="8" max="8" width="10.140625" style="209" bestFit="1" customWidth="1"/>
    <col min="9" max="9" width="10.5703125" style="209" bestFit="1" customWidth="1"/>
    <col min="10" max="10" width="43.85546875" style="209" bestFit="1" customWidth="1"/>
    <col min="11" max="16384" width="9.140625" style="209"/>
  </cols>
  <sheetData>
    <row r="1" spans="2:10">
      <c r="B1" s="279" t="s">
        <v>3024</v>
      </c>
      <c r="C1" s="2509" t="s">
        <v>7212</v>
      </c>
      <c r="D1" s="2509"/>
      <c r="E1" s="2509"/>
      <c r="F1" s="2509"/>
      <c r="G1" s="2509"/>
      <c r="H1" s="2509"/>
      <c r="I1" s="2509"/>
      <c r="J1" s="2509"/>
    </row>
    <row r="2" spans="2:10" ht="5.0999999999999996" customHeight="1"/>
    <row r="3" spans="2:10">
      <c r="B3" s="2325" t="s">
        <v>6770</v>
      </c>
      <c r="C3" s="2325"/>
      <c r="D3" s="2325"/>
      <c r="E3" s="2325"/>
      <c r="F3" s="2325"/>
      <c r="G3" s="2325"/>
      <c r="H3" s="2325"/>
      <c r="I3" s="2325"/>
      <c r="J3" s="2325"/>
    </row>
    <row r="4" spans="2:10" s="282" customFormat="1" ht="4.5" customHeight="1">
      <c r="B4" s="208"/>
      <c r="C4" s="281"/>
      <c r="D4" s="208"/>
      <c r="E4" s="208"/>
      <c r="F4" s="208"/>
      <c r="G4" s="208"/>
      <c r="H4" s="208"/>
      <c r="I4" s="208"/>
    </row>
    <row r="5" spans="2:10" s="282" customFormat="1">
      <c r="B5" s="2539" t="s">
        <v>7214</v>
      </c>
      <c r="C5" s="2539"/>
      <c r="D5" s="2539"/>
      <c r="E5" s="2539"/>
      <c r="F5" s="2539"/>
      <c r="G5" s="2539"/>
      <c r="H5" s="2539"/>
      <c r="I5" s="2539"/>
      <c r="J5" s="2539"/>
    </row>
    <row r="6" spans="2:10" s="282" customFormat="1" ht="25.5" customHeight="1" thickBot="1">
      <c r="B6" s="2523" t="s">
        <v>6777</v>
      </c>
      <c r="C6" s="2523"/>
      <c r="D6" s="2523"/>
      <c r="E6" s="2523"/>
      <c r="F6" s="2523"/>
      <c r="G6" s="2523"/>
      <c r="H6" s="2523"/>
      <c r="I6" s="2523"/>
      <c r="J6" s="2523"/>
    </row>
    <row r="7" spans="2:10" ht="13.5" thickBot="1">
      <c r="B7" s="1254" t="s">
        <v>5204</v>
      </c>
      <c r="C7" s="2463" t="s">
        <v>5205</v>
      </c>
      <c r="D7" s="2464"/>
      <c r="E7" s="2464"/>
      <c r="F7" s="2464"/>
      <c r="G7" s="2464"/>
      <c r="H7" s="2464"/>
      <c r="I7" s="2464"/>
      <c r="J7" s="2465"/>
    </row>
    <row r="8" spans="2:10" ht="25.5">
      <c r="B8" s="1523" t="s">
        <v>6301</v>
      </c>
      <c r="C8" s="2527" t="s">
        <v>6302</v>
      </c>
      <c r="D8" s="2528"/>
      <c r="E8" s="2528"/>
      <c r="F8" s="2528"/>
      <c r="G8" s="2528"/>
      <c r="H8" s="2528"/>
      <c r="I8" s="2528"/>
      <c r="J8" s="2529"/>
    </row>
    <row r="9" spans="2:10">
      <c r="B9" s="1727">
        <v>1</v>
      </c>
      <c r="C9" s="2530" t="s">
        <v>6778</v>
      </c>
      <c r="D9" s="2531"/>
      <c r="E9" s="2531"/>
      <c r="F9" s="2531"/>
      <c r="G9" s="2531"/>
      <c r="H9" s="2531"/>
      <c r="I9" s="2531"/>
      <c r="J9" s="2532"/>
    </row>
    <row r="10" spans="2:10">
      <c r="B10" s="1123">
        <v>2</v>
      </c>
      <c r="C10" s="2533" t="s">
        <v>6779</v>
      </c>
      <c r="D10" s="2534"/>
      <c r="E10" s="2534"/>
      <c r="F10" s="2534"/>
      <c r="G10" s="2534"/>
      <c r="H10" s="2534"/>
      <c r="I10" s="2534"/>
      <c r="J10" s="2535"/>
    </row>
    <row r="11" spans="2:10" ht="38.25" customHeight="1">
      <c r="B11" s="802">
        <v>3</v>
      </c>
      <c r="C11" s="2536" t="s">
        <v>6780</v>
      </c>
      <c r="D11" s="2537"/>
      <c r="E11" s="2537"/>
      <c r="F11" s="2537"/>
      <c r="G11" s="2537"/>
      <c r="H11" s="2537"/>
      <c r="I11" s="2537"/>
      <c r="J11" s="2538"/>
    </row>
    <row r="12" spans="2:10" ht="25.5" customHeight="1">
      <c r="B12" s="1123">
        <v>4</v>
      </c>
      <c r="C12" s="2533" t="s">
        <v>6782</v>
      </c>
      <c r="D12" s="2534"/>
      <c r="E12" s="2534"/>
      <c r="F12" s="2534"/>
      <c r="G12" s="2534"/>
      <c r="H12" s="2534"/>
      <c r="I12" s="2534"/>
      <c r="J12" s="2535"/>
    </row>
    <row r="13" spans="2:10" ht="12.75" customHeight="1" thickBot="1">
      <c r="B13" s="796" t="s">
        <v>6781</v>
      </c>
      <c r="C13" s="2524" t="s">
        <v>6783</v>
      </c>
      <c r="D13" s="2525"/>
      <c r="E13" s="2525"/>
      <c r="F13" s="2525"/>
      <c r="G13" s="2525"/>
      <c r="H13" s="2525"/>
      <c r="I13" s="2525"/>
      <c r="J13" s="2526"/>
    </row>
    <row r="14" spans="2:10" ht="5.0999999999999996" customHeight="1"/>
    <row r="15" spans="2:10">
      <c r="B15" s="2523" t="s">
        <v>6784</v>
      </c>
      <c r="C15" s="2523"/>
      <c r="D15" s="2523"/>
      <c r="E15" s="2523"/>
      <c r="F15" s="2523"/>
      <c r="G15" s="2523"/>
      <c r="H15" s="2523"/>
      <c r="I15" s="2523"/>
      <c r="J15" s="2523"/>
    </row>
    <row r="16" spans="2:10">
      <c r="B16" s="2523" t="s">
        <v>6937</v>
      </c>
      <c r="C16" s="2523"/>
      <c r="D16" s="2523"/>
      <c r="E16" s="2523"/>
      <c r="F16" s="2523"/>
      <c r="G16" s="2523"/>
      <c r="H16" s="2523"/>
      <c r="I16" s="2523"/>
      <c r="J16" s="2523"/>
    </row>
    <row r="17" spans="2:10">
      <c r="B17" s="2543" t="s">
        <v>6938</v>
      </c>
      <c r="C17" s="2543"/>
      <c r="D17" s="2543"/>
      <c r="E17" s="2543"/>
      <c r="F17" s="2543"/>
      <c r="G17" s="2543"/>
      <c r="H17" s="2543"/>
      <c r="I17" s="2543"/>
      <c r="J17" s="2543"/>
    </row>
    <row r="18" spans="2:10" ht="25.5" customHeight="1">
      <c r="B18" s="2523" t="s">
        <v>6939</v>
      </c>
      <c r="C18" s="2523"/>
      <c r="D18" s="2523"/>
      <c r="E18" s="2523"/>
      <c r="F18" s="2523"/>
      <c r="G18" s="2523"/>
      <c r="H18" s="2523"/>
      <c r="I18" s="2523"/>
      <c r="J18" s="2523"/>
    </row>
    <row r="19" spans="2:10">
      <c r="B19" s="2523" t="s">
        <v>6940</v>
      </c>
      <c r="C19" s="2523"/>
      <c r="D19" s="2523"/>
      <c r="E19" s="2523"/>
      <c r="F19" s="2523"/>
      <c r="G19" s="2523"/>
      <c r="H19" s="2523"/>
      <c r="I19" s="2523"/>
      <c r="J19" s="2523"/>
    </row>
    <row r="20" spans="2:10">
      <c r="B20" s="2523" t="s">
        <v>6941</v>
      </c>
      <c r="C20" s="2523"/>
      <c r="D20" s="2523"/>
      <c r="E20" s="2523"/>
      <c r="F20" s="2523"/>
      <c r="G20" s="2523"/>
      <c r="H20" s="2523"/>
      <c r="I20" s="2523"/>
      <c r="J20" s="2523"/>
    </row>
    <row r="21" spans="2:10" ht="5.0999999999999996" customHeight="1"/>
    <row r="22" spans="2:10" ht="13.5" thickBot="1">
      <c r="B22" s="2523" t="s">
        <v>6931</v>
      </c>
      <c r="C22" s="2523"/>
      <c r="D22" s="2523"/>
      <c r="E22" s="2523"/>
      <c r="F22" s="2523"/>
      <c r="G22" s="2523"/>
      <c r="H22" s="2523"/>
      <c r="I22" s="2523"/>
      <c r="J22" s="2523"/>
    </row>
    <row r="23" spans="2:10" ht="13.5" thickBot="1">
      <c r="B23" s="1254" t="s">
        <v>5204</v>
      </c>
      <c r="C23" s="2463" t="s">
        <v>7221</v>
      </c>
      <c r="D23" s="2464"/>
      <c r="E23" s="2464"/>
      <c r="F23" s="2464"/>
      <c r="G23" s="2464"/>
      <c r="H23" s="2464"/>
      <c r="I23" s="2464"/>
      <c r="J23" s="2465"/>
    </row>
    <row r="24" spans="2:10">
      <c r="B24" s="1523">
        <v>0</v>
      </c>
      <c r="C24" s="2527" t="s">
        <v>6932</v>
      </c>
      <c r="D24" s="2528"/>
      <c r="E24" s="2528"/>
      <c r="F24" s="2528"/>
      <c r="G24" s="2528"/>
      <c r="H24" s="2528"/>
      <c r="I24" s="2528"/>
      <c r="J24" s="2529"/>
    </row>
    <row r="25" spans="2:10">
      <c r="B25" s="1727">
        <v>1</v>
      </c>
      <c r="C25" s="2530" t="s">
        <v>6933</v>
      </c>
      <c r="D25" s="2531"/>
      <c r="E25" s="2531"/>
      <c r="F25" s="2531"/>
      <c r="G25" s="2531"/>
      <c r="H25" s="2531"/>
      <c r="I25" s="2531"/>
      <c r="J25" s="2532"/>
    </row>
    <row r="26" spans="2:10" ht="13.5" thickBot="1">
      <c r="B26" s="1124">
        <v>2</v>
      </c>
      <c r="C26" s="2540" t="s">
        <v>6934</v>
      </c>
      <c r="D26" s="2541"/>
      <c r="E26" s="2541"/>
      <c r="F26" s="2541"/>
      <c r="G26" s="2541"/>
      <c r="H26" s="2541"/>
      <c r="I26" s="2541"/>
      <c r="J26" s="2542"/>
    </row>
  </sheetData>
  <sheetProtection autoFilter="0"/>
  <mergeCells count="22">
    <mergeCell ref="B16:J16"/>
    <mergeCell ref="B17:J17"/>
    <mergeCell ref="B18:J18"/>
    <mergeCell ref="B19:J19"/>
    <mergeCell ref="B20:J20"/>
    <mergeCell ref="B22:J22"/>
    <mergeCell ref="C23:J23"/>
    <mergeCell ref="C24:J24"/>
    <mergeCell ref="C25:J25"/>
    <mergeCell ref="C26:J26"/>
    <mergeCell ref="C1:J1"/>
    <mergeCell ref="B3:J3"/>
    <mergeCell ref="B6:J6"/>
    <mergeCell ref="B15:J15"/>
    <mergeCell ref="C13:J13"/>
    <mergeCell ref="C7:J7"/>
    <mergeCell ref="C8:J8"/>
    <mergeCell ref="C9:J9"/>
    <mergeCell ref="C10:J10"/>
    <mergeCell ref="C11:J11"/>
    <mergeCell ref="C12:J12"/>
    <mergeCell ref="B5:J5"/>
  </mergeCells>
  <hyperlinks>
    <hyperlink ref="B1" location="Index!A1" display="Назад"/>
  </hyperlinks>
  <pageMargins left="0.75" right="0.75" top="1" bottom="1" header="0.5" footer="0.5"/>
  <pageSetup paperSize="9" orientation="portrait" horizontalDpi="4294967294" r:id="rId1"/>
  <headerFooter alignWithMargins="0"/>
</worksheet>
</file>

<file path=xl/worksheets/sheet27.xml><?xml version="1.0" encoding="utf-8"?>
<worksheet xmlns="http://schemas.openxmlformats.org/spreadsheetml/2006/main" xmlns:r="http://schemas.openxmlformats.org/officeDocument/2006/relationships">
  <dimension ref="B1:F84"/>
  <sheetViews>
    <sheetView workbookViewId="0">
      <pane ySplit="4" topLeftCell="A5" activePane="bottomLeft" state="frozen"/>
      <selection pane="bottomLeft" activeCell="B1" sqref="B1"/>
    </sheetView>
  </sheetViews>
  <sheetFormatPr defaultRowHeight="14.1" customHeight="1"/>
  <cols>
    <col min="1" max="1" width="3.7109375" style="125" customWidth="1"/>
    <col min="2" max="2" width="9.140625" style="125"/>
    <col min="3" max="3" width="28" style="125" customWidth="1"/>
    <col min="4" max="4" width="18.7109375" style="125" customWidth="1"/>
    <col min="5" max="5" width="25.5703125" style="125" customWidth="1"/>
    <col min="6" max="6" width="36.85546875" style="125" customWidth="1"/>
    <col min="7" max="16384" width="9.140625" style="125"/>
  </cols>
  <sheetData>
    <row r="1" spans="2:6" ht="14.1" customHeight="1">
      <c r="B1" s="279" t="s">
        <v>3024</v>
      </c>
      <c r="C1" s="2071" t="s">
        <v>7212</v>
      </c>
      <c r="D1" s="2071"/>
      <c r="E1" s="2071"/>
      <c r="F1" s="2071"/>
    </row>
    <row r="2" spans="2:6" ht="5.0999999999999996" customHeight="1"/>
    <row r="3" spans="2:6" ht="14.1" customHeight="1">
      <c r="B3" s="2118" t="s">
        <v>6113</v>
      </c>
      <c r="C3" s="2118"/>
      <c r="D3" s="2118"/>
      <c r="E3" s="2118"/>
      <c r="F3" s="2118"/>
    </row>
    <row r="4" spans="2:6" ht="5.0999999999999996" customHeight="1">
      <c r="B4" s="2377"/>
      <c r="C4" s="2377"/>
      <c r="D4" s="2377"/>
      <c r="E4" s="2377"/>
      <c r="F4" s="2377"/>
    </row>
    <row r="5" spans="2:6" ht="26.25" customHeight="1">
      <c r="B5" s="2445" t="s">
        <v>6139</v>
      </c>
      <c r="C5" s="2445"/>
      <c r="D5" s="2445"/>
      <c r="E5" s="2445"/>
      <c r="F5" s="2445"/>
    </row>
    <row r="6" spans="2:6" ht="14.1" customHeight="1">
      <c r="B6" s="2376" t="s">
        <v>6140</v>
      </c>
      <c r="C6" s="2376"/>
      <c r="D6" s="2376"/>
      <c r="E6" s="2376"/>
      <c r="F6" s="2376"/>
    </row>
    <row r="7" spans="2:6" ht="26.25" customHeight="1">
      <c r="B7" s="2445" t="s">
        <v>6141</v>
      </c>
      <c r="C7" s="2445"/>
      <c r="D7" s="2445"/>
      <c r="E7" s="2445"/>
      <c r="F7" s="2445"/>
    </row>
    <row r="8" spans="2:6" ht="12.75">
      <c r="B8" s="2445" t="s">
        <v>6142</v>
      </c>
      <c r="C8" s="2445"/>
      <c r="D8" s="2445"/>
      <c r="E8" s="2445"/>
      <c r="F8" s="2445"/>
    </row>
    <row r="9" spans="2:6" ht="39" customHeight="1">
      <c r="B9" s="2445" t="s">
        <v>6143</v>
      </c>
      <c r="C9" s="2445"/>
      <c r="D9" s="2445"/>
      <c r="E9" s="2445"/>
      <c r="F9" s="2445"/>
    </row>
    <row r="10" spans="2:6" ht="5.0999999999999996" customHeight="1">
      <c r="B10" s="136"/>
      <c r="C10" s="136"/>
      <c r="D10" s="136"/>
      <c r="E10" s="136"/>
      <c r="F10" s="136"/>
    </row>
    <row r="11" spans="2:6" ht="26.25" customHeight="1">
      <c r="B11" s="2445" t="s">
        <v>5626</v>
      </c>
      <c r="C11" s="2445"/>
      <c r="D11" s="2445"/>
      <c r="E11" s="2445"/>
      <c r="F11" s="2445"/>
    </row>
    <row r="12" spans="2:6" ht="14.1" customHeight="1">
      <c r="B12" s="125" t="s">
        <v>613</v>
      </c>
    </row>
    <row r="13" spans="2:6" ht="5.0999999999999996" customHeight="1"/>
    <row r="14" spans="2:6" ht="14.1" customHeight="1">
      <c r="B14" s="2378" t="s">
        <v>6144</v>
      </c>
      <c r="C14" s="2378"/>
      <c r="D14" s="2378"/>
      <c r="E14" s="2378"/>
      <c r="F14" s="2378"/>
    </row>
    <row r="15" spans="2:6" ht="25.5" customHeight="1">
      <c r="B15" s="2445" t="s">
        <v>6145</v>
      </c>
      <c r="C15" s="2445"/>
      <c r="D15" s="2445"/>
      <c r="E15" s="2445"/>
      <c r="F15" s="2445"/>
    </row>
    <row r="16" spans="2:6" ht="14.1" customHeight="1">
      <c r="B16" s="2376" t="s">
        <v>6146</v>
      </c>
      <c r="C16" s="2376"/>
      <c r="D16" s="2376"/>
      <c r="E16" s="2376"/>
      <c r="F16" s="2376"/>
    </row>
    <row r="17" spans="2:6" ht="12.75">
      <c r="B17" s="2467" t="s">
        <v>6156</v>
      </c>
      <c r="C17" s="2445"/>
      <c r="D17" s="2445"/>
      <c r="E17" s="2445"/>
      <c r="F17" s="2445"/>
    </row>
    <row r="18" spans="2:6" ht="27" customHeight="1">
      <c r="B18" s="2467" t="s">
        <v>6155</v>
      </c>
      <c r="C18" s="2445"/>
      <c r="D18" s="2445"/>
      <c r="E18" s="2445"/>
      <c r="F18" s="2445"/>
    </row>
    <row r="19" spans="2:6" ht="5.0999999999999996" customHeight="1"/>
    <row r="20" spans="2:6" ht="12.75">
      <c r="B20" s="138" t="s">
        <v>1996</v>
      </c>
    </row>
    <row r="21" spans="2:6" ht="78" customHeight="1">
      <c r="B21" s="2547" t="s">
        <v>6157</v>
      </c>
      <c r="C21" s="2547"/>
      <c r="D21" s="2547"/>
      <c r="E21" s="2547"/>
      <c r="F21" s="2547"/>
    </row>
    <row r="22" spans="2:6" ht="5.0999999999999996" customHeight="1"/>
    <row r="23" spans="2:6" ht="12.75">
      <c r="C23" s="2118" t="s">
        <v>6158</v>
      </c>
      <c r="D23" s="2118"/>
    </row>
    <row r="24" spans="2:6" ht="12.75">
      <c r="C24" s="2445" t="s">
        <v>6159</v>
      </c>
      <c r="D24" s="2445"/>
      <c r="E24" s="2445"/>
      <c r="F24" s="2445"/>
    </row>
    <row r="25" spans="2:6" ht="5.0999999999999996" customHeight="1">
      <c r="C25" s="126"/>
    </row>
    <row r="26" spans="2:6" ht="12.75">
      <c r="C26" s="2118" t="s">
        <v>2093</v>
      </c>
      <c r="D26" s="2118"/>
    </row>
    <row r="27" spans="2:6" ht="12.75">
      <c r="C27" s="2445" t="s">
        <v>6160</v>
      </c>
      <c r="D27" s="2445"/>
      <c r="E27" s="2445"/>
      <c r="F27" s="2445"/>
    </row>
    <row r="28" spans="2:6" ht="39.75" customHeight="1">
      <c r="C28" s="2546" t="s">
        <v>6161</v>
      </c>
      <c r="D28" s="2255"/>
      <c r="E28" s="2255"/>
      <c r="F28" s="2255"/>
    </row>
    <row r="29" spans="2:6" ht="5.0999999999999996" customHeight="1"/>
    <row r="30" spans="2:6" ht="14.1" customHeight="1">
      <c r="B30" s="125" t="s">
        <v>740</v>
      </c>
    </row>
    <row r="31" spans="2:6" ht="14.1" customHeight="1">
      <c r="B31" s="2467" t="s">
        <v>6162</v>
      </c>
      <c r="C31" s="2445"/>
      <c r="D31" s="2445"/>
      <c r="E31" s="2445"/>
      <c r="F31" s="2445"/>
    </row>
    <row r="32" spans="2:6" ht="26.25" customHeight="1">
      <c r="B32" s="2467" t="s">
        <v>6163</v>
      </c>
      <c r="C32" s="2445"/>
      <c r="D32" s="2445"/>
      <c r="E32" s="2445"/>
      <c r="F32" s="2445"/>
    </row>
    <row r="33" spans="2:6" ht="14.1" customHeight="1">
      <c r="B33" s="2467" t="s">
        <v>6164</v>
      </c>
      <c r="C33" s="2445"/>
      <c r="D33" s="2445"/>
      <c r="E33" s="2445"/>
      <c r="F33" s="2445"/>
    </row>
    <row r="34" spans="2:6" ht="12.75">
      <c r="B34" s="2467" t="s">
        <v>6165</v>
      </c>
      <c r="C34" s="2445"/>
      <c r="D34" s="2445"/>
      <c r="E34" s="2445"/>
      <c r="F34" s="2445"/>
    </row>
    <row r="35" spans="2:6" ht="14.1" customHeight="1">
      <c r="B35" s="2467" t="s">
        <v>6166</v>
      </c>
      <c r="C35" s="2445"/>
      <c r="D35" s="2445"/>
      <c r="E35" s="2445"/>
      <c r="F35" s="2445"/>
    </row>
    <row r="36" spans="2:6" ht="14.1" customHeight="1">
      <c r="B36" s="2467" t="s">
        <v>6167</v>
      </c>
      <c r="C36" s="2445"/>
      <c r="D36" s="2445"/>
      <c r="E36" s="2445"/>
      <c r="F36" s="2445"/>
    </row>
    <row r="37" spans="2:6" ht="14.1" customHeight="1">
      <c r="B37" s="2467" t="s">
        <v>6168</v>
      </c>
      <c r="C37" s="2445"/>
      <c r="D37" s="2445"/>
      <c r="E37" s="2445"/>
      <c r="F37" s="2445"/>
    </row>
    <row r="38" spans="2:6" ht="62.25" customHeight="1">
      <c r="B38" s="2467" t="s">
        <v>6785</v>
      </c>
      <c r="C38" s="2445"/>
      <c r="D38" s="2445"/>
      <c r="E38" s="2445"/>
      <c r="F38" s="2445"/>
    </row>
    <row r="39" spans="2:6" ht="38.25" customHeight="1">
      <c r="B39" s="2445" t="s">
        <v>6786</v>
      </c>
      <c r="C39" s="2445"/>
      <c r="D39" s="2445"/>
      <c r="E39" s="2445"/>
      <c r="F39" s="2445"/>
    </row>
    <row r="40" spans="2:6" ht="5.0999999999999996" customHeight="1"/>
    <row r="41" spans="2:6" ht="39" customHeight="1">
      <c r="B41" s="2445" t="s">
        <v>660</v>
      </c>
      <c r="C41" s="2445"/>
      <c r="D41" s="2445"/>
      <c r="E41" s="2445"/>
      <c r="F41" s="2445"/>
    </row>
    <row r="42" spans="2:6" ht="63.75" customHeight="1">
      <c r="B42" s="2445" t="s">
        <v>6169</v>
      </c>
      <c r="C42" s="2445"/>
      <c r="D42" s="2445"/>
      <c r="E42" s="2445"/>
      <c r="F42" s="2445"/>
    </row>
    <row r="43" spans="2:6" ht="64.5" customHeight="1">
      <c r="B43" s="2445" t="s">
        <v>6170</v>
      </c>
      <c r="C43" s="2445"/>
      <c r="D43" s="2445"/>
      <c r="E43" s="2445"/>
      <c r="F43" s="2445"/>
    </row>
    <row r="44" spans="2:6" ht="5.0999999999999996" customHeight="1"/>
    <row r="45" spans="2:6" ht="14.1" customHeight="1">
      <c r="B45" s="126" t="s">
        <v>6171</v>
      </c>
    </row>
    <row r="46" spans="2:6" ht="63.75" customHeight="1">
      <c r="B46" s="2445" t="s">
        <v>6172</v>
      </c>
      <c r="C46" s="2445"/>
      <c r="D46" s="2445"/>
      <c r="E46" s="2445"/>
      <c r="F46" s="2445"/>
    </row>
    <row r="47" spans="2:6" ht="26.25" customHeight="1">
      <c r="B47" s="2445" t="s">
        <v>6173</v>
      </c>
      <c r="C47" s="2445"/>
      <c r="D47" s="2445"/>
      <c r="E47" s="2445"/>
      <c r="F47" s="2445"/>
    </row>
    <row r="48" spans="2:6" ht="12.75">
      <c r="B48" s="136"/>
      <c r="C48" s="2118" t="s">
        <v>6174</v>
      </c>
      <c r="D48" s="2118"/>
      <c r="F48" s="136"/>
    </row>
    <row r="49" spans="2:6" ht="12.75">
      <c r="B49" s="136"/>
      <c r="C49" s="2445" t="s">
        <v>6175</v>
      </c>
      <c r="D49" s="2445"/>
      <c r="E49" s="2445"/>
      <c r="F49" s="2445"/>
    </row>
    <row r="50" spans="2:6" ht="5.0999999999999996" customHeight="1"/>
    <row r="51" spans="2:6" ht="40.5" customHeight="1">
      <c r="B51" s="2445" t="s">
        <v>6176</v>
      </c>
      <c r="C51" s="2445"/>
      <c r="D51" s="2445"/>
      <c r="E51" s="2445"/>
      <c r="F51" s="2445"/>
    </row>
    <row r="52" spans="2:6" ht="39.75" customHeight="1">
      <c r="B52" s="2445" t="s">
        <v>6177</v>
      </c>
      <c r="C52" s="2445"/>
      <c r="D52" s="2445"/>
      <c r="E52" s="2445"/>
      <c r="F52" s="2445"/>
    </row>
    <row r="53" spans="2:6" ht="38.25" customHeight="1">
      <c r="B53" s="2445" t="s">
        <v>6667</v>
      </c>
      <c r="C53" s="2445"/>
      <c r="D53" s="2445"/>
      <c r="E53" s="2445"/>
      <c r="F53" s="2445"/>
    </row>
    <row r="54" spans="2:6" ht="5.0999999999999996" customHeight="1"/>
    <row r="55" spans="2:6" ht="14.1" customHeight="1">
      <c r="B55" s="126" t="s">
        <v>6178</v>
      </c>
    </row>
    <row r="56" spans="2:6" ht="40.5" customHeight="1">
      <c r="B56" s="2446" t="s">
        <v>6179</v>
      </c>
      <c r="C56" s="2446"/>
      <c r="D56" s="2446"/>
      <c r="E56" s="2446"/>
      <c r="F56" s="2446"/>
    </row>
    <row r="57" spans="2:6" ht="41.25" customHeight="1">
      <c r="B57" s="2446" t="s">
        <v>6863</v>
      </c>
      <c r="C57" s="2446"/>
      <c r="D57" s="2446"/>
      <c r="E57" s="2446"/>
      <c r="F57" s="2446"/>
    </row>
    <row r="58" spans="2:6" ht="5.0999999999999996" customHeight="1"/>
    <row r="59" spans="2:6" ht="12.75">
      <c r="B59" s="136"/>
      <c r="C59" s="2118" t="s">
        <v>6180</v>
      </c>
      <c r="D59" s="2118"/>
      <c r="F59" s="136"/>
    </row>
    <row r="60" spans="2:6" ht="5.0999999999999996" customHeight="1"/>
    <row r="61" spans="2:6" ht="14.1" customHeight="1">
      <c r="B61" s="126" t="s">
        <v>6181</v>
      </c>
    </row>
    <row r="62" spans="2:6" ht="14.1" customHeight="1">
      <c r="B62" s="126" t="s">
        <v>1279</v>
      </c>
    </row>
    <row r="63" spans="2:6" ht="5.0999999999999996" customHeight="1">
      <c r="B63" s="126"/>
    </row>
    <row r="64" spans="2:6" ht="14.1" customHeight="1">
      <c r="B64" s="2544" t="s">
        <v>6182</v>
      </c>
      <c r="C64" s="2544"/>
      <c r="D64" s="2544"/>
      <c r="E64" s="2544"/>
      <c r="F64" s="2544"/>
    </row>
    <row r="65" spans="2:6" ht="12.75">
      <c r="B65" s="2467" t="s">
        <v>6183</v>
      </c>
      <c r="C65" s="2445"/>
      <c r="D65" s="2445"/>
      <c r="E65" s="2445"/>
      <c r="F65" s="2445"/>
    </row>
    <row r="66" spans="2:6" ht="28.5" customHeight="1">
      <c r="B66" s="2470" t="s">
        <v>6184</v>
      </c>
      <c r="C66" s="2446"/>
      <c r="D66" s="2446"/>
      <c r="E66" s="2446"/>
      <c r="F66" s="2446"/>
    </row>
    <row r="67" spans="2:6" ht="40.5" customHeight="1">
      <c r="B67" s="2467" t="s">
        <v>6668</v>
      </c>
      <c r="C67" s="2445"/>
      <c r="D67" s="2445"/>
      <c r="E67" s="2445"/>
      <c r="F67" s="2445"/>
    </row>
    <row r="68" spans="2:6" ht="5.0999999999999996" customHeight="1">
      <c r="B68" s="139"/>
      <c r="C68" s="136"/>
      <c r="D68" s="136"/>
      <c r="E68" s="136"/>
      <c r="F68" s="136"/>
    </row>
    <row r="69" spans="2:6" ht="51" customHeight="1">
      <c r="B69" s="2445" t="s">
        <v>6185</v>
      </c>
      <c r="C69" s="2445"/>
      <c r="D69" s="2445"/>
      <c r="E69" s="2445"/>
      <c r="F69" s="2445"/>
    </row>
    <row r="70" spans="2:6" ht="5.0999999999999996" customHeight="1">
      <c r="B70" s="136"/>
      <c r="C70" s="136"/>
      <c r="D70" s="136"/>
      <c r="E70" s="136"/>
      <c r="F70" s="136"/>
    </row>
    <row r="71" spans="2:6" ht="52.5" customHeight="1">
      <c r="B71" s="2445" t="s">
        <v>6186</v>
      </c>
      <c r="C71" s="2445"/>
      <c r="D71" s="2445"/>
      <c r="E71" s="2445"/>
      <c r="F71" s="2445"/>
    </row>
    <row r="72" spans="2:6" ht="5.0999999999999996" customHeight="1">
      <c r="B72" s="1582"/>
      <c r="C72" s="1582"/>
      <c r="D72" s="1582"/>
      <c r="E72" s="1582"/>
      <c r="F72" s="1582"/>
    </row>
    <row r="73" spans="2:6" ht="12.75">
      <c r="B73" s="2467" t="s">
        <v>6187</v>
      </c>
      <c r="C73" s="2467"/>
      <c r="D73" s="2467"/>
      <c r="E73" s="2467"/>
      <c r="F73" s="2467"/>
    </row>
    <row r="74" spans="2:6" ht="5.0999999999999996" customHeight="1">
      <c r="B74" s="126"/>
    </row>
    <row r="75" spans="2:6" ht="51.75" customHeight="1">
      <c r="B75" s="2445" t="s">
        <v>6669</v>
      </c>
      <c r="C75" s="2445"/>
      <c r="D75" s="2445"/>
      <c r="E75" s="2445"/>
      <c r="F75" s="2445"/>
    </row>
    <row r="76" spans="2:6" ht="12.75">
      <c r="B76" s="136"/>
      <c r="C76" s="2118" t="s">
        <v>6189</v>
      </c>
      <c r="D76" s="2118"/>
      <c r="F76" s="136"/>
    </row>
    <row r="77" spans="2:6" ht="12.75">
      <c r="B77" s="136"/>
      <c r="C77" s="2445" t="s">
        <v>6190</v>
      </c>
      <c r="D77" s="2445"/>
      <c r="E77" s="2445"/>
      <c r="F77" s="2445"/>
    </row>
    <row r="78" spans="2:6" ht="5.0999999999999996" customHeight="1">
      <c r="B78" s="1582"/>
      <c r="C78" s="1582"/>
      <c r="D78" s="1582"/>
      <c r="E78" s="1582"/>
      <c r="F78" s="1582"/>
    </row>
    <row r="79" spans="2:6" ht="51" customHeight="1">
      <c r="B79" s="2445" t="s">
        <v>6188</v>
      </c>
      <c r="C79" s="2445"/>
      <c r="D79" s="2445"/>
      <c r="E79" s="2445"/>
      <c r="F79" s="2445"/>
    </row>
    <row r="80" spans="2:6" ht="5.0999999999999996" customHeight="1"/>
    <row r="81" spans="2:6" s="126" customFormat="1" ht="26.25" customHeight="1">
      <c r="B81" s="2467" t="s">
        <v>1887</v>
      </c>
      <c r="C81" s="2445"/>
      <c r="D81" s="2445"/>
      <c r="E81" s="2445"/>
      <c r="F81" s="2445"/>
    </row>
    <row r="82" spans="2:6" ht="27" customHeight="1">
      <c r="B82" s="2545" t="s">
        <v>6191</v>
      </c>
      <c r="C82" s="2545"/>
      <c r="D82" s="2545"/>
      <c r="E82" s="2545"/>
      <c r="F82" s="2545"/>
    </row>
    <row r="83" spans="2:6" ht="26.25" customHeight="1">
      <c r="B83" s="2255" t="s">
        <v>6927</v>
      </c>
      <c r="C83" s="2255"/>
      <c r="D83" s="2255"/>
      <c r="E83" s="2255"/>
      <c r="F83" s="2255"/>
    </row>
    <row r="84" spans="2:6" ht="27" customHeight="1">
      <c r="B84" s="2255" t="s">
        <v>6928</v>
      </c>
      <c r="C84" s="2255"/>
      <c r="D84" s="2255"/>
      <c r="E84" s="2255"/>
      <c r="F84" s="2255"/>
    </row>
  </sheetData>
  <sheetProtection autoFilter="0"/>
  <mergeCells count="57">
    <mergeCell ref="B83:F83"/>
    <mergeCell ref="B84:F84"/>
    <mergeCell ref="B3:F3"/>
    <mergeCell ref="B4:F4"/>
    <mergeCell ref="B5:F5"/>
    <mergeCell ref="B7:F7"/>
    <mergeCell ref="B17:F17"/>
    <mergeCell ref="B6:F6"/>
    <mergeCell ref="B18:F18"/>
    <mergeCell ref="B21:F21"/>
    <mergeCell ref="C23:D23"/>
    <mergeCell ref="B8:F8"/>
    <mergeCell ref="B9:F9"/>
    <mergeCell ref="B11:F11"/>
    <mergeCell ref="B15:F15"/>
    <mergeCell ref="B14:F14"/>
    <mergeCell ref="B16:F16"/>
    <mergeCell ref="B31:F31"/>
    <mergeCell ref="B32:F32"/>
    <mergeCell ref="B33:F33"/>
    <mergeCell ref="B34:F34"/>
    <mergeCell ref="C24:F24"/>
    <mergeCell ref="C26:D26"/>
    <mergeCell ref="C27:F27"/>
    <mergeCell ref="C28:F28"/>
    <mergeCell ref="B35:F35"/>
    <mergeCell ref="B36:F36"/>
    <mergeCell ref="B37:F37"/>
    <mergeCell ref="B38:F38"/>
    <mergeCell ref="B39:F39"/>
    <mergeCell ref="C49:F49"/>
    <mergeCell ref="B51:F51"/>
    <mergeCell ref="B41:F41"/>
    <mergeCell ref="B42:F42"/>
    <mergeCell ref="B43:F43"/>
    <mergeCell ref="B46:F46"/>
    <mergeCell ref="B82:F82"/>
    <mergeCell ref="B69:F69"/>
    <mergeCell ref="B71:F71"/>
    <mergeCell ref="B73:F73"/>
    <mergeCell ref="B75:F75"/>
    <mergeCell ref="C1:F1"/>
    <mergeCell ref="B79:F79"/>
    <mergeCell ref="C76:D76"/>
    <mergeCell ref="C77:F77"/>
    <mergeCell ref="B81:F81"/>
    <mergeCell ref="C59:D59"/>
    <mergeCell ref="B65:F65"/>
    <mergeCell ref="B66:F66"/>
    <mergeCell ref="B67:F67"/>
    <mergeCell ref="B64:F64"/>
    <mergeCell ref="B52:F52"/>
    <mergeCell ref="B53:F53"/>
    <mergeCell ref="B56:F56"/>
    <mergeCell ref="B57:F57"/>
    <mergeCell ref="B47:F47"/>
    <mergeCell ref="C48:D48"/>
  </mergeCells>
  <phoneticPr fontId="9" type="noConversion"/>
  <hyperlinks>
    <hyperlink ref="B1" location="Index!A1" display="Назад"/>
  </hyperlinks>
  <pageMargins left="0.75" right="0.75" top="1" bottom="1" header="0.5" footer="0.5"/>
  <pageSetup paperSize="9" orientation="portrait" verticalDpi="0" r:id="rId1"/>
  <headerFooter alignWithMargins="0"/>
</worksheet>
</file>

<file path=xl/worksheets/sheet28.xml><?xml version="1.0" encoding="utf-8"?>
<worksheet xmlns="http://schemas.openxmlformats.org/spreadsheetml/2006/main" xmlns:r="http://schemas.openxmlformats.org/officeDocument/2006/relationships">
  <dimension ref="B1:D24"/>
  <sheetViews>
    <sheetView workbookViewId="0">
      <pane ySplit="5" topLeftCell="A6" activePane="bottomLeft" state="frozen"/>
      <selection pane="bottomLeft" activeCell="B1" sqref="B1"/>
    </sheetView>
  </sheetViews>
  <sheetFormatPr defaultRowHeight="12.75"/>
  <cols>
    <col min="1" max="1" width="3.7109375" style="125" customWidth="1"/>
    <col min="2" max="2" width="9.140625" style="125"/>
    <col min="3" max="3" width="43.140625" style="125" customWidth="1"/>
    <col min="4" max="4" width="64" style="125" customWidth="1"/>
    <col min="5" max="16384" width="9.140625" style="125"/>
  </cols>
  <sheetData>
    <row r="1" spans="2:4">
      <c r="B1" s="279" t="s">
        <v>3024</v>
      </c>
      <c r="C1" s="2071" t="s">
        <v>7212</v>
      </c>
      <c r="D1" s="2071"/>
    </row>
    <row r="2" spans="2:4" ht="5.0999999999999996" customHeight="1"/>
    <row r="3" spans="2:4">
      <c r="B3" s="2118" t="s">
        <v>6486</v>
      </c>
      <c r="C3" s="2118"/>
      <c r="D3" s="2118"/>
    </row>
    <row r="4" spans="2:4">
      <c r="B4" s="2549" t="s">
        <v>7189</v>
      </c>
      <c r="C4" s="2549"/>
      <c r="D4" s="2549"/>
    </row>
    <row r="5" spans="2:4" ht="5.0999999999999996" customHeight="1"/>
    <row r="6" spans="2:4">
      <c r="B6" s="2376" t="s">
        <v>6393</v>
      </c>
      <c r="C6" s="2376"/>
      <c r="D6" s="2376"/>
    </row>
    <row r="7" spans="2:4" ht="25.5" customHeight="1">
      <c r="B7" s="2551" t="s">
        <v>6394</v>
      </c>
      <c r="C7" s="2551"/>
    </row>
    <row r="8" spans="2:4">
      <c r="B8" s="1728" t="s">
        <v>337</v>
      </c>
      <c r="C8" s="131" t="s">
        <v>6395</v>
      </c>
    </row>
    <row r="9" spans="2:4">
      <c r="C9" s="131" t="s">
        <v>6396</v>
      </c>
    </row>
    <row r="10" spans="2:4" ht="25.5" customHeight="1">
      <c r="C10" s="2550" t="s">
        <v>2339</v>
      </c>
      <c r="D10" s="2550"/>
    </row>
    <row r="11" spans="2:4">
      <c r="C11" s="2552" t="s">
        <v>6397</v>
      </c>
      <c r="D11" s="2552"/>
    </row>
    <row r="12" spans="2:4">
      <c r="C12" s="131" t="s">
        <v>6398</v>
      </c>
    </row>
    <row r="13" spans="2:4" ht="5.0999999999999996" customHeight="1"/>
    <row r="14" spans="2:4" ht="38.25" customHeight="1">
      <c r="B14" s="2445" t="s">
        <v>6399</v>
      </c>
      <c r="C14" s="2445"/>
      <c r="D14" s="2445"/>
    </row>
    <row r="15" spans="2:4" ht="63.75" customHeight="1">
      <c r="B15" s="2445" t="s">
        <v>50</v>
      </c>
      <c r="C15" s="2445"/>
      <c r="D15" s="2445"/>
    </row>
    <row r="16" spans="2:4" ht="63.75" customHeight="1">
      <c r="B16" s="2467" t="s">
        <v>2753</v>
      </c>
      <c r="C16" s="2445"/>
      <c r="D16" s="2445"/>
    </row>
    <row r="17" spans="2:4" ht="5.0999999999999996" customHeight="1"/>
    <row r="18" spans="2:4">
      <c r="B18" s="2118" t="s">
        <v>6400</v>
      </c>
      <c r="C18" s="2118"/>
      <c r="D18" s="2118"/>
    </row>
    <row r="19" spans="2:4" s="137" customFormat="1">
      <c r="B19" s="2548" t="s">
        <v>7190</v>
      </c>
      <c r="C19" s="2548"/>
      <c r="D19" s="2548"/>
    </row>
    <row r="20" spans="2:4" s="137" customFormat="1" ht="5.0999999999999996" customHeight="1">
      <c r="B20" s="192"/>
      <c r="C20" s="192"/>
      <c r="D20" s="192"/>
    </row>
    <row r="21" spans="2:4">
      <c r="B21" s="2445" t="s">
        <v>2106</v>
      </c>
      <c r="C21" s="2445"/>
      <c r="D21" s="2445"/>
    </row>
    <row r="22" spans="2:4">
      <c r="B22" s="2445" t="s">
        <v>2123</v>
      </c>
      <c r="C22" s="2445"/>
      <c r="D22" s="2445"/>
    </row>
    <row r="23" spans="2:4">
      <c r="B23" s="2445" t="s">
        <v>6402</v>
      </c>
      <c r="C23" s="2445"/>
      <c r="D23" s="2445"/>
    </row>
    <row r="24" spans="2:4">
      <c r="B24" s="2445" t="s">
        <v>2437</v>
      </c>
      <c r="C24" s="2445"/>
      <c r="D24" s="2445"/>
    </row>
  </sheetData>
  <sheetProtection autoFilter="0"/>
  <mergeCells count="16">
    <mergeCell ref="C1:D1"/>
    <mergeCell ref="B24:D24"/>
    <mergeCell ref="B19:D19"/>
    <mergeCell ref="B18:D18"/>
    <mergeCell ref="B21:D21"/>
    <mergeCell ref="B22:D22"/>
    <mergeCell ref="B23:D23"/>
    <mergeCell ref="B16:D16"/>
    <mergeCell ref="B4:D4"/>
    <mergeCell ref="B14:D14"/>
    <mergeCell ref="B3:D3"/>
    <mergeCell ref="C10:D10"/>
    <mergeCell ref="B15:D15"/>
    <mergeCell ref="B7:C7"/>
    <mergeCell ref="B6:D6"/>
    <mergeCell ref="C11:D11"/>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drawing r:id="rId2"/>
</worksheet>
</file>

<file path=xl/worksheets/sheet29.xml><?xml version="1.0" encoding="utf-8"?>
<worksheet xmlns="http://schemas.openxmlformats.org/spreadsheetml/2006/main" xmlns:r="http://schemas.openxmlformats.org/officeDocument/2006/relationships">
  <dimension ref="B1:D113"/>
  <sheetViews>
    <sheetView workbookViewId="0">
      <pane ySplit="5" topLeftCell="A6" activePane="bottomLeft" state="frozen"/>
      <selection pane="bottomLeft" activeCell="B1" sqref="B1"/>
    </sheetView>
  </sheetViews>
  <sheetFormatPr defaultRowHeight="12.75"/>
  <cols>
    <col min="1" max="1" width="3.7109375" style="125" customWidth="1"/>
    <col min="2" max="2" width="34.28515625" style="125" customWidth="1"/>
    <col min="3" max="3" width="85.7109375" style="125" customWidth="1"/>
    <col min="4" max="16384" width="9.140625" style="125"/>
  </cols>
  <sheetData>
    <row r="1" spans="2:3">
      <c r="B1" s="279" t="s">
        <v>3024</v>
      </c>
      <c r="C1" s="2059" t="s">
        <v>7212</v>
      </c>
    </row>
    <row r="2" spans="2:3" ht="5.0999999999999996" customHeight="1"/>
    <row r="3" spans="2:3">
      <c r="B3" s="2118" t="s">
        <v>6430</v>
      </c>
      <c r="C3" s="2118"/>
    </row>
    <row r="4" spans="2:3" s="137" customFormat="1">
      <c r="B4" s="2507" t="s">
        <v>7191</v>
      </c>
      <c r="C4" s="2507"/>
    </row>
    <row r="5" spans="2:3" ht="5.0999999999999996" customHeight="1"/>
    <row r="6" spans="2:3">
      <c r="B6" s="2376" t="s">
        <v>493</v>
      </c>
      <c r="C6" s="2376"/>
    </row>
    <row r="7" spans="2:3">
      <c r="B7" s="2378" t="s">
        <v>6404</v>
      </c>
      <c r="C7" s="2378"/>
    </row>
    <row r="8" spans="2:3" ht="5.25" customHeight="1">
      <c r="B8" s="195"/>
    </row>
    <row r="9" spans="2:3">
      <c r="B9" s="2553" t="s">
        <v>6405</v>
      </c>
      <c r="C9" s="2553"/>
    </row>
    <row r="10" spans="2:3" ht="5.25" customHeight="1" thickBot="1">
      <c r="B10" s="195"/>
    </row>
    <row r="11" spans="2:3" ht="13.5" thickBot="1">
      <c r="B11" s="246" t="s">
        <v>674</v>
      </c>
      <c r="C11" s="247" t="s">
        <v>621</v>
      </c>
    </row>
    <row r="12" spans="2:3">
      <c r="B12" s="357" t="s">
        <v>2913</v>
      </c>
      <c r="C12" s="411" t="s">
        <v>6406</v>
      </c>
    </row>
    <row r="13" spans="2:3">
      <c r="B13" s="1735" t="s">
        <v>2914</v>
      </c>
      <c r="C13" s="1613" t="s">
        <v>6407</v>
      </c>
    </row>
    <row r="14" spans="2:3">
      <c r="B14" s="359" t="s">
        <v>2915</v>
      </c>
      <c r="C14" s="1581" t="s">
        <v>6408</v>
      </c>
    </row>
    <row r="15" spans="2:3">
      <c r="B15" s="1735" t="s">
        <v>2916</v>
      </c>
      <c r="C15" s="1613" t="s">
        <v>6409</v>
      </c>
    </row>
    <row r="16" spans="2:3">
      <c r="B16" s="359" t="s">
        <v>2917</v>
      </c>
      <c r="C16" s="1581" t="s">
        <v>6410</v>
      </c>
    </row>
    <row r="17" spans="2:3">
      <c r="B17" s="1735" t="s">
        <v>2918</v>
      </c>
      <c r="C17" s="1613" t="s">
        <v>2931</v>
      </c>
    </row>
    <row r="18" spans="2:3">
      <c r="B18" s="359" t="s">
        <v>2919</v>
      </c>
      <c r="C18" s="412" t="s">
        <v>2932</v>
      </c>
    </row>
    <row r="19" spans="2:3">
      <c r="B19" s="1735" t="s">
        <v>2920</v>
      </c>
      <c r="C19" s="1613" t="s">
        <v>6411</v>
      </c>
    </row>
    <row r="20" spans="2:3">
      <c r="B20" s="359" t="s">
        <v>2921</v>
      </c>
      <c r="C20" s="1581" t="s">
        <v>6421</v>
      </c>
    </row>
    <row r="21" spans="2:3">
      <c r="B21" s="1735" t="s">
        <v>250</v>
      </c>
      <c r="C21" s="1613" t="s">
        <v>6412</v>
      </c>
    </row>
    <row r="22" spans="2:3">
      <c r="B22" s="359" t="s">
        <v>2020</v>
      </c>
      <c r="C22" s="1581" t="s">
        <v>6413</v>
      </c>
    </row>
    <row r="23" spans="2:3">
      <c r="B23" s="1735" t="s">
        <v>2021</v>
      </c>
      <c r="C23" s="1613" t="s">
        <v>117</v>
      </c>
    </row>
    <row r="24" spans="2:3">
      <c r="B24" s="359" t="s">
        <v>2022</v>
      </c>
      <c r="C24" s="1581" t="s">
        <v>6417</v>
      </c>
    </row>
    <row r="25" spans="2:3">
      <c r="B25" s="1735" t="s">
        <v>2023</v>
      </c>
      <c r="C25" s="1613" t="s">
        <v>1219</v>
      </c>
    </row>
    <row r="26" spans="2:3" ht="13.5" thickBot="1">
      <c r="B26" s="360" t="s">
        <v>2024</v>
      </c>
      <c r="C26" s="413" t="s">
        <v>6414</v>
      </c>
    </row>
    <row r="27" spans="2:3" s="137" customFormat="1" ht="5.0999999999999996" customHeight="1">
      <c r="B27" s="248"/>
      <c r="C27" s="248"/>
    </row>
    <row r="28" spans="2:3">
      <c r="B28" s="2553" t="s">
        <v>6415</v>
      </c>
      <c r="C28" s="2553"/>
    </row>
    <row r="29" spans="2:3" ht="5.0999999999999996" customHeight="1" thickBot="1"/>
    <row r="30" spans="2:3" ht="13.5" thickBot="1">
      <c r="B30" s="234" t="s">
        <v>674</v>
      </c>
      <c r="C30" s="249" t="s">
        <v>621</v>
      </c>
    </row>
    <row r="31" spans="2:3">
      <c r="B31" s="358" t="s">
        <v>622</v>
      </c>
      <c r="C31" s="1581" t="s">
        <v>2931</v>
      </c>
    </row>
    <row r="32" spans="2:3">
      <c r="B32" s="1735" t="s">
        <v>623</v>
      </c>
      <c r="C32" s="1613" t="s">
        <v>6409</v>
      </c>
    </row>
    <row r="33" spans="2:3">
      <c r="B33" s="359" t="s">
        <v>3137</v>
      </c>
      <c r="C33" s="1581" t="s">
        <v>1219</v>
      </c>
    </row>
    <row r="34" spans="2:3">
      <c r="B34" s="1735" t="s">
        <v>624</v>
      </c>
      <c r="C34" s="1613" t="s">
        <v>6416</v>
      </c>
    </row>
    <row r="35" spans="2:3">
      <c r="B35" s="359" t="s">
        <v>2726</v>
      </c>
      <c r="C35" s="412" t="s">
        <v>1057</v>
      </c>
    </row>
    <row r="36" spans="2:3">
      <c r="B36" s="1735" t="s">
        <v>2727</v>
      </c>
      <c r="C36" s="1613" t="s">
        <v>1471</v>
      </c>
    </row>
    <row r="37" spans="2:3">
      <c r="B37" s="359" t="s">
        <v>2728</v>
      </c>
      <c r="C37" s="412" t="s">
        <v>1433</v>
      </c>
    </row>
    <row r="38" spans="2:3">
      <c r="B38" s="1735" t="s">
        <v>1434</v>
      </c>
      <c r="C38" s="1613" t="s">
        <v>6412</v>
      </c>
    </row>
    <row r="39" spans="2:3">
      <c r="B39" s="359" t="s">
        <v>2729</v>
      </c>
      <c r="C39" s="1581" t="s">
        <v>6413</v>
      </c>
    </row>
    <row r="40" spans="2:3" ht="13.5" thickBot="1">
      <c r="B40" s="1736" t="s">
        <v>1567</v>
      </c>
      <c r="C40" s="1616" t="s">
        <v>6417</v>
      </c>
    </row>
    <row r="41" spans="2:3" s="137" customFormat="1" ht="5.0999999999999996" customHeight="1">
      <c r="B41" s="248"/>
      <c r="C41" s="248"/>
    </row>
    <row r="42" spans="2:3">
      <c r="B42" s="2553" t="s">
        <v>6418</v>
      </c>
      <c r="C42" s="2553"/>
    </row>
    <row r="43" spans="2:3" ht="4.5" customHeight="1" thickBot="1"/>
    <row r="44" spans="2:3" ht="13.5" thickBot="1">
      <c r="B44" s="234" t="s">
        <v>674</v>
      </c>
      <c r="C44" s="249" t="s">
        <v>621</v>
      </c>
    </row>
    <row r="45" spans="2:3">
      <c r="B45" s="358" t="s">
        <v>1568</v>
      </c>
      <c r="C45" s="414" t="s">
        <v>3136</v>
      </c>
    </row>
    <row r="46" spans="2:3">
      <c r="B46" s="1735" t="s">
        <v>1569</v>
      </c>
      <c r="C46" s="1613" t="s">
        <v>6419</v>
      </c>
    </row>
    <row r="47" spans="2:3">
      <c r="B47" s="359" t="s">
        <v>1571</v>
      </c>
      <c r="C47" s="1581" t="s">
        <v>6420</v>
      </c>
    </row>
    <row r="48" spans="2:3">
      <c r="B48" s="1735" t="s">
        <v>1570</v>
      </c>
      <c r="C48" s="1613" t="s">
        <v>930</v>
      </c>
    </row>
    <row r="49" spans="2:3">
      <c r="B49" s="359" t="s">
        <v>1572</v>
      </c>
      <c r="C49" s="412" t="s">
        <v>931</v>
      </c>
    </row>
    <row r="50" spans="2:3">
      <c r="B50" s="1735" t="s">
        <v>1841</v>
      </c>
      <c r="C50" s="1844" t="s">
        <v>6411</v>
      </c>
    </row>
    <row r="51" spans="2:3">
      <c r="B51" s="359" t="s">
        <v>536</v>
      </c>
      <c r="C51" s="1581" t="s">
        <v>6421</v>
      </c>
    </row>
    <row r="52" spans="2:3">
      <c r="B52" s="1735" t="s">
        <v>1470</v>
      </c>
      <c r="C52" s="1613" t="s">
        <v>6412</v>
      </c>
    </row>
    <row r="53" spans="2:3">
      <c r="B53" s="359" t="s">
        <v>1709</v>
      </c>
      <c r="C53" s="1581" t="s">
        <v>6413</v>
      </c>
    </row>
    <row r="54" spans="2:3">
      <c r="B54" s="1735" t="s">
        <v>966</v>
      </c>
      <c r="C54" s="1613" t="s">
        <v>6422</v>
      </c>
    </row>
    <row r="55" spans="2:3">
      <c r="B55" s="359" t="s">
        <v>967</v>
      </c>
      <c r="C55" s="412" t="s">
        <v>1471</v>
      </c>
    </row>
    <row r="56" spans="2:3">
      <c r="B56" s="1735" t="s">
        <v>970</v>
      </c>
      <c r="C56" s="1613" t="s">
        <v>6417</v>
      </c>
    </row>
    <row r="57" spans="2:3">
      <c r="B57" s="359" t="s">
        <v>625</v>
      </c>
      <c r="C57" s="412" t="s">
        <v>2666</v>
      </c>
    </row>
    <row r="58" spans="2:3">
      <c r="B58" s="1735" t="s">
        <v>968</v>
      </c>
      <c r="C58" s="1613" t="s">
        <v>6407</v>
      </c>
    </row>
    <row r="59" spans="2:3">
      <c r="B59" s="359" t="s">
        <v>969</v>
      </c>
      <c r="C59" s="1581" t="s">
        <v>6408</v>
      </c>
    </row>
    <row r="60" spans="2:3" ht="13.5" thickBot="1">
      <c r="B60" s="1736" t="s">
        <v>594</v>
      </c>
      <c r="C60" s="1616" t="s">
        <v>6414</v>
      </c>
    </row>
    <row r="61" spans="2:3" ht="5.0999999999999996" customHeight="1">
      <c r="B61" s="250"/>
      <c r="C61" s="248"/>
    </row>
    <row r="62" spans="2:3">
      <c r="B62" s="2553" t="s">
        <v>6423</v>
      </c>
      <c r="C62" s="2553"/>
    </row>
    <row r="63" spans="2:3" ht="5.0999999999999996" customHeight="1" thickBot="1"/>
    <row r="64" spans="2:3" ht="13.5" thickBot="1">
      <c r="B64" s="1611" t="s">
        <v>674</v>
      </c>
      <c r="C64" s="1612" t="s">
        <v>621</v>
      </c>
    </row>
    <row r="65" spans="2:4">
      <c r="B65" s="358" t="s">
        <v>1799</v>
      </c>
      <c r="C65" s="1615" t="s">
        <v>2666</v>
      </c>
    </row>
    <row r="66" spans="2:4">
      <c r="B66" s="1735" t="s">
        <v>1800</v>
      </c>
      <c r="C66" s="1613" t="s">
        <v>6420</v>
      </c>
    </row>
    <row r="67" spans="2:4">
      <c r="B67" s="359" t="s">
        <v>1801</v>
      </c>
      <c r="C67" s="1614" t="s">
        <v>3136</v>
      </c>
    </row>
    <row r="68" spans="2:4">
      <c r="B68" s="1735" t="s">
        <v>1802</v>
      </c>
      <c r="C68" s="1613" t="s">
        <v>6411</v>
      </c>
    </row>
    <row r="69" spans="2:4">
      <c r="B69" s="359" t="s">
        <v>2949</v>
      </c>
      <c r="C69" s="1615" t="s">
        <v>6413</v>
      </c>
    </row>
    <row r="70" spans="2:4">
      <c r="B70" s="1735" t="s">
        <v>2950</v>
      </c>
      <c r="C70" s="1613" t="s">
        <v>1471</v>
      </c>
    </row>
    <row r="71" spans="2:4">
      <c r="B71" s="359" t="s">
        <v>1710</v>
      </c>
      <c r="C71" s="1615" t="s">
        <v>6417</v>
      </c>
    </row>
    <row r="72" spans="2:4">
      <c r="B72" s="1735" t="s">
        <v>345</v>
      </c>
      <c r="C72" s="1613" t="s">
        <v>6424</v>
      </c>
    </row>
    <row r="73" spans="2:4">
      <c r="B73" s="359" t="s">
        <v>346</v>
      </c>
      <c r="C73" s="1615" t="s">
        <v>6408</v>
      </c>
    </row>
    <row r="74" spans="2:4" ht="13.5" thickBot="1">
      <c r="B74" s="1736" t="s">
        <v>347</v>
      </c>
      <c r="C74" s="1616" t="s">
        <v>6407</v>
      </c>
    </row>
    <row r="75" spans="2:4" ht="5.0999999999999996" customHeight="1"/>
    <row r="76" spans="2:4">
      <c r="B76" s="2553" t="s">
        <v>1545</v>
      </c>
      <c r="C76" s="2553"/>
    </row>
    <row r="77" spans="2:4" ht="4.5" customHeight="1"/>
    <row r="78" spans="2:4" ht="81" customHeight="1">
      <c r="B78" s="2446" t="s">
        <v>6670</v>
      </c>
      <c r="C78" s="2446"/>
      <c r="D78" s="2446"/>
    </row>
    <row r="96" spans="2:3">
      <c r="B96" s="2445" t="s">
        <v>7192</v>
      </c>
      <c r="C96" s="2445"/>
    </row>
    <row r="97" spans="2:3" s="209" customFormat="1" ht="30.75" customHeight="1">
      <c r="B97" s="2470" t="s">
        <v>6425</v>
      </c>
      <c r="C97" s="2446"/>
    </row>
    <row r="98" spans="2:3">
      <c r="B98" s="2467" t="s">
        <v>2751</v>
      </c>
      <c r="C98" s="2445"/>
    </row>
    <row r="99" spans="2:3">
      <c r="B99" s="2467" t="s">
        <v>2752</v>
      </c>
      <c r="C99" s="2445"/>
    </row>
    <row r="100" spans="2:3" ht="5.0999999999999996" customHeight="1"/>
    <row r="101" spans="2:3" ht="38.25" customHeight="1">
      <c r="B101" s="2446" t="s">
        <v>6426</v>
      </c>
      <c r="C101" s="2446"/>
    </row>
    <row r="102" spans="2:3">
      <c r="B102" s="2554" t="s">
        <v>533</v>
      </c>
      <c r="C102" s="2554"/>
    </row>
    <row r="103" spans="2:3">
      <c r="B103" s="251" t="s">
        <v>1063</v>
      </c>
      <c r="C103" s="251" t="s">
        <v>1064</v>
      </c>
    </row>
    <row r="104" spans="2:3" s="137" customFormat="1" ht="5.0999999999999996" customHeight="1">
      <c r="B104" s="248"/>
      <c r="C104" s="248"/>
    </row>
    <row r="105" spans="2:3" ht="25.5" customHeight="1">
      <c r="B105" s="2445" t="s">
        <v>6427</v>
      </c>
      <c r="C105" s="2445"/>
    </row>
    <row r="106" spans="2:3">
      <c r="B106" s="2445" t="s">
        <v>6428</v>
      </c>
      <c r="C106" s="2445"/>
    </row>
    <row r="107" spans="2:3">
      <c r="B107" s="2445" t="s">
        <v>1423</v>
      </c>
      <c r="C107" s="2445"/>
    </row>
    <row r="108" spans="2:3">
      <c r="B108" s="2445" t="s">
        <v>1424</v>
      </c>
      <c r="C108" s="2445"/>
    </row>
    <row r="109" spans="2:3">
      <c r="B109" s="2445" t="s">
        <v>1439</v>
      </c>
      <c r="C109" s="2445"/>
    </row>
    <row r="110" spans="2:3">
      <c r="B110" s="2445" t="s">
        <v>1425</v>
      </c>
      <c r="C110" s="2445"/>
    </row>
    <row r="111" spans="2:3" ht="5.0999999999999996" customHeight="1">
      <c r="B111" s="2445"/>
      <c r="C111" s="2445"/>
    </row>
    <row r="112" spans="2:3">
      <c r="B112" s="2445" t="s">
        <v>6429</v>
      </c>
      <c r="C112" s="2445"/>
    </row>
    <row r="113" spans="2:3">
      <c r="B113" s="2445" t="s">
        <v>1426</v>
      </c>
      <c r="C113" s="2445"/>
    </row>
  </sheetData>
  <sheetProtection autoFilter="0"/>
  <mergeCells count="25">
    <mergeCell ref="B106:C106"/>
    <mergeCell ref="B107:C107"/>
    <mergeCell ref="B112:C112"/>
    <mergeCell ref="B113:C113"/>
    <mergeCell ref="B108:C108"/>
    <mergeCell ref="B109:C109"/>
    <mergeCell ref="B110:C110"/>
    <mergeCell ref="B111:C111"/>
    <mergeCell ref="B62:C62"/>
    <mergeCell ref="B9:C9"/>
    <mergeCell ref="B102:C102"/>
    <mergeCell ref="B101:C101"/>
    <mergeCell ref="B105:C105"/>
    <mergeCell ref="B78:D78"/>
    <mergeCell ref="B76:C76"/>
    <mergeCell ref="B97:C97"/>
    <mergeCell ref="B98:C98"/>
    <mergeCell ref="B99:C99"/>
    <mergeCell ref="B96:C96"/>
    <mergeCell ref="B6:C6"/>
    <mergeCell ref="B7:C7"/>
    <mergeCell ref="B4:C4"/>
    <mergeCell ref="B3:C3"/>
    <mergeCell ref="B42:C42"/>
    <mergeCell ref="B28:C28"/>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drawing r:id="rId2"/>
  <legacyDrawing r:id="rId3"/>
</worksheet>
</file>

<file path=xl/worksheets/sheet3.xml><?xml version="1.0" encoding="utf-8"?>
<worksheet xmlns="http://schemas.openxmlformats.org/spreadsheetml/2006/main" xmlns:r="http://schemas.openxmlformats.org/officeDocument/2006/relationships">
  <dimension ref="A1:R167"/>
  <sheetViews>
    <sheetView workbookViewId="0">
      <pane xSplit="2" ySplit="8" topLeftCell="C9" activePane="bottomRight" state="frozen"/>
      <selection pane="topRight" activeCell="D1" sqref="D1"/>
      <selection pane="bottomLeft" activeCell="A8" sqref="A8"/>
      <selection pane="bottomRight" activeCell="B1" sqref="B1"/>
    </sheetView>
  </sheetViews>
  <sheetFormatPr defaultRowHeight="12.75"/>
  <cols>
    <col min="1" max="1" width="3.7109375" style="119" customWidth="1"/>
    <col min="2" max="2" width="15.5703125" style="126" bestFit="1" customWidth="1"/>
    <col min="3" max="3" width="15.28515625" style="253" customWidth="1"/>
    <col min="4" max="4" width="23.140625" style="156" bestFit="1" customWidth="1"/>
    <col min="5" max="5" width="23.5703125" style="156" bestFit="1" customWidth="1"/>
    <col min="6" max="6" width="15.85546875" style="156" bestFit="1" customWidth="1"/>
    <col min="7" max="7" width="15" style="156" bestFit="1" customWidth="1"/>
    <col min="8" max="8" width="7.5703125" style="245" customWidth="1"/>
    <col min="9" max="9" width="8" style="245" customWidth="1"/>
    <col min="10" max="10" width="3.140625" style="119" customWidth="1"/>
    <col min="11" max="11" width="3.28515625" style="119" customWidth="1"/>
    <col min="12" max="12" width="14.42578125" style="125" bestFit="1" customWidth="1"/>
    <col min="13" max="13" width="3.140625" style="119" bestFit="1" customWidth="1"/>
    <col min="14" max="14" width="3.28515625" style="119" customWidth="1"/>
    <col min="15" max="15" width="14.42578125" style="125" bestFit="1" customWidth="1"/>
    <col min="16" max="16" width="3.140625" style="119" customWidth="1"/>
    <col min="17" max="17" width="3.28515625" style="119" customWidth="1"/>
    <col min="18" max="18" width="14.42578125" style="125" bestFit="1" customWidth="1"/>
    <col min="19" max="16384" width="9.140625" style="125"/>
  </cols>
  <sheetData>
    <row r="1" spans="1:18">
      <c r="B1" s="279" t="s">
        <v>3024</v>
      </c>
      <c r="C1" s="2071" t="s">
        <v>7212</v>
      </c>
      <c r="D1" s="2071"/>
      <c r="E1" s="2071"/>
      <c r="F1" s="2071"/>
      <c r="G1" s="2071"/>
      <c r="H1" s="2071"/>
      <c r="I1" s="2071"/>
      <c r="J1" s="2071"/>
      <c r="K1" s="2071"/>
      <c r="L1" s="2071"/>
      <c r="M1" s="2071"/>
      <c r="N1" s="2071"/>
      <c r="O1" s="2071"/>
      <c r="P1" s="2071"/>
      <c r="Q1" s="2071"/>
      <c r="R1" s="2071"/>
    </row>
    <row r="2" spans="1:18" ht="5.0999999999999996" customHeight="1"/>
    <row r="3" spans="1:18">
      <c r="B3" s="2072" t="s">
        <v>3203</v>
      </c>
      <c r="C3" s="2072"/>
      <c r="D3" s="2072"/>
      <c r="E3" s="2072"/>
      <c r="F3" s="2072"/>
      <c r="G3" s="2072"/>
      <c r="H3" s="2072"/>
      <c r="I3" s="2072"/>
      <c r="J3" s="2072"/>
      <c r="K3" s="2072"/>
      <c r="L3" s="2072"/>
      <c r="M3" s="2072"/>
      <c r="N3" s="2072"/>
      <c r="O3" s="2072"/>
      <c r="P3" s="2072"/>
      <c r="Q3" s="2072"/>
      <c r="R3" s="2072"/>
    </row>
    <row r="4" spans="1:18" s="137" customFormat="1">
      <c r="A4" s="404"/>
      <c r="B4" s="2079" t="s">
        <v>7117</v>
      </c>
      <c r="C4" s="2079"/>
      <c r="D4" s="2079"/>
      <c r="E4" s="2079"/>
      <c r="F4" s="2079"/>
      <c r="G4" s="2079"/>
      <c r="H4" s="2079"/>
      <c r="I4" s="2079"/>
      <c r="J4" s="2079"/>
      <c r="K4" s="2079"/>
      <c r="L4" s="2079"/>
      <c r="M4" s="2079"/>
      <c r="N4" s="2079"/>
      <c r="O4" s="2079"/>
      <c r="P4" s="2079"/>
      <c r="Q4" s="2079"/>
      <c r="R4" s="2079"/>
    </row>
    <row r="5" spans="1:18" ht="5.0999999999999996" customHeight="1" thickBot="1"/>
    <row r="6" spans="1:18" s="119" customFormat="1">
      <c r="A6" s="2081" t="s">
        <v>3202</v>
      </c>
      <c r="B6" s="2073" t="s">
        <v>3030</v>
      </c>
      <c r="C6" s="2075" t="s">
        <v>3028</v>
      </c>
      <c r="D6" s="2083" t="s">
        <v>1245</v>
      </c>
      <c r="E6" s="2085" t="s">
        <v>490</v>
      </c>
      <c r="F6" s="2087" t="s">
        <v>2369</v>
      </c>
      <c r="G6" s="2088"/>
      <c r="H6" s="2082" t="s">
        <v>2805</v>
      </c>
      <c r="I6" s="2078"/>
      <c r="J6" s="2077" t="s">
        <v>3201</v>
      </c>
      <c r="K6" s="2077"/>
      <c r="L6" s="2077"/>
      <c r="M6" s="2077"/>
      <c r="N6" s="2077"/>
      <c r="O6" s="2077"/>
      <c r="P6" s="2077"/>
      <c r="Q6" s="2077"/>
      <c r="R6" s="2078"/>
    </row>
    <row r="7" spans="1:18" s="119" customFormat="1" ht="13.5" thickBot="1">
      <c r="A7" s="2081"/>
      <c r="B7" s="2074"/>
      <c r="C7" s="2076"/>
      <c r="D7" s="2084"/>
      <c r="E7" s="2086"/>
      <c r="F7" s="2089" t="s">
        <v>492</v>
      </c>
      <c r="G7" s="2090"/>
      <c r="H7" s="227" t="s">
        <v>3179</v>
      </c>
      <c r="I7" s="229" t="s">
        <v>3180</v>
      </c>
      <c r="J7" s="395" t="s">
        <v>2371</v>
      </c>
      <c r="K7" s="228" t="s">
        <v>2372</v>
      </c>
      <c r="L7" s="228" t="s">
        <v>2373</v>
      </c>
      <c r="M7" s="228" t="s">
        <v>2371</v>
      </c>
      <c r="N7" s="228" t="s">
        <v>2372</v>
      </c>
      <c r="O7" s="228" t="s">
        <v>2202</v>
      </c>
      <c r="P7" s="228" t="s">
        <v>2371</v>
      </c>
      <c r="Q7" s="228" t="s">
        <v>2372</v>
      </c>
      <c r="R7" s="229" t="s">
        <v>2373</v>
      </c>
    </row>
    <row r="8" spans="1:18" ht="12" customHeight="1" thickBot="1">
      <c r="B8" s="715"/>
      <c r="C8" s="716"/>
      <c r="D8" s="717"/>
      <c r="E8" s="717"/>
      <c r="F8" s="717"/>
      <c r="G8" s="717"/>
      <c r="H8" s="718"/>
      <c r="I8" s="719"/>
      <c r="J8" s="720"/>
      <c r="K8" s="720"/>
      <c r="L8" s="721"/>
      <c r="M8" s="720"/>
      <c r="N8" s="720"/>
      <c r="O8" s="721"/>
      <c r="P8" s="720"/>
      <c r="Q8" s="720"/>
      <c r="R8" s="721"/>
    </row>
    <row r="9" spans="1:18">
      <c r="A9" s="119">
        <v>1</v>
      </c>
      <c r="B9" s="549" t="s">
        <v>2374</v>
      </c>
      <c r="C9" s="496" t="s">
        <v>2375</v>
      </c>
      <c r="D9" s="557" t="s">
        <v>159</v>
      </c>
      <c r="E9" s="496" t="s">
        <v>160</v>
      </c>
      <c r="F9" s="198" t="s">
        <v>158</v>
      </c>
      <c r="G9" s="565" t="s">
        <v>159</v>
      </c>
      <c r="H9" s="198">
        <v>1560</v>
      </c>
      <c r="I9" s="200">
        <v>1560</v>
      </c>
      <c r="J9" s="572">
        <v>10</v>
      </c>
      <c r="K9" s="230">
        <v>20</v>
      </c>
      <c r="L9" s="396" t="s">
        <v>2470</v>
      </c>
      <c r="M9" s="230">
        <v>4</v>
      </c>
      <c r="N9" s="230">
        <v>7</v>
      </c>
      <c r="O9" s="396" t="s">
        <v>411</v>
      </c>
      <c r="P9" s="230">
        <v>2</v>
      </c>
      <c r="Q9" s="230">
        <v>3</v>
      </c>
      <c r="R9" s="397" t="s">
        <v>2572</v>
      </c>
    </row>
    <row r="10" spans="1:18">
      <c r="A10" s="119">
        <v>2</v>
      </c>
      <c r="B10" s="550" t="s">
        <v>2943</v>
      </c>
      <c r="C10" s="513" t="s">
        <v>2375</v>
      </c>
      <c r="D10" s="558" t="s">
        <v>3181</v>
      </c>
      <c r="E10" s="513" t="s">
        <v>160</v>
      </c>
      <c r="F10" s="514" t="s">
        <v>158</v>
      </c>
      <c r="G10" s="566" t="s">
        <v>159</v>
      </c>
      <c r="H10" s="525">
        <v>1630</v>
      </c>
      <c r="I10" s="535">
        <v>1630</v>
      </c>
      <c r="J10" s="573">
        <v>4</v>
      </c>
      <c r="K10" s="516">
        <v>7</v>
      </c>
      <c r="L10" s="517" t="s">
        <v>411</v>
      </c>
      <c r="M10" s="516">
        <v>4</v>
      </c>
      <c r="N10" s="516">
        <v>7</v>
      </c>
      <c r="O10" s="517" t="s">
        <v>411</v>
      </c>
      <c r="P10" s="516">
        <v>4</v>
      </c>
      <c r="Q10" s="516">
        <v>7</v>
      </c>
      <c r="R10" s="518" t="s">
        <v>411</v>
      </c>
    </row>
    <row r="11" spans="1:18">
      <c r="A11" s="119">
        <v>3</v>
      </c>
      <c r="B11" s="551" t="s">
        <v>307</v>
      </c>
      <c r="C11" s="497" t="s">
        <v>2375</v>
      </c>
      <c r="D11" s="559" t="s">
        <v>9</v>
      </c>
      <c r="E11" s="497" t="s">
        <v>160</v>
      </c>
      <c r="F11" s="201" t="s">
        <v>158</v>
      </c>
      <c r="G11" s="567" t="s">
        <v>8</v>
      </c>
      <c r="H11" s="201">
        <v>1560</v>
      </c>
      <c r="I11" s="203">
        <v>1560</v>
      </c>
      <c r="J11" s="505">
        <v>10</v>
      </c>
      <c r="K11" s="225">
        <v>20</v>
      </c>
      <c r="L11" s="398" t="s">
        <v>2470</v>
      </c>
      <c r="M11" s="225">
        <v>2</v>
      </c>
      <c r="N11" s="225">
        <v>3</v>
      </c>
      <c r="O11" s="398" t="s">
        <v>2572</v>
      </c>
      <c r="P11" s="225">
        <v>2</v>
      </c>
      <c r="Q11" s="225">
        <v>3</v>
      </c>
      <c r="R11" s="399" t="s">
        <v>2572</v>
      </c>
    </row>
    <row r="12" spans="1:18">
      <c r="A12" s="119">
        <v>4</v>
      </c>
      <c r="B12" s="550" t="s">
        <v>10</v>
      </c>
      <c r="C12" s="513" t="s">
        <v>2375</v>
      </c>
      <c r="D12" s="558" t="s">
        <v>87</v>
      </c>
      <c r="E12" s="513" t="s">
        <v>160</v>
      </c>
      <c r="F12" s="514" t="s">
        <v>158</v>
      </c>
      <c r="G12" s="566" t="s">
        <v>87</v>
      </c>
      <c r="H12" s="514">
        <v>1560</v>
      </c>
      <c r="I12" s="515">
        <v>1560</v>
      </c>
      <c r="J12" s="573">
        <v>10</v>
      </c>
      <c r="K12" s="516">
        <v>20</v>
      </c>
      <c r="L12" s="517" t="s">
        <v>2470</v>
      </c>
      <c r="M12" s="516">
        <v>4</v>
      </c>
      <c r="N12" s="516">
        <v>7</v>
      </c>
      <c r="O12" s="517" t="s">
        <v>411</v>
      </c>
      <c r="P12" s="516">
        <v>2</v>
      </c>
      <c r="Q12" s="516">
        <v>3</v>
      </c>
      <c r="R12" s="518" t="s">
        <v>2572</v>
      </c>
    </row>
    <row r="13" spans="1:18">
      <c r="A13" s="119">
        <v>5</v>
      </c>
      <c r="B13" s="551" t="s">
        <v>1374</v>
      </c>
      <c r="C13" s="497" t="s">
        <v>2375</v>
      </c>
      <c r="D13" s="559" t="s">
        <v>1818</v>
      </c>
      <c r="E13" s="497" t="s">
        <v>160</v>
      </c>
      <c r="F13" s="498" t="s">
        <v>158</v>
      </c>
      <c r="G13" s="567" t="s">
        <v>160</v>
      </c>
      <c r="H13" s="201">
        <v>1560</v>
      </c>
      <c r="I13" s="203">
        <v>1560</v>
      </c>
      <c r="J13" s="505">
        <v>10</v>
      </c>
      <c r="K13" s="225">
        <v>20</v>
      </c>
      <c r="L13" s="398" t="s">
        <v>2470</v>
      </c>
      <c r="M13" s="225">
        <v>4</v>
      </c>
      <c r="N13" s="225">
        <v>7</v>
      </c>
      <c r="O13" s="398" t="s">
        <v>411</v>
      </c>
      <c r="P13" s="225">
        <v>2</v>
      </c>
      <c r="Q13" s="225">
        <v>3</v>
      </c>
      <c r="R13" s="399" t="s">
        <v>2572</v>
      </c>
    </row>
    <row r="14" spans="1:18">
      <c r="A14" s="119">
        <v>6</v>
      </c>
      <c r="B14" s="550" t="s">
        <v>90</v>
      </c>
      <c r="C14" s="513" t="s">
        <v>2375</v>
      </c>
      <c r="D14" s="558" t="s">
        <v>92</v>
      </c>
      <c r="E14" s="513" t="s">
        <v>160</v>
      </c>
      <c r="F14" s="514" t="s">
        <v>158</v>
      </c>
      <c r="G14" s="566" t="s">
        <v>91</v>
      </c>
      <c r="H14" s="514">
        <v>1560</v>
      </c>
      <c r="I14" s="515">
        <v>1560</v>
      </c>
      <c r="J14" s="573">
        <v>10</v>
      </c>
      <c r="K14" s="516">
        <v>20</v>
      </c>
      <c r="L14" s="517" t="s">
        <v>2470</v>
      </c>
      <c r="M14" s="516">
        <v>4</v>
      </c>
      <c r="N14" s="516">
        <v>7</v>
      </c>
      <c r="O14" s="517" t="s">
        <v>411</v>
      </c>
      <c r="P14" s="516">
        <v>2</v>
      </c>
      <c r="Q14" s="516">
        <v>3</v>
      </c>
      <c r="R14" s="518" t="s">
        <v>2572</v>
      </c>
    </row>
    <row r="15" spans="1:18">
      <c r="A15" s="119">
        <v>7</v>
      </c>
      <c r="B15" s="551" t="s">
        <v>206</v>
      </c>
      <c r="C15" s="497" t="s">
        <v>2375</v>
      </c>
      <c r="D15" s="559" t="s">
        <v>424</v>
      </c>
      <c r="E15" s="497" t="s">
        <v>160</v>
      </c>
      <c r="F15" s="201" t="s">
        <v>158</v>
      </c>
      <c r="G15" s="567" t="s">
        <v>423</v>
      </c>
      <c r="H15" s="201">
        <v>1560</v>
      </c>
      <c r="I15" s="203">
        <v>1560</v>
      </c>
      <c r="J15" s="505">
        <v>10</v>
      </c>
      <c r="K15" s="225">
        <v>20</v>
      </c>
      <c r="L15" s="398" t="s">
        <v>2470</v>
      </c>
      <c r="M15" s="225">
        <v>1</v>
      </c>
      <c r="N15" s="225">
        <v>1</v>
      </c>
      <c r="O15" s="400" t="s">
        <v>424</v>
      </c>
      <c r="P15" s="225">
        <v>2</v>
      </c>
      <c r="Q15" s="225">
        <v>3</v>
      </c>
      <c r="R15" s="399" t="s">
        <v>2572</v>
      </c>
    </row>
    <row r="16" spans="1:18" ht="13.5" thickBot="1">
      <c r="A16" s="119">
        <v>8</v>
      </c>
      <c r="B16" s="552" t="s">
        <v>425</v>
      </c>
      <c r="C16" s="519" t="s">
        <v>2375</v>
      </c>
      <c r="D16" s="560" t="s">
        <v>309</v>
      </c>
      <c r="E16" s="519" t="s">
        <v>160</v>
      </c>
      <c r="F16" s="520" t="s">
        <v>158</v>
      </c>
      <c r="G16" s="568" t="s">
        <v>426</v>
      </c>
      <c r="H16" s="520">
        <v>1560</v>
      </c>
      <c r="I16" s="521">
        <v>1560</v>
      </c>
      <c r="J16" s="574">
        <v>10</v>
      </c>
      <c r="K16" s="522">
        <v>20</v>
      </c>
      <c r="L16" s="523" t="s">
        <v>2470</v>
      </c>
      <c r="M16" s="522">
        <v>4</v>
      </c>
      <c r="N16" s="522">
        <v>7</v>
      </c>
      <c r="O16" s="523" t="s">
        <v>411</v>
      </c>
      <c r="P16" s="522">
        <v>2</v>
      </c>
      <c r="Q16" s="522">
        <v>3</v>
      </c>
      <c r="R16" s="524" t="s">
        <v>2572</v>
      </c>
    </row>
    <row r="17" spans="1:18">
      <c r="A17" s="119">
        <v>9</v>
      </c>
      <c r="B17" s="549" t="s">
        <v>427</v>
      </c>
      <c r="C17" s="496" t="s">
        <v>428</v>
      </c>
      <c r="D17" s="557" t="s">
        <v>430</v>
      </c>
      <c r="E17" s="496" t="s">
        <v>1257</v>
      </c>
      <c r="F17" s="198" t="s">
        <v>429</v>
      </c>
      <c r="G17" s="565" t="s">
        <v>430</v>
      </c>
      <c r="H17" s="198">
        <v>1560</v>
      </c>
      <c r="I17" s="200">
        <v>1560</v>
      </c>
      <c r="J17" s="572">
        <v>10</v>
      </c>
      <c r="K17" s="230">
        <v>20</v>
      </c>
      <c r="L17" s="396" t="s">
        <v>2470</v>
      </c>
      <c r="M17" s="230">
        <v>1</v>
      </c>
      <c r="N17" s="230">
        <v>1</v>
      </c>
      <c r="O17" s="403" t="s">
        <v>3196</v>
      </c>
      <c r="P17" s="230">
        <v>2</v>
      </c>
      <c r="Q17" s="230">
        <v>3</v>
      </c>
      <c r="R17" s="397" t="s">
        <v>2572</v>
      </c>
    </row>
    <row r="18" spans="1:18">
      <c r="A18" s="119">
        <v>10</v>
      </c>
      <c r="B18" s="550" t="s">
        <v>1258</v>
      </c>
      <c r="C18" s="513" t="s">
        <v>428</v>
      </c>
      <c r="D18" s="558" t="s">
        <v>1260</v>
      </c>
      <c r="E18" s="513" t="s">
        <v>1260</v>
      </c>
      <c r="F18" s="514" t="s">
        <v>429</v>
      </c>
      <c r="G18" s="566" t="s">
        <v>1259</v>
      </c>
      <c r="H18" s="514">
        <v>1560</v>
      </c>
      <c r="I18" s="515">
        <v>1560</v>
      </c>
      <c r="J18" s="573">
        <v>10</v>
      </c>
      <c r="K18" s="516">
        <v>20</v>
      </c>
      <c r="L18" s="517" t="s">
        <v>2470</v>
      </c>
      <c r="M18" s="516">
        <v>4</v>
      </c>
      <c r="N18" s="516">
        <v>7</v>
      </c>
      <c r="O18" s="517" t="s">
        <v>411</v>
      </c>
      <c r="P18" s="516">
        <v>2</v>
      </c>
      <c r="Q18" s="516">
        <v>3</v>
      </c>
      <c r="R18" s="518" t="s">
        <v>2572</v>
      </c>
    </row>
    <row r="19" spans="1:18">
      <c r="A19" s="119">
        <v>11</v>
      </c>
      <c r="B19" s="551" t="s">
        <v>1261</v>
      </c>
      <c r="C19" s="497" t="s">
        <v>428</v>
      </c>
      <c r="D19" s="559" t="s">
        <v>1262</v>
      </c>
      <c r="E19" s="497" t="s">
        <v>1262</v>
      </c>
      <c r="F19" s="201" t="s">
        <v>89</v>
      </c>
      <c r="G19" s="567" t="s">
        <v>429</v>
      </c>
      <c r="H19" s="201">
        <v>1560</v>
      </c>
      <c r="I19" s="203">
        <v>1560</v>
      </c>
      <c r="J19" s="505">
        <v>10</v>
      </c>
      <c r="K19" s="225">
        <v>20</v>
      </c>
      <c r="L19" s="398" t="s">
        <v>2470</v>
      </c>
      <c r="M19" s="225">
        <v>4</v>
      </c>
      <c r="N19" s="225">
        <v>7</v>
      </c>
      <c r="O19" s="398" t="s">
        <v>411</v>
      </c>
      <c r="P19" s="225">
        <v>2</v>
      </c>
      <c r="Q19" s="225">
        <v>3</v>
      </c>
      <c r="R19" s="399" t="s">
        <v>2572</v>
      </c>
    </row>
    <row r="20" spans="1:18">
      <c r="A20" s="119">
        <v>12</v>
      </c>
      <c r="B20" s="550" t="s">
        <v>1263</v>
      </c>
      <c r="C20" s="513" t="s">
        <v>428</v>
      </c>
      <c r="D20" s="558" t="s">
        <v>952</v>
      </c>
      <c r="E20" s="513" t="s">
        <v>952</v>
      </c>
      <c r="F20" s="525" t="s">
        <v>429</v>
      </c>
      <c r="G20" s="566" t="s">
        <v>160</v>
      </c>
      <c r="H20" s="514">
        <v>1560</v>
      </c>
      <c r="I20" s="515">
        <v>1560</v>
      </c>
      <c r="J20" s="573">
        <v>10</v>
      </c>
      <c r="K20" s="516">
        <v>20</v>
      </c>
      <c r="L20" s="517" t="s">
        <v>2470</v>
      </c>
      <c r="M20" s="516">
        <v>4</v>
      </c>
      <c r="N20" s="516">
        <v>7</v>
      </c>
      <c r="O20" s="517" t="s">
        <v>411</v>
      </c>
      <c r="P20" s="516">
        <v>2</v>
      </c>
      <c r="Q20" s="516">
        <v>3</v>
      </c>
      <c r="R20" s="518" t="s">
        <v>2572</v>
      </c>
    </row>
    <row r="21" spans="1:18">
      <c r="A21" s="119">
        <v>13</v>
      </c>
      <c r="B21" s="551" t="s">
        <v>953</v>
      </c>
      <c r="C21" s="497" t="s">
        <v>428</v>
      </c>
      <c r="D21" s="559" t="s">
        <v>955</v>
      </c>
      <c r="E21" s="497" t="s">
        <v>2265</v>
      </c>
      <c r="F21" s="201" t="s">
        <v>429</v>
      </c>
      <c r="G21" s="567" t="s">
        <v>954</v>
      </c>
      <c r="H21" s="201">
        <v>1560</v>
      </c>
      <c r="I21" s="203">
        <v>1560</v>
      </c>
      <c r="J21" s="505">
        <v>10</v>
      </c>
      <c r="K21" s="225">
        <v>20</v>
      </c>
      <c r="L21" s="398" t="s">
        <v>2470</v>
      </c>
      <c r="M21" s="225">
        <v>4</v>
      </c>
      <c r="N21" s="225">
        <v>7</v>
      </c>
      <c r="O21" s="398" t="s">
        <v>411</v>
      </c>
      <c r="P21" s="225">
        <v>2</v>
      </c>
      <c r="Q21" s="225">
        <v>3</v>
      </c>
      <c r="R21" s="399" t="s">
        <v>2572</v>
      </c>
    </row>
    <row r="22" spans="1:18">
      <c r="A22" s="119">
        <v>14</v>
      </c>
      <c r="B22" s="550" t="s">
        <v>956</v>
      </c>
      <c r="C22" s="513" t="s">
        <v>428</v>
      </c>
      <c r="D22" s="558" t="s">
        <v>958</v>
      </c>
      <c r="E22" s="513" t="s">
        <v>120</v>
      </c>
      <c r="F22" s="514" t="s">
        <v>429</v>
      </c>
      <c r="G22" s="566" t="s">
        <v>957</v>
      </c>
      <c r="H22" s="514">
        <v>1560</v>
      </c>
      <c r="I22" s="515">
        <v>1560</v>
      </c>
      <c r="J22" s="573">
        <v>10</v>
      </c>
      <c r="K22" s="516">
        <v>20</v>
      </c>
      <c r="L22" s="517" t="s">
        <v>2470</v>
      </c>
      <c r="M22" s="516">
        <v>4</v>
      </c>
      <c r="N22" s="516">
        <v>7</v>
      </c>
      <c r="O22" s="517" t="s">
        <v>411</v>
      </c>
      <c r="P22" s="516">
        <v>2</v>
      </c>
      <c r="Q22" s="516">
        <v>3</v>
      </c>
      <c r="R22" s="518" t="s">
        <v>2572</v>
      </c>
    </row>
    <row r="23" spans="1:18">
      <c r="A23" s="119">
        <v>15</v>
      </c>
      <c r="B23" s="551" t="s">
        <v>247</v>
      </c>
      <c r="C23" s="497" t="s">
        <v>428</v>
      </c>
      <c r="D23" s="559" t="s">
        <v>2630</v>
      </c>
      <c r="E23" s="497" t="s">
        <v>2630</v>
      </c>
      <c r="F23" s="201" t="s">
        <v>429</v>
      </c>
      <c r="G23" s="567" t="s">
        <v>248</v>
      </c>
      <c r="H23" s="201">
        <v>1560</v>
      </c>
      <c r="I23" s="203">
        <v>1560</v>
      </c>
      <c r="J23" s="505">
        <v>10</v>
      </c>
      <c r="K23" s="225">
        <v>20</v>
      </c>
      <c r="L23" s="398" t="s">
        <v>2470</v>
      </c>
      <c r="M23" s="225">
        <v>4</v>
      </c>
      <c r="N23" s="225">
        <v>7</v>
      </c>
      <c r="O23" s="398" t="s">
        <v>411</v>
      </c>
      <c r="P23" s="225">
        <v>2</v>
      </c>
      <c r="Q23" s="225">
        <v>3</v>
      </c>
      <c r="R23" s="399" t="s">
        <v>2572</v>
      </c>
    </row>
    <row r="24" spans="1:18" ht="13.5" thickBot="1">
      <c r="A24" s="119">
        <v>16</v>
      </c>
      <c r="B24" s="552" t="s">
        <v>249</v>
      </c>
      <c r="C24" s="519" t="s">
        <v>428</v>
      </c>
      <c r="D24" s="560" t="s">
        <v>2855</v>
      </c>
      <c r="E24" s="519" t="s">
        <v>744</v>
      </c>
      <c r="F24" s="520" t="s">
        <v>429</v>
      </c>
      <c r="G24" s="568" t="s">
        <v>1252</v>
      </c>
      <c r="H24" s="520">
        <v>1560</v>
      </c>
      <c r="I24" s="521">
        <v>1560</v>
      </c>
      <c r="J24" s="574">
        <v>10</v>
      </c>
      <c r="K24" s="522">
        <v>20</v>
      </c>
      <c r="L24" s="523" t="s">
        <v>2470</v>
      </c>
      <c r="M24" s="522">
        <v>4</v>
      </c>
      <c r="N24" s="522">
        <v>7</v>
      </c>
      <c r="O24" s="523" t="s">
        <v>411</v>
      </c>
      <c r="P24" s="522">
        <v>2</v>
      </c>
      <c r="Q24" s="522">
        <v>3</v>
      </c>
      <c r="R24" s="524" t="s">
        <v>2572</v>
      </c>
    </row>
    <row r="25" spans="1:18">
      <c r="A25" s="119">
        <v>17</v>
      </c>
      <c r="B25" s="549" t="s">
        <v>1641</v>
      </c>
      <c r="C25" s="496" t="s">
        <v>1642</v>
      </c>
      <c r="D25" s="557" t="s">
        <v>8</v>
      </c>
      <c r="E25" s="496" t="s">
        <v>160</v>
      </c>
      <c r="F25" s="198" t="s">
        <v>158</v>
      </c>
      <c r="G25" s="565" t="s">
        <v>8</v>
      </c>
      <c r="H25" s="576">
        <v>1500</v>
      </c>
      <c r="I25" s="577">
        <v>1700</v>
      </c>
      <c r="J25" s="572">
        <v>12</v>
      </c>
      <c r="K25" s="230">
        <v>24</v>
      </c>
      <c r="L25" s="396" t="s">
        <v>2472</v>
      </c>
      <c r="M25" s="230">
        <v>3</v>
      </c>
      <c r="N25" s="230">
        <v>5</v>
      </c>
      <c r="O25" s="396" t="s">
        <v>412</v>
      </c>
      <c r="P25" s="230">
        <v>3</v>
      </c>
      <c r="Q25" s="230">
        <v>6</v>
      </c>
      <c r="R25" s="397" t="s">
        <v>3197</v>
      </c>
    </row>
    <row r="26" spans="1:18">
      <c r="A26" s="119">
        <v>18</v>
      </c>
      <c r="B26" s="550" t="s">
        <v>1645</v>
      </c>
      <c r="C26" s="513" t="s">
        <v>1642</v>
      </c>
      <c r="D26" s="558" t="s">
        <v>2015</v>
      </c>
      <c r="E26" s="513" t="s">
        <v>160</v>
      </c>
      <c r="F26" s="514" t="s">
        <v>2633</v>
      </c>
      <c r="G26" s="566" t="s">
        <v>786</v>
      </c>
      <c r="H26" s="514">
        <v>1560</v>
      </c>
      <c r="I26" s="515">
        <v>1560</v>
      </c>
      <c r="J26" s="573">
        <v>3</v>
      </c>
      <c r="K26" s="516">
        <v>5</v>
      </c>
      <c r="L26" s="517" t="s">
        <v>412</v>
      </c>
      <c r="M26" s="516">
        <v>3</v>
      </c>
      <c r="N26" s="516">
        <v>5</v>
      </c>
      <c r="O26" s="517" t="s">
        <v>412</v>
      </c>
      <c r="P26" s="516">
        <v>3</v>
      </c>
      <c r="Q26" s="516">
        <v>5</v>
      </c>
      <c r="R26" s="518" t="s">
        <v>412</v>
      </c>
    </row>
    <row r="27" spans="1:18">
      <c r="A27" s="119">
        <v>19</v>
      </c>
      <c r="B27" s="551" t="s">
        <v>1646</v>
      </c>
      <c r="C27" s="497" t="s">
        <v>1642</v>
      </c>
      <c r="D27" s="559" t="s">
        <v>2855</v>
      </c>
      <c r="E27" s="497" t="s">
        <v>160</v>
      </c>
      <c r="F27" s="498" t="s">
        <v>159</v>
      </c>
      <c r="G27" s="567" t="s">
        <v>160</v>
      </c>
      <c r="H27" s="578">
        <v>1500</v>
      </c>
      <c r="I27" s="579">
        <v>1700</v>
      </c>
      <c r="J27" s="505">
        <v>12</v>
      </c>
      <c r="K27" s="225">
        <v>24</v>
      </c>
      <c r="L27" s="398" t="s">
        <v>2472</v>
      </c>
      <c r="M27" s="225">
        <v>3</v>
      </c>
      <c r="N27" s="225">
        <v>5</v>
      </c>
      <c r="O27" s="398" t="s">
        <v>412</v>
      </c>
      <c r="P27" s="225">
        <v>3</v>
      </c>
      <c r="Q27" s="225">
        <v>6</v>
      </c>
      <c r="R27" s="399" t="s">
        <v>3197</v>
      </c>
    </row>
    <row r="28" spans="1:18">
      <c r="A28" s="119">
        <v>20</v>
      </c>
      <c r="B28" s="550" t="s">
        <v>1845</v>
      </c>
      <c r="C28" s="513" t="s">
        <v>1642</v>
      </c>
      <c r="D28" s="558" t="s">
        <v>2489</v>
      </c>
      <c r="E28" s="513" t="s">
        <v>160</v>
      </c>
      <c r="F28" s="514" t="s">
        <v>158</v>
      </c>
      <c r="G28" s="566" t="s">
        <v>1259</v>
      </c>
      <c r="H28" s="580">
        <v>1500</v>
      </c>
      <c r="I28" s="581">
        <v>1700</v>
      </c>
      <c r="J28" s="573">
        <v>12</v>
      </c>
      <c r="K28" s="516">
        <v>24</v>
      </c>
      <c r="L28" s="517" t="s">
        <v>2472</v>
      </c>
      <c r="M28" s="516">
        <v>3</v>
      </c>
      <c r="N28" s="516">
        <v>5</v>
      </c>
      <c r="O28" s="517" t="s">
        <v>412</v>
      </c>
      <c r="P28" s="516">
        <v>3</v>
      </c>
      <c r="Q28" s="516">
        <v>6</v>
      </c>
      <c r="R28" s="518" t="s">
        <v>3197</v>
      </c>
    </row>
    <row r="29" spans="1:18">
      <c r="A29" s="119">
        <v>21</v>
      </c>
      <c r="B29" s="551" t="s">
        <v>1648</v>
      </c>
      <c r="C29" s="497" t="s">
        <v>1642</v>
      </c>
      <c r="D29" s="559" t="s">
        <v>786</v>
      </c>
      <c r="E29" s="497" t="s">
        <v>160</v>
      </c>
      <c r="F29" s="498" t="s">
        <v>786</v>
      </c>
      <c r="G29" s="567" t="s">
        <v>160</v>
      </c>
      <c r="H29" s="578">
        <v>1500</v>
      </c>
      <c r="I29" s="579">
        <v>1700</v>
      </c>
      <c r="J29" s="505">
        <v>12</v>
      </c>
      <c r="K29" s="225">
        <v>24</v>
      </c>
      <c r="L29" s="398" t="s">
        <v>2472</v>
      </c>
      <c r="M29" s="225">
        <v>3</v>
      </c>
      <c r="N29" s="225">
        <v>5</v>
      </c>
      <c r="O29" s="398" t="s">
        <v>412</v>
      </c>
      <c r="P29" s="225">
        <v>3</v>
      </c>
      <c r="Q29" s="225">
        <v>6</v>
      </c>
      <c r="R29" s="399" t="s">
        <v>3197</v>
      </c>
    </row>
    <row r="30" spans="1:18">
      <c r="A30" s="119">
        <v>22</v>
      </c>
      <c r="B30" s="550" t="s">
        <v>1649</v>
      </c>
      <c r="C30" s="513" t="s">
        <v>1642</v>
      </c>
      <c r="D30" s="558" t="s">
        <v>2383</v>
      </c>
      <c r="E30" s="513" t="s">
        <v>160</v>
      </c>
      <c r="F30" s="514" t="s">
        <v>159</v>
      </c>
      <c r="G30" s="566" t="s">
        <v>91</v>
      </c>
      <c r="H30" s="514">
        <v>1700</v>
      </c>
      <c r="I30" s="515">
        <v>1700</v>
      </c>
      <c r="J30" s="573">
        <v>12</v>
      </c>
      <c r="K30" s="516">
        <v>24</v>
      </c>
      <c r="L30" s="517" t="s">
        <v>2472</v>
      </c>
      <c r="M30" s="516">
        <v>3</v>
      </c>
      <c r="N30" s="516">
        <v>6</v>
      </c>
      <c r="O30" s="517" t="s">
        <v>3197</v>
      </c>
      <c r="P30" s="516">
        <v>3</v>
      </c>
      <c r="Q30" s="516">
        <v>6</v>
      </c>
      <c r="R30" s="518" t="s">
        <v>3197</v>
      </c>
    </row>
    <row r="31" spans="1:18">
      <c r="A31" s="119">
        <v>23</v>
      </c>
      <c r="B31" s="551" t="s">
        <v>1650</v>
      </c>
      <c r="C31" s="497" t="s">
        <v>1642</v>
      </c>
      <c r="D31" s="559" t="s">
        <v>685</v>
      </c>
      <c r="E31" s="497" t="s">
        <v>160</v>
      </c>
      <c r="F31" s="201" t="s">
        <v>786</v>
      </c>
      <c r="G31" s="567" t="s">
        <v>121</v>
      </c>
      <c r="H31" s="578">
        <v>1500</v>
      </c>
      <c r="I31" s="579">
        <v>1700</v>
      </c>
      <c r="J31" s="505">
        <v>12</v>
      </c>
      <c r="K31" s="225">
        <v>24</v>
      </c>
      <c r="L31" s="398" t="s">
        <v>2472</v>
      </c>
      <c r="M31" s="225">
        <v>3</v>
      </c>
      <c r="N31" s="225">
        <v>5</v>
      </c>
      <c r="O31" s="398" t="s">
        <v>412</v>
      </c>
      <c r="P31" s="225">
        <v>3</v>
      </c>
      <c r="Q31" s="225">
        <v>6</v>
      </c>
      <c r="R31" s="399" t="s">
        <v>3197</v>
      </c>
    </row>
    <row r="32" spans="1:18" ht="13.5" thickBot="1">
      <c r="A32" s="119">
        <v>24</v>
      </c>
      <c r="B32" s="552" t="s">
        <v>1651</v>
      </c>
      <c r="C32" s="519" t="s">
        <v>1642</v>
      </c>
      <c r="D32" s="560" t="s">
        <v>1595</v>
      </c>
      <c r="E32" s="519" t="s">
        <v>160</v>
      </c>
      <c r="F32" s="520" t="s">
        <v>1595</v>
      </c>
      <c r="G32" s="568" t="s">
        <v>159</v>
      </c>
      <c r="H32" s="582">
        <v>1657</v>
      </c>
      <c r="I32" s="583">
        <v>1878</v>
      </c>
      <c r="J32" s="574">
        <v>12</v>
      </c>
      <c r="K32" s="522">
        <v>24</v>
      </c>
      <c r="L32" s="523" t="s">
        <v>2472</v>
      </c>
      <c r="M32" s="522">
        <v>3</v>
      </c>
      <c r="N32" s="522">
        <v>5</v>
      </c>
      <c r="O32" s="523" t="s">
        <v>412</v>
      </c>
      <c r="P32" s="522">
        <v>3</v>
      </c>
      <c r="Q32" s="522">
        <v>6</v>
      </c>
      <c r="R32" s="524" t="s">
        <v>3197</v>
      </c>
    </row>
    <row r="33" spans="1:18">
      <c r="A33" s="119">
        <v>25</v>
      </c>
      <c r="B33" s="549" t="s">
        <v>1652</v>
      </c>
      <c r="C33" s="496" t="s">
        <v>1653</v>
      </c>
      <c r="D33" s="557" t="s">
        <v>2637</v>
      </c>
      <c r="E33" s="496" t="s">
        <v>2637</v>
      </c>
      <c r="F33" s="198" t="s">
        <v>429</v>
      </c>
      <c r="G33" s="565" t="s">
        <v>381</v>
      </c>
      <c r="H33" s="576">
        <v>1500</v>
      </c>
      <c r="I33" s="577">
        <v>1700</v>
      </c>
      <c r="J33" s="572">
        <v>12</v>
      </c>
      <c r="K33" s="230">
        <v>24</v>
      </c>
      <c r="L33" s="396" t="s">
        <v>2472</v>
      </c>
      <c r="M33" s="230">
        <v>3</v>
      </c>
      <c r="N33" s="230">
        <v>5</v>
      </c>
      <c r="O33" s="396" t="s">
        <v>412</v>
      </c>
      <c r="P33" s="230">
        <v>3</v>
      </c>
      <c r="Q33" s="230">
        <v>6</v>
      </c>
      <c r="R33" s="397" t="s">
        <v>3197</v>
      </c>
    </row>
    <row r="34" spans="1:18">
      <c r="A34" s="119">
        <v>26</v>
      </c>
      <c r="B34" s="550" t="s">
        <v>1654</v>
      </c>
      <c r="C34" s="513" t="s">
        <v>1653</v>
      </c>
      <c r="D34" s="558" t="s">
        <v>744</v>
      </c>
      <c r="E34" s="513" t="s">
        <v>744</v>
      </c>
      <c r="F34" s="525" t="s">
        <v>429</v>
      </c>
      <c r="G34" s="566" t="s">
        <v>611</v>
      </c>
      <c r="H34" s="580">
        <v>1500</v>
      </c>
      <c r="I34" s="581">
        <v>1700</v>
      </c>
      <c r="J34" s="573">
        <v>12</v>
      </c>
      <c r="K34" s="516">
        <v>24</v>
      </c>
      <c r="L34" s="517" t="s">
        <v>2472</v>
      </c>
      <c r="M34" s="516">
        <v>3</v>
      </c>
      <c r="N34" s="516">
        <v>5</v>
      </c>
      <c r="O34" s="517" t="s">
        <v>412</v>
      </c>
      <c r="P34" s="516">
        <v>3</v>
      </c>
      <c r="Q34" s="516">
        <v>6</v>
      </c>
      <c r="R34" s="518" t="s">
        <v>3197</v>
      </c>
    </row>
    <row r="35" spans="1:18">
      <c r="A35" s="119">
        <v>27</v>
      </c>
      <c r="B35" s="551" t="s">
        <v>1655</v>
      </c>
      <c r="C35" s="497" t="s">
        <v>1653</v>
      </c>
      <c r="D35" s="559" t="s">
        <v>1252</v>
      </c>
      <c r="E35" s="497" t="s">
        <v>2265</v>
      </c>
      <c r="F35" s="201" t="s">
        <v>429</v>
      </c>
      <c r="G35" s="567" t="s">
        <v>1252</v>
      </c>
      <c r="H35" s="578">
        <v>1500</v>
      </c>
      <c r="I35" s="579">
        <v>1700</v>
      </c>
      <c r="J35" s="505">
        <v>12</v>
      </c>
      <c r="K35" s="225">
        <v>24</v>
      </c>
      <c r="L35" s="398" t="s">
        <v>2472</v>
      </c>
      <c r="M35" s="225">
        <v>3</v>
      </c>
      <c r="N35" s="225">
        <v>5</v>
      </c>
      <c r="O35" s="398" t="s">
        <v>412</v>
      </c>
      <c r="P35" s="225">
        <v>3</v>
      </c>
      <c r="Q35" s="225">
        <v>6</v>
      </c>
      <c r="R35" s="399" t="s">
        <v>3197</v>
      </c>
    </row>
    <row r="36" spans="1:18">
      <c r="A36" s="119">
        <v>28</v>
      </c>
      <c r="B36" s="550" t="s">
        <v>1656</v>
      </c>
      <c r="C36" s="513" t="s">
        <v>1653</v>
      </c>
      <c r="D36" s="558" t="s">
        <v>430</v>
      </c>
      <c r="E36" s="513" t="s">
        <v>3191</v>
      </c>
      <c r="F36" s="514" t="s">
        <v>429</v>
      </c>
      <c r="G36" s="566" t="s">
        <v>430</v>
      </c>
      <c r="H36" s="514">
        <v>1700</v>
      </c>
      <c r="I36" s="515">
        <v>1700</v>
      </c>
      <c r="J36" s="573">
        <v>12</v>
      </c>
      <c r="K36" s="516">
        <v>24</v>
      </c>
      <c r="L36" s="517" t="s">
        <v>2472</v>
      </c>
      <c r="M36" s="516">
        <v>1</v>
      </c>
      <c r="N36" s="516">
        <v>1</v>
      </c>
      <c r="O36" s="526" t="s">
        <v>3196</v>
      </c>
      <c r="P36" s="516">
        <v>3</v>
      </c>
      <c r="Q36" s="516">
        <v>6</v>
      </c>
      <c r="R36" s="518" t="s">
        <v>3197</v>
      </c>
    </row>
    <row r="37" spans="1:18">
      <c r="A37" s="119">
        <v>29</v>
      </c>
      <c r="B37" s="551" t="s">
        <v>1657</v>
      </c>
      <c r="C37" s="497" t="s">
        <v>1653</v>
      </c>
      <c r="D37" s="559" t="s">
        <v>958</v>
      </c>
      <c r="E37" s="497" t="s">
        <v>1052</v>
      </c>
      <c r="F37" s="201" t="s">
        <v>429</v>
      </c>
      <c r="G37" s="567" t="s">
        <v>957</v>
      </c>
      <c r="H37" s="578">
        <v>1500</v>
      </c>
      <c r="I37" s="579">
        <v>1700</v>
      </c>
      <c r="J37" s="505">
        <v>12</v>
      </c>
      <c r="K37" s="225">
        <v>24</v>
      </c>
      <c r="L37" s="398" t="s">
        <v>2472</v>
      </c>
      <c r="M37" s="225">
        <v>3</v>
      </c>
      <c r="N37" s="225">
        <v>5</v>
      </c>
      <c r="O37" s="398" t="s">
        <v>412</v>
      </c>
      <c r="P37" s="225">
        <v>3</v>
      </c>
      <c r="Q37" s="225">
        <v>6</v>
      </c>
      <c r="R37" s="399" t="s">
        <v>3197</v>
      </c>
    </row>
    <row r="38" spans="1:18">
      <c r="A38" s="119">
        <v>30</v>
      </c>
      <c r="B38" s="550" t="s">
        <v>1658</v>
      </c>
      <c r="C38" s="513" t="s">
        <v>1653</v>
      </c>
      <c r="D38" s="558" t="s">
        <v>2633</v>
      </c>
      <c r="E38" s="513" t="s">
        <v>2633</v>
      </c>
      <c r="F38" s="514" t="s">
        <v>429</v>
      </c>
      <c r="G38" s="566" t="s">
        <v>2633</v>
      </c>
      <c r="H38" s="580">
        <v>1500</v>
      </c>
      <c r="I38" s="581">
        <v>1700</v>
      </c>
      <c r="J38" s="573">
        <v>12</v>
      </c>
      <c r="K38" s="516">
        <v>24</v>
      </c>
      <c r="L38" s="517" t="s">
        <v>2472</v>
      </c>
      <c r="M38" s="516">
        <v>3</v>
      </c>
      <c r="N38" s="516">
        <v>5</v>
      </c>
      <c r="O38" s="517" t="s">
        <v>412</v>
      </c>
      <c r="P38" s="516">
        <v>3</v>
      </c>
      <c r="Q38" s="516">
        <v>6</v>
      </c>
      <c r="R38" s="518" t="s">
        <v>3197</v>
      </c>
    </row>
    <row r="39" spans="1:18">
      <c r="A39" s="119">
        <v>31</v>
      </c>
      <c r="B39" s="551" t="s">
        <v>1659</v>
      </c>
      <c r="C39" s="497" t="s">
        <v>1653</v>
      </c>
      <c r="D39" s="559" t="s">
        <v>2838</v>
      </c>
      <c r="E39" s="497" t="s">
        <v>2838</v>
      </c>
      <c r="F39" s="201" t="s">
        <v>429</v>
      </c>
      <c r="G39" s="567" t="s">
        <v>1410</v>
      </c>
      <c r="H39" s="578">
        <v>1500</v>
      </c>
      <c r="I39" s="579">
        <v>1700</v>
      </c>
      <c r="J39" s="505">
        <v>12</v>
      </c>
      <c r="K39" s="225">
        <v>24</v>
      </c>
      <c r="L39" s="398" t="s">
        <v>2472</v>
      </c>
      <c r="M39" s="225">
        <v>3</v>
      </c>
      <c r="N39" s="225">
        <v>5</v>
      </c>
      <c r="O39" s="398" t="s">
        <v>412</v>
      </c>
      <c r="P39" s="225">
        <v>3</v>
      </c>
      <c r="Q39" s="225">
        <v>6</v>
      </c>
      <c r="R39" s="399" t="s">
        <v>3197</v>
      </c>
    </row>
    <row r="40" spans="1:18" ht="13.5" thickBot="1">
      <c r="A40" s="119">
        <v>32</v>
      </c>
      <c r="B40" s="552" t="s">
        <v>1660</v>
      </c>
      <c r="C40" s="519" t="s">
        <v>1653</v>
      </c>
      <c r="D40" s="560" t="s">
        <v>2281</v>
      </c>
      <c r="E40" s="519" t="s">
        <v>2417</v>
      </c>
      <c r="F40" s="520" t="s">
        <v>429</v>
      </c>
      <c r="G40" s="568" t="s">
        <v>1596</v>
      </c>
      <c r="H40" s="584">
        <v>1500</v>
      </c>
      <c r="I40" s="585">
        <v>1700</v>
      </c>
      <c r="J40" s="574">
        <v>12</v>
      </c>
      <c r="K40" s="522">
        <v>24</v>
      </c>
      <c r="L40" s="523" t="s">
        <v>2472</v>
      </c>
      <c r="M40" s="522">
        <v>3</v>
      </c>
      <c r="N40" s="522">
        <v>5</v>
      </c>
      <c r="O40" s="523" t="s">
        <v>412</v>
      </c>
      <c r="P40" s="522">
        <v>3</v>
      </c>
      <c r="Q40" s="522">
        <v>6</v>
      </c>
      <c r="R40" s="524" t="s">
        <v>3197</v>
      </c>
    </row>
    <row r="41" spans="1:18">
      <c r="A41" s="119">
        <v>33</v>
      </c>
      <c r="B41" s="549" t="s">
        <v>1661</v>
      </c>
      <c r="C41" s="496" t="s">
        <v>1662</v>
      </c>
      <c r="D41" s="557" t="s">
        <v>3182</v>
      </c>
      <c r="E41" s="496" t="s">
        <v>2847</v>
      </c>
      <c r="F41" s="198" t="s">
        <v>954</v>
      </c>
      <c r="G41" s="565" t="s">
        <v>1596</v>
      </c>
      <c r="H41" s="198">
        <v>1760</v>
      </c>
      <c r="I41" s="200">
        <v>1760</v>
      </c>
      <c r="J41" s="572">
        <v>3</v>
      </c>
      <c r="K41" s="230">
        <v>5</v>
      </c>
      <c r="L41" s="396" t="s">
        <v>3192</v>
      </c>
      <c r="M41" s="230">
        <v>3</v>
      </c>
      <c r="N41" s="230">
        <v>5</v>
      </c>
      <c r="O41" s="396" t="s">
        <v>3192</v>
      </c>
      <c r="P41" s="230">
        <v>3</v>
      </c>
      <c r="Q41" s="230">
        <v>5</v>
      </c>
      <c r="R41" s="397" t="s">
        <v>3192</v>
      </c>
    </row>
    <row r="42" spans="1:18">
      <c r="A42" s="119">
        <v>34</v>
      </c>
      <c r="B42" s="550" t="s">
        <v>1663</v>
      </c>
      <c r="C42" s="513" t="s">
        <v>1662</v>
      </c>
      <c r="D42" s="558" t="s">
        <v>3183</v>
      </c>
      <c r="E42" s="513" t="s">
        <v>1052</v>
      </c>
      <c r="F42" s="525" t="s">
        <v>381</v>
      </c>
      <c r="G42" s="566" t="s">
        <v>160</v>
      </c>
      <c r="H42" s="580">
        <v>1500</v>
      </c>
      <c r="I42" s="581">
        <v>1560</v>
      </c>
      <c r="J42" s="573">
        <v>30</v>
      </c>
      <c r="K42" s="516">
        <v>40</v>
      </c>
      <c r="L42" s="517" t="s">
        <v>1691</v>
      </c>
      <c r="M42" s="516">
        <v>3</v>
      </c>
      <c r="N42" s="516">
        <v>5</v>
      </c>
      <c r="O42" s="517" t="s">
        <v>3192</v>
      </c>
      <c r="P42" s="516">
        <v>2</v>
      </c>
      <c r="Q42" s="516">
        <v>3</v>
      </c>
      <c r="R42" s="518" t="s">
        <v>3198</v>
      </c>
    </row>
    <row r="43" spans="1:18">
      <c r="A43" s="119">
        <v>35</v>
      </c>
      <c r="B43" s="551" t="s">
        <v>1664</v>
      </c>
      <c r="C43" s="497" t="s">
        <v>1662</v>
      </c>
      <c r="D43" s="559" t="s">
        <v>2886</v>
      </c>
      <c r="E43" s="497" t="s">
        <v>2635</v>
      </c>
      <c r="F43" s="201" t="s">
        <v>954</v>
      </c>
      <c r="G43" s="567" t="s">
        <v>1410</v>
      </c>
      <c r="H43" s="201">
        <v>1560</v>
      </c>
      <c r="I43" s="203">
        <v>1560</v>
      </c>
      <c r="J43" s="505">
        <v>30</v>
      </c>
      <c r="K43" s="225">
        <v>40</v>
      </c>
      <c r="L43" s="398" t="s">
        <v>1691</v>
      </c>
      <c r="M43" s="225">
        <v>2</v>
      </c>
      <c r="N43" s="225">
        <v>2</v>
      </c>
      <c r="O43" s="398" t="s">
        <v>3198</v>
      </c>
      <c r="P43" s="505">
        <v>2</v>
      </c>
      <c r="Q43" s="225">
        <v>3</v>
      </c>
      <c r="R43" s="399" t="s">
        <v>3198</v>
      </c>
    </row>
    <row r="44" spans="1:18">
      <c r="A44" s="119">
        <v>36</v>
      </c>
      <c r="B44" s="550" t="s">
        <v>1093</v>
      </c>
      <c r="C44" s="513" t="s">
        <v>1662</v>
      </c>
      <c r="D44" s="558" t="s">
        <v>8</v>
      </c>
      <c r="E44" s="513" t="s">
        <v>2847</v>
      </c>
      <c r="F44" s="514" t="s">
        <v>381</v>
      </c>
      <c r="G44" s="566" t="s">
        <v>8</v>
      </c>
      <c r="H44" s="580">
        <v>1500</v>
      </c>
      <c r="I44" s="581">
        <v>1560</v>
      </c>
      <c r="J44" s="573">
        <v>30</v>
      </c>
      <c r="K44" s="516">
        <v>40</v>
      </c>
      <c r="L44" s="517" t="s">
        <v>1691</v>
      </c>
      <c r="M44" s="516">
        <v>4</v>
      </c>
      <c r="N44" s="516">
        <v>4</v>
      </c>
      <c r="O44" s="517" t="s">
        <v>3192</v>
      </c>
      <c r="P44" s="516">
        <v>2</v>
      </c>
      <c r="Q44" s="516">
        <v>3</v>
      </c>
      <c r="R44" s="518" t="s">
        <v>3198</v>
      </c>
    </row>
    <row r="45" spans="1:18">
      <c r="A45" s="119">
        <v>37</v>
      </c>
      <c r="B45" s="551" t="s">
        <v>1998</v>
      </c>
      <c r="C45" s="497" t="s">
        <v>1662</v>
      </c>
      <c r="D45" s="559" t="s">
        <v>424</v>
      </c>
      <c r="E45" s="497" t="s">
        <v>1052</v>
      </c>
      <c r="F45" s="201" t="s">
        <v>954</v>
      </c>
      <c r="G45" s="567" t="s">
        <v>426</v>
      </c>
      <c r="H45" s="578">
        <v>1500</v>
      </c>
      <c r="I45" s="579">
        <v>1560</v>
      </c>
      <c r="J45" s="505">
        <v>30</v>
      </c>
      <c r="K45" s="225">
        <v>40</v>
      </c>
      <c r="L45" s="398" t="s">
        <v>1691</v>
      </c>
      <c r="M45" s="225">
        <v>1</v>
      </c>
      <c r="N45" s="225">
        <v>1</v>
      </c>
      <c r="O45" s="400" t="s">
        <v>424</v>
      </c>
      <c r="P45" s="225">
        <v>2</v>
      </c>
      <c r="Q45" s="225">
        <v>3</v>
      </c>
      <c r="R45" s="399" t="s">
        <v>3198</v>
      </c>
    </row>
    <row r="46" spans="1:18">
      <c r="A46" s="119">
        <v>38</v>
      </c>
      <c r="B46" s="550" t="s">
        <v>1999</v>
      </c>
      <c r="C46" s="513" t="s">
        <v>1662</v>
      </c>
      <c r="D46" s="558" t="s">
        <v>73</v>
      </c>
      <c r="E46" s="513" t="s">
        <v>2635</v>
      </c>
      <c r="F46" s="514" t="s">
        <v>381</v>
      </c>
      <c r="G46" s="566" t="s">
        <v>786</v>
      </c>
      <c r="H46" s="580">
        <v>1500</v>
      </c>
      <c r="I46" s="581">
        <v>1560</v>
      </c>
      <c r="J46" s="573">
        <v>30</v>
      </c>
      <c r="K46" s="516">
        <v>40</v>
      </c>
      <c r="L46" s="517" t="s">
        <v>1691</v>
      </c>
      <c r="M46" s="516">
        <v>3</v>
      </c>
      <c r="N46" s="516">
        <v>5</v>
      </c>
      <c r="O46" s="517" t="s">
        <v>3192</v>
      </c>
      <c r="P46" s="516">
        <v>2</v>
      </c>
      <c r="Q46" s="516">
        <v>3</v>
      </c>
      <c r="R46" s="518" t="s">
        <v>3198</v>
      </c>
    </row>
    <row r="47" spans="1:18">
      <c r="A47" s="119">
        <v>39</v>
      </c>
      <c r="B47" s="551" t="s">
        <v>2000</v>
      </c>
      <c r="C47" s="497" t="s">
        <v>1662</v>
      </c>
      <c r="D47" s="559" t="s">
        <v>2858</v>
      </c>
      <c r="E47" s="497" t="s">
        <v>1052</v>
      </c>
      <c r="F47" s="201" t="s">
        <v>954</v>
      </c>
      <c r="G47" s="567" t="s">
        <v>91</v>
      </c>
      <c r="H47" s="578">
        <v>1500</v>
      </c>
      <c r="I47" s="579">
        <v>1560</v>
      </c>
      <c r="J47" s="505">
        <v>30</v>
      </c>
      <c r="K47" s="225">
        <v>40</v>
      </c>
      <c r="L47" s="398" t="s">
        <v>1691</v>
      </c>
      <c r="M47" s="225">
        <v>3</v>
      </c>
      <c r="N47" s="225">
        <v>5</v>
      </c>
      <c r="O47" s="398" t="s">
        <v>3192</v>
      </c>
      <c r="P47" s="225">
        <v>2</v>
      </c>
      <c r="Q47" s="225">
        <v>3</v>
      </c>
      <c r="R47" s="399" t="s">
        <v>3198</v>
      </c>
    </row>
    <row r="48" spans="1:18" ht="13.5" thickBot="1">
      <c r="A48" s="119">
        <v>40</v>
      </c>
      <c r="B48" s="552" t="s">
        <v>2001</v>
      </c>
      <c r="C48" s="519" t="s">
        <v>1662</v>
      </c>
      <c r="D48" s="560" t="s">
        <v>3183</v>
      </c>
      <c r="E48" s="519" t="s">
        <v>1052</v>
      </c>
      <c r="F48" s="520" t="s">
        <v>381</v>
      </c>
      <c r="G48" s="568" t="s">
        <v>1252</v>
      </c>
      <c r="H48" s="584">
        <v>1500</v>
      </c>
      <c r="I48" s="585">
        <v>1560</v>
      </c>
      <c r="J48" s="574">
        <v>30</v>
      </c>
      <c r="K48" s="522">
        <v>40</v>
      </c>
      <c r="L48" s="523" t="s">
        <v>1691</v>
      </c>
      <c r="M48" s="522">
        <v>3</v>
      </c>
      <c r="N48" s="522">
        <v>5</v>
      </c>
      <c r="O48" s="523" t="s">
        <v>3192</v>
      </c>
      <c r="P48" s="522">
        <v>2</v>
      </c>
      <c r="Q48" s="522">
        <v>3</v>
      </c>
      <c r="R48" s="527" t="s">
        <v>3198</v>
      </c>
    </row>
    <row r="49" spans="1:18">
      <c r="A49" s="119">
        <v>41</v>
      </c>
      <c r="B49" s="549" t="s">
        <v>2002</v>
      </c>
      <c r="C49" s="496" t="s">
        <v>2003</v>
      </c>
      <c r="D49" s="557" t="s">
        <v>2515</v>
      </c>
      <c r="E49" s="496" t="s">
        <v>2515</v>
      </c>
      <c r="F49" s="500" t="s">
        <v>429</v>
      </c>
      <c r="G49" s="565" t="s">
        <v>160</v>
      </c>
      <c r="H49" s="576">
        <v>1500</v>
      </c>
      <c r="I49" s="577">
        <v>1560</v>
      </c>
      <c r="J49" s="572">
        <v>30</v>
      </c>
      <c r="K49" s="230">
        <v>40</v>
      </c>
      <c r="L49" s="396" t="s">
        <v>1691</v>
      </c>
      <c r="M49" s="230">
        <v>3</v>
      </c>
      <c r="N49" s="230">
        <v>5</v>
      </c>
      <c r="O49" s="396" t="s">
        <v>3192</v>
      </c>
      <c r="P49" s="230">
        <v>2</v>
      </c>
      <c r="Q49" s="450">
        <v>3</v>
      </c>
      <c r="R49" s="397" t="s">
        <v>3198</v>
      </c>
    </row>
    <row r="50" spans="1:18">
      <c r="A50" s="119">
        <v>42</v>
      </c>
      <c r="B50" s="550" t="s">
        <v>2004</v>
      </c>
      <c r="C50" s="513" t="s">
        <v>2003</v>
      </c>
      <c r="D50" s="558" t="s">
        <v>954</v>
      </c>
      <c r="E50" s="513" t="s">
        <v>1257</v>
      </c>
      <c r="F50" s="514" t="s">
        <v>429</v>
      </c>
      <c r="G50" s="566" t="s">
        <v>954</v>
      </c>
      <c r="H50" s="580">
        <v>1500</v>
      </c>
      <c r="I50" s="581">
        <v>1560</v>
      </c>
      <c r="J50" s="573">
        <v>30</v>
      </c>
      <c r="K50" s="516">
        <v>40</v>
      </c>
      <c r="L50" s="517" t="s">
        <v>1691</v>
      </c>
      <c r="M50" s="516">
        <v>3</v>
      </c>
      <c r="N50" s="516">
        <v>5</v>
      </c>
      <c r="O50" s="517" t="s">
        <v>3192</v>
      </c>
      <c r="P50" s="516">
        <v>2</v>
      </c>
      <c r="Q50" s="528">
        <v>3</v>
      </c>
      <c r="R50" s="518" t="s">
        <v>3198</v>
      </c>
    </row>
    <row r="51" spans="1:18">
      <c r="A51" s="119">
        <v>43</v>
      </c>
      <c r="B51" s="551" t="s">
        <v>2005</v>
      </c>
      <c r="C51" s="497" t="s">
        <v>2003</v>
      </c>
      <c r="D51" s="559" t="s">
        <v>958</v>
      </c>
      <c r="E51" s="497" t="s">
        <v>120</v>
      </c>
      <c r="F51" s="201" t="s">
        <v>429</v>
      </c>
      <c r="G51" s="567" t="s">
        <v>957</v>
      </c>
      <c r="H51" s="578">
        <v>1500</v>
      </c>
      <c r="I51" s="579">
        <v>1560</v>
      </c>
      <c r="J51" s="505">
        <v>30</v>
      </c>
      <c r="K51" s="225">
        <v>40</v>
      </c>
      <c r="L51" s="398" t="s">
        <v>1691</v>
      </c>
      <c r="M51" s="225">
        <v>3</v>
      </c>
      <c r="N51" s="225">
        <v>5</v>
      </c>
      <c r="O51" s="398" t="s">
        <v>3192</v>
      </c>
      <c r="P51" s="225">
        <v>2</v>
      </c>
      <c r="Q51" s="240">
        <v>3</v>
      </c>
      <c r="R51" s="399" t="s">
        <v>3198</v>
      </c>
    </row>
    <row r="52" spans="1:18">
      <c r="A52" s="119">
        <v>44</v>
      </c>
      <c r="B52" s="550" t="s">
        <v>1852</v>
      </c>
      <c r="C52" s="513" t="s">
        <v>2003</v>
      </c>
      <c r="D52" s="558" t="s">
        <v>2633</v>
      </c>
      <c r="E52" s="513" t="s">
        <v>2633</v>
      </c>
      <c r="F52" s="514" t="s">
        <v>429</v>
      </c>
      <c r="G52" s="566" t="s">
        <v>1252</v>
      </c>
      <c r="H52" s="580">
        <v>1500</v>
      </c>
      <c r="I52" s="581">
        <v>1560</v>
      </c>
      <c r="J52" s="573">
        <v>30</v>
      </c>
      <c r="K52" s="516">
        <v>40</v>
      </c>
      <c r="L52" s="517" t="s">
        <v>1691</v>
      </c>
      <c r="M52" s="516">
        <v>3</v>
      </c>
      <c r="N52" s="516">
        <v>5</v>
      </c>
      <c r="O52" s="517" t="s">
        <v>3192</v>
      </c>
      <c r="P52" s="516">
        <v>2</v>
      </c>
      <c r="Q52" s="528">
        <v>3</v>
      </c>
      <c r="R52" s="518" t="s">
        <v>3198</v>
      </c>
    </row>
    <row r="53" spans="1:18">
      <c r="A53" s="119">
        <v>45</v>
      </c>
      <c r="B53" s="551" t="s">
        <v>1853</v>
      </c>
      <c r="C53" s="497" t="s">
        <v>2003</v>
      </c>
      <c r="D53" s="559" t="s">
        <v>122</v>
      </c>
      <c r="E53" s="497" t="s">
        <v>2847</v>
      </c>
      <c r="F53" s="201" t="s">
        <v>429</v>
      </c>
      <c r="G53" s="567" t="s">
        <v>611</v>
      </c>
      <c r="H53" s="578">
        <v>1500</v>
      </c>
      <c r="I53" s="579">
        <v>1560</v>
      </c>
      <c r="J53" s="505">
        <v>30</v>
      </c>
      <c r="K53" s="225">
        <v>40</v>
      </c>
      <c r="L53" s="398" t="s">
        <v>1691</v>
      </c>
      <c r="M53" s="225">
        <v>3</v>
      </c>
      <c r="N53" s="225">
        <v>5</v>
      </c>
      <c r="O53" s="398" t="s">
        <v>3192</v>
      </c>
      <c r="P53" s="225">
        <v>2</v>
      </c>
      <c r="Q53" s="240">
        <v>3</v>
      </c>
      <c r="R53" s="399" t="s">
        <v>3198</v>
      </c>
    </row>
    <row r="54" spans="1:18">
      <c r="A54" s="119">
        <v>46</v>
      </c>
      <c r="B54" s="550" t="s">
        <v>1854</v>
      </c>
      <c r="C54" s="513" t="s">
        <v>2003</v>
      </c>
      <c r="D54" s="558" t="s">
        <v>2841</v>
      </c>
      <c r="E54" s="513" t="s">
        <v>2841</v>
      </c>
      <c r="F54" s="514" t="s">
        <v>429</v>
      </c>
      <c r="G54" s="566" t="s">
        <v>1410</v>
      </c>
      <c r="H54" s="580">
        <v>1500</v>
      </c>
      <c r="I54" s="581">
        <v>1560</v>
      </c>
      <c r="J54" s="573">
        <v>30</v>
      </c>
      <c r="K54" s="516">
        <v>40</v>
      </c>
      <c r="L54" s="517" t="s">
        <v>1691</v>
      </c>
      <c r="M54" s="516">
        <v>3</v>
      </c>
      <c r="N54" s="516">
        <v>5</v>
      </c>
      <c r="O54" s="517" t="s">
        <v>3192</v>
      </c>
      <c r="P54" s="516">
        <v>2</v>
      </c>
      <c r="Q54" s="528">
        <v>3</v>
      </c>
      <c r="R54" s="518" t="s">
        <v>3198</v>
      </c>
    </row>
    <row r="55" spans="1:18">
      <c r="A55" s="119">
        <v>47</v>
      </c>
      <c r="B55" s="551" t="s">
        <v>1855</v>
      </c>
      <c r="C55" s="497" t="s">
        <v>2003</v>
      </c>
      <c r="D55" s="559" t="s">
        <v>2635</v>
      </c>
      <c r="E55" s="497" t="s">
        <v>2635</v>
      </c>
      <c r="F55" s="201" t="s">
        <v>429</v>
      </c>
      <c r="G55" s="567" t="s">
        <v>1259</v>
      </c>
      <c r="H55" s="578">
        <v>1500</v>
      </c>
      <c r="I55" s="579">
        <v>1560</v>
      </c>
      <c r="J55" s="505">
        <v>30</v>
      </c>
      <c r="K55" s="225">
        <v>40</v>
      </c>
      <c r="L55" s="398" t="s">
        <v>1691</v>
      </c>
      <c r="M55" s="225">
        <v>3</v>
      </c>
      <c r="N55" s="225">
        <v>5</v>
      </c>
      <c r="O55" s="398" t="s">
        <v>3192</v>
      </c>
      <c r="P55" s="225">
        <v>2</v>
      </c>
      <c r="Q55" s="240">
        <v>3</v>
      </c>
      <c r="R55" s="399" t="s">
        <v>3198</v>
      </c>
    </row>
    <row r="56" spans="1:18" ht="13.5" thickBot="1">
      <c r="A56" s="119">
        <v>48</v>
      </c>
      <c r="B56" s="552" t="s">
        <v>1856</v>
      </c>
      <c r="C56" s="519" t="s">
        <v>2003</v>
      </c>
      <c r="D56" s="561" t="s">
        <v>2855</v>
      </c>
      <c r="E56" s="519" t="s">
        <v>2265</v>
      </c>
      <c r="F56" s="520" t="s">
        <v>429</v>
      </c>
      <c r="G56" s="568" t="s">
        <v>381</v>
      </c>
      <c r="H56" s="584">
        <v>1500</v>
      </c>
      <c r="I56" s="585">
        <v>1560</v>
      </c>
      <c r="J56" s="574">
        <v>30</v>
      </c>
      <c r="K56" s="522">
        <v>40</v>
      </c>
      <c r="L56" s="523" t="s">
        <v>1691</v>
      </c>
      <c r="M56" s="522">
        <v>3</v>
      </c>
      <c r="N56" s="522">
        <v>5</v>
      </c>
      <c r="O56" s="523" t="s">
        <v>3192</v>
      </c>
      <c r="P56" s="522">
        <v>2</v>
      </c>
      <c r="Q56" s="530">
        <v>3</v>
      </c>
      <c r="R56" s="524" t="s">
        <v>3198</v>
      </c>
    </row>
    <row r="57" spans="1:18">
      <c r="A57" s="119">
        <v>49</v>
      </c>
      <c r="B57" s="549" t="s">
        <v>1857</v>
      </c>
      <c r="C57" s="496" t="s">
        <v>1858</v>
      </c>
      <c r="D57" s="557" t="s">
        <v>182</v>
      </c>
      <c r="E57" s="496" t="s">
        <v>160</v>
      </c>
      <c r="F57" s="500" t="s">
        <v>1596</v>
      </c>
      <c r="G57" s="565" t="s">
        <v>160</v>
      </c>
      <c r="H57" s="198">
        <v>1630</v>
      </c>
      <c r="I57" s="200">
        <v>1630</v>
      </c>
      <c r="J57" s="572">
        <v>15</v>
      </c>
      <c r="K57" s="230">
        <v>25</v>
      </c>
      <c r="L57" s="396" t="s">
        <v>1693</v>
      </c>
      <c r="M57" s="230">
        <v>3</v>
      </c>
      <c r="N57" s="230">
        <v>4</v>
      </c>
      <c r="O57" s="396" t="s">
        <v>1675</v>
      </c>
      <c r="P57" s="230">
        <v>3</v>
      </c>
      <c r="Q57" s="230">
        <v>4</v>
      </c>
      <c r="R57" s="397" t="s">
        <v>1675</v>
      </c>
    </row>
    <row r="58" spans="1:18">
      <c r="A58" s="119">
        <v>50</v>
      </c>
      <c r="B58" s="550" t="s">
        <v>1860</v>
      </c>
      <c r="C58" s="513" t="s">
        <v>1858</v>
      </c>
      <c r="D58" s="558" t="s">
        <v>3184</v>
      </c>
      <c r="E58" s="513" t="s">
        <v>160</v>
      </c>
      <c r="F58" s="514" t="s">
        <v>429</v>
      </c>
      <c r="G58" s="566" t="s">
        <v>381</v>
      </c>
      <c r="H58" s="580">
        <v>1560</v>
      </c>
      <c r="I58" s="581">
        <v>1630</v>
      </c>
      <c r="J58" s="573">
        <v>15</v>
      </c>
      <c r="K58" s="516">
        <v>25</v>
      </c>
      <c r="L58" s="517" t="s">
        <v>1693</v>
      </c>
      <c r="M58" s="516">
        <v>4</v>
      </c>
      <c r="N58" s="516">
        <v>7</v>
      </c>
      <c r="O58" s="517" t="s">
        <v>413</v>
      </c>
      <c r="P58" s="516">
        <v>3</v>
      </c>
      <c r="Q58" s="516">
        <v>4</v>
      </c>
      <c r="R58" s="518" t="s">
        <v>1675</v>
      </c>
    </row>
    <row r="59" spans="1:18">
      <c r="A59" s="119">
        <v>51</v>
      </c>
      <c r="B59" s="551" t="s">
        <v>1862</v>
      </c>
      <c r="C59" s="497" t="s">
        <v>1858</v>
      </c>
      <c r="D59" s="559" t="s">
        <v>2488</v>
      </c>
      <c r="E59" s="497" t="s">
        <v>160</v>
      </c>
      <c r="F59" s="498" t="s">
        <v>8</v>
      </c>
      <c r="G59" s="567" t="s">
        <v>160</v>
      </c>
      <c r="H59" s="578">
        <v>1560</v>
      </c>
      <c r="I59" s="579">
        <v>1630</v>
      </c>
      <c r="J59" s="505">
        <v>15</v>
      </c>
      <c r="K59" s="225">
        <v>25</v>
      </c>
      <c r="L59" s="398" t="s">
        <v>1693</v>
      </c>
      <c r="M59" s="225">
        <v>4</v>
      </c>
      <c r="N59" s="225">
        <v>7</v>
      </c>
      <c r="O59" s="398" t="s">
        <v>413</v>
      </c>
      <c r="P59" s="225">
        <v>3</v>
      </c>
      <c r="Q59" s="225">
        <v>4</v>
      </c>
      <c r="R59" s="399" t="s">
        <v>1675</v>
      </c>
    </row>
    <row r="60" spans="1:18">
      <c r="A60" s="119">
        <v>52</v>
      </c>
      <c r="B60" s="550" t="s">
        <v>1863</v>
      </c>
      <c r="C60" s="513" t="s">
        <v>1858</v>
      </c>
      <c r="D60" s="558" t="s">
        <v>541</v>
      </c>
      <c r="E60" s="513" t="s">
        <v>160</v>
      </c>
      <c r="F60" s="514" t="s">
        <v>786</v>
      </c>
      <c r="G60" s="566" t="s">
        <v>426</v>
      </c>
      <c r="H60" s="514">
        <v>1700</v>
      </c>
      <c r="I60" s="515">
        <v>1700</v>
      </c>
      <c r="J60" s="573">
        <v>15</v>
      </c>
      <c r="K60" s="516">
        <v>25</v>
      </c>
      <c r="L60" s="517" t="s">
        <v>1693</v>
      </c>
      <c r="M60" s="516">
        <v>15</v>
      </c>
      <c r="N60" s="516">
        <v>25</v>
      </c>
      <c r="O60" s="517" t="s">
        <v>1693</v>
      </c>
      <c r="P60" s="516">
        <v>15</v>
      </c>
      <c r="Q60" s="516">
        <v>25</v>
      </c>
      <c r="R60" s="518" t="s">
        <v>1693</v>
      </c>
    </row>
    <row r="61" spans="1:18">
      <c r="A61" s="119">
        <v>53</v>
      </c>
      <c r="B61" s="551" t="s">
        <v>1864</v>
      </c>
      <c r="C61" s="497" t="s">
        <v>1858</v>
      </c>
      <c r="D61" s="559" t="s">
        <v>2855</v>
      </c>
      <c r="E61" s="497" t="s">
        <v>160</v>
      </c>
      <c r="F61" s="201" t="s">
        <v>381</v>
      </c>
      <c r="G61" s="567" t="s">
        <v>91</v>
      </c>
      <c r="H61" s="578">
        <v>1560</v>
      </c>
      <c r="I61" s="579">
        <v>1630</v>
      </c>
      <c r="J61" s="505">
        <v>15</v>
      </c>
      <c r="K61" s="225">
        <v>25</v>
      </c>
      <c r="L61" s="398" t="s">
        <v>1693</v>
      </c>
      <c r="M61" s="225">
        <v>4</v>
      </c>
      <c r="N61" s="225">
        <v>7</v>
      </c>
      <c r="O61" s="398" t="s">
        <v>413</v>
      </c>
      <c r="P61" s="225">
        <v>3</v>
      </c>
      <c r="Q61" s="225">
        <v>4</v>
      </c>
      <c r="R61" s="399" t="s">
        <v>1675</v>
      </c>
    </row>
    <row r="62" spans="1:18">
      <c r="A62" s="119">
        <v>54</v>
      </c>
      <c r="B62" s="550" t="s">
        <v>1865</v>
      </c>
      <c r="C62" s="513" t="s">
        <v>1858</v>
      </c>
      <c r="D62" s="558" t="s">
        <v>2885</v>
      </c>
      <c r="E62" s="513" t="s">
        <v>160</v>
      </c>
      <c r="F62" s="514" t="s">
        <v>159</v>
      </c>
      <c r="G62" s="566" t="s">
        <v>1596</v>
      </c>
      <c r="H62" s="514">
        <v>1630</v>
      </c>
      <c r="I62" s="515">
        <v>1630</v>
      </c>
      <c r="J62" s="573">
        <v>4</v>
      </c>
      <c r="K62" s="516">
        <v>7</v>
      </c>
      <c r="L62" s="517" t="s">
        <v>413</v>
      </c>
      <c r="M62" s="516">
        <v>4</v>
      </c>
      <c r="N62" s="516">
        <v>7</v>
      </c>
      <c r="O62" s="517" t="s">
        <v>413</v>
      </c>
      <c r="P62" s="516">
        <v>4</v>
      </c>
      <c r="Q62" s="516">
        <v>7</v>
      </c>
      <c r="R62" s="518" t="s">
        <v>413</v>
      </c>
    </row>
    <row r="63" spans="1:18">
      <c r="A63" s="119">
        <v>55</v>
      </c>
      <c r="B63" s="551" t="s">
        <v>1866</v>
      </c>
      <c r="C63" s="497" t="s">
        <v>1858</v>
      </c>
      <c r="D63" s="559" t="s">
        <v>424</v>
      </c>
      <c r="E63" s="497" t="s">
        <v>160</v>
      </c>
      <c r="F63" s="201" t="s">
        <v>1595</v>
      </c>
      <c r="G63" s="567" t="s">
        <v>423</v>
      </c>
      <c r="H63" s="498">
        <v>1793</v>
      </c>
      <c r="I63" s="504">
        <v>1793</v>
      </c>
      <c r="J63" s="505">
        <v>15</v>
      </c>
      <c r="K63" s="225">
        <v>25</v>
      </c>
      <c r="L63" s="398" t="s">
        <v>1693</v>
      </c>
      <c r="M63" s="225">
        <v>1</v>
      </c>
      <c r="N63" s="225">
        <v>1</v>
      </c>
      <c r="O63" s="400" t="s">
        <v>424</v>
      </c>
      <c r="P63" s="225">
        <v>3</v>
      </c>
      <c r="Q63" s="225">
        <v>4</v>
      </c>
      <c r="R63" s="399" t="s">
        <v>1675</v>
      </c>
    </row>
    <row r="64" spans="1:18" ht="13.5" thickBot="1">
      <c r="A64" s="119">
        <v>56</v>
      </c>
      <c r="B64" s="552" t="s">
        <v>1867</v>
      </c>
      <c r="C64" s="519" t="s">
        <v>1858</v>
      </c>
      <c r="D64" s="560" t="s">
        <v>1700</v>
      </c>
      <c r="E64" s="519" t="s">
        <v>160</v>
      </c>
      <c r="F64" s="531" t="s">
        <v>91</v>
      </c>
      <c r="G64" s="568" t="s">
        <v>160</v>
      </c>
      <c r="H64" s="584">
        <v>1560</v>
      </c>
      <c r="I64" s="585">
        <v>1630</v>
      </c>
      <c r="J64" s="574">
        <v>15</v>
      </c>
      <c r="K64" s="522">
        <v>25</v>
      </c>
      <c r="L64" s="523" t="s">
        <v>1693</v>
      </c>
      <c r="M64" s="522">
        <v>4</v>
      </c>
      <c r="N64" s="522">
        <v>7</v>
      </c>
      <c r="O64" s="523" t="s">
        <v>413</v>
      </c>
      <c r="P64" s="522">
        <v>3</v>
      </c>
      <c r="Q64" s="522">
        <v>4</v>
      </c>
      <c r="R64" s="524" t="s">
        <v>1675</v>
      </c>
    </row>
    <row r="65" spans="1:18">
      <c r="A65" s="119">
        <v>57</v>
      </c>
      <c r="B65" s="549" t="s">
        <v>1868</v>
      </c>
      <c r="C65" s="496" t="s">
        <v>1869</v>
      </c>
      <c r="D65" s="557" t="s">
        <v>1252</v>
      </c>
      <c r="E65" s="496" t="s">
        <v>1443</v>
      </c>
      <c r="F65" s="198" t="s">
        <v>429</v>
      </c>
      <c r="G65" s="565" t="s">
        <v>1252</v>
      </c>
      <c r="H65" s="576">
        <v>1560</v>
      </c>
      <c r="I65" s="577">
        <v>1630</v>
      </c>
      <c r="J65" s="572">
        <v>15</v>
      </c>
      <c r="K65" s="230">
        <v>25</v>
      </c>
      <c r="L65" s="396" t="s">
        <v>1693</v>
      </c>
      <c r="M65" s="230">
        <v>4</v>
      </c>
      <c r="N65" s="230">
        <v>7</v>
      </c>
      <c r="O65" s="396" t="s">
        <v>413</v>
      </c>
      <c r="P65" s="230">
        <v>3</v>
      </c>
      <c r="Q65" s="230">
        <v>4</v>
      </c>
      <c r="R65" s="397" t="s">
        <v>1675</v>
      </c>
    </row>
    <row r="66" spans="1:18">
      <c r="A66" s="119">
        <v>58</v>
      </c>
      <c r="B66" s="550" t="s">
        <v>1870</v>
      </c>
      <c r="C66" s="513" t="s">
        <v>1869</v>
      </c>
      <c r="D66" s="558" t="s">
        <v>2843</v>
      </c>
      <c r="E66" s="513" t="s">
        <v>2843</v>
      </c>
      <c r="F66" s="514" t="s">
        <v>429</v>
      </c>
      <c r="G66" s="566" t="s">
        <v>381</v>
      </c>
      <c r="H66" s="580">
        <v>1560</v>
      </c>
      <c r="I66" s="581">
        <v>1630</v>
      </c>
      <c r="J66" s="573">
        <v>15</v>
      </c>
      <c r="K66" s="516">
        <v>25</v>
      </c>
      <c r="L66" s="517" t="s">
        <v>1693</v>
      </c>
      <c r="M66" s="516">
        <v>4</v>
      </c>
      <c r="N66" s="516">
        <v>7</v>
      </c>
      <c r="O66" s="517" t="s">
        <v>413</v>
      </c>
      <c r="P66" s="516">
        <v>3</v>
      </c>
      <c r="Q66" s="516">
        <v>4</v>
      </c>
      <c r="R66" s="518" t="s">
        <v>1675</v>
      </c>
    </row>
    <row r="67" spans="1:18">
      <c r="A67" s="119">
        <v>59</v>
      </c>
      <c r="B67" s="551" t="s">
        <v>1871</v>
      </c>
      <c r="C67" s="497" t="s">
        <v>1869</v>
      </c>
      <c r="D67" s="559" t="s">
        <v>954</v>
      </c>
      <c r="E67" s="497" t="s">
        <v>2417</v>
      </c>
      <c r="F67" s="201" t="s">
        <v>429</v>
      </c>
      <c r="G67" s="567" t="s">
        <v>954</v>
      </c>
      <c r="H67" s="578">
        <v>1560</v>
      </c>
      <c r="I67" s="579">
        <v>1630</v>
      </c>
      <c r="J67" s="505">
        <v>15</v>
      </c>
      <c r="K67" s="225">
        <v>25</v>
      </c>
      <c r="L67" s="398" t="s">
        <v>1693</v>
      </c>
      <c r="M67" s="225">
        <v>4</v>
      </c>
      <c r="N67" s="225">
        <v>7</v>
      </c>
      <c r="O67" s="398" t="s">
        <v>413</v>
      </c>
      <c r="P67" s="225">
        <v>3</v>
      </c>
      <c r="Q67" s="225">
        <v>4</v>
      </c>
      <c r="R67" s="399" t="s">
        <v>1675</v>
      </c>
    </row>
    <row r="68" spans="1:18">
      <c r="A68" s="119">
        <v>60</v>
      </c>
      <c r="B68" s="550" t="s">
        <v>1872</v>
      </c>
      <c r="C68" s="513" t="s">
        <v>1869</v>
      </c>
      <c r="D68" s="558" t="s">
        <v>1262</v>
      </c>
      <c r="E68" s="513" t="s">
        <v>1262</v>
      </c>
      <c r="F68" s="514" t="s">
        <v>429</v>
      </c>
      <c r="G68" s="566" t="s">
        <v>611</v>
      </c>
      <c r="H68" s="580">
        <v>1560</v>
      </c>
      <c r="I68" s="581">
        <v>1630</v>
      </c>
      <c r="J68" s="573">
        <v>15</v>
      </c>
      <c r="K68" s="516">
        <v>25</v>
      </c>
      <c r="L68" s="517" t="s">
        <v>1693</v>
      </c>
      <c r="M68" s="516">
        <v>4</v>
      </c>
      <c r="N68" s="516">
        <v>7</v>
      </c>
      <c r="O68" s="517" t="s">
        <v>413</v>
      </c>
      <c r="P68" s="516">
        <v>3</v>
      </c>
      <c r="Q68" s="516">
        <v>4</v>
      </c>
      <c r="R68" s="518" t="s">
        <v>1675</v>
      </c>
    </row>
    <row r="69" spans="1:18">
      <c r="A69" s="119">
        <v>61</v>
      </c>
      <c r="B69" s="551" t="s">
        <v>1873</v>
      </c>
      <c r="C69" s="497" t="s">
        <v>1869</v>
      </c>
      <c r="D69" s="559" t="s">
        <v>2859</v>
      </c>
      <c r="E69" s="497" t="s">
        <v>2635</v>
      </c>
      <c r="F69" s="201" t="s">
        <v>429</v>
      </c>
      <c r="G69" s="567" t="s">
        <v>248</v>
      </c>
      <c r="H69" s="578">
        <v>1560</v>
      </c>
      <c r="I69" s="579">
        <v>1630</v>
      </c>
      <c r="J69" s="505">
        <v>15</v>
      </c>
      <c r="K69" s="225">
        <v>25</v>
      </c>
      <c r="L69" s="398" t="s">
        <v>1693</v>
      </c>
      <c r="M69" s="225">
        <v>4</v>
      </c>
      <c r="N69" s="225">
        <v>7</v>
      </c>
      <c r="O69" s="398" t="s">
        <v>413</v>
      </c>
      <c r="P69" s="225">
        <v>3</v>
      </c>
      <c r="Q69" s="225">
        <v>4</v>
      </c>
      <c r="R69" s="399" t="s">
        <v>1675</v>
      </c>
    </row>
    <row r="70" spans="1:18">
      <c r="A70" s="119">
        <v>62</v>
      </c>
      <c r="B70" s="550" t="s">
        <v>1874</v>
      </c>
      <c r="C70" s="513" t="s">
        <v>1869</v>
      </c>
      <c r="D70" s="558" t="s">
        <v>2627</v>
      </c>
      <c r="E70" s="513" t="s">
        <v>2627</v>
      </c>
      <c r="F70" s="514" t="s">
        <v>429</v>
      </c>
      <c r="G70" s="566" t="s">
        <v>957</v>
      </c>
      <c r="H70" s="580">
        <v>1560</v>
      </c>
      <c r="I70" s="581">
        <v>1630</v>
      </c>
      <c r="J70" s="573">
        <v>15</v>
      </c>
      <c r="K70" s="516">
        <v>25</v>
      </c>
      <c r="L70" s="517" t="s">
        <v>1693</v>
      </c>
      <c r="M70" s="516">
        <v>4</v>
      </c>
      <c r="N70" s="516">
        <v>7</v>
      </c>
      <c r="O70" s="517" t="s">
        <v>413</v>
      </c>
      <c r="P70" s="516">
        <v>3</v>
      </c>
      <c r="Q70" s="516">
        <v>4</v>
      </c>
      <c r="R70" s="518" t="s">
        <v>1675</v>
      </c>
    </row>
    <row r="71" spans="1:18">
      <c r="A71" s="119">
        <v>63</v>
      </c>
      <c r="B71" s="551" t="s">
        <v>1875</v>
      </c>
      <c r="C71" s="497" t="s">
        <v>1869</v>
      </c>
      <c r="D71" s="559" t="s">
        <v>1410</v>
      </c>
      <c r="E71" s="497" t="s">
        <v>1257</v>
      </c>
      <c r="F71" s="201" t="s">
        <v>429</v>
      </c>
      <c r="G71" s="567" t="s">
        <v>1410</v>
      </c>
      <c r="H71" s="578">
        <v>1560</v>
      </c>
      <c r="I71" s="579">
        <v>1630</v>
      </c>
      <c r="J71" s="505">
        <v>15</v>
      </c>
      <c r="K71" s="225">
        <v>25</v>
      </c>
      <c r="L71" s="398" t="s">
        <v>1693</v>
      </c>
      <c r="M71" s="225">
        <v>4</v>
      </c>
      <c r="N71" s="225">
        <v>7</v>
      </c>
      <c r="O71" s="398" t="s">
        <v>413</v>
      </c>
      <c r="P71" s="225">
        <v>3</v>
      </c>
      <c r="Q71" s="225">
        <v>4</v>
      </c>
      <c r="R71" s="399" t="s">
        <v>1675</v>
      </c>
    </row>
    <row r="72" spans="1:18" ht="13.5" thickBot="1">
      <c r="A72" s="119">
        <v>64</v>
      </c>
      <c r="B72" s="552" t="s">
        <v>2034</v>
      </c>
      <c r="C72" s="519" t="s">
        <v>1869</v>
      </c>
      <c r="D72" s="560" t="s">
        <v>1444</v>
      </c>
      <c r="E72" s="519" t="s">
        <v>1444</v>
      </c>
      <c r="F72" s="520" t="s">
        <v>429</v>
      </c>
      <c r="G72" s="568" t="s">
        <v>158</v>
      </c>
      <c r="H72" s="584">
        <v>1560</v>
      </c>
      <c r="I72" s="585">
        <v>1630</v>
      </c>
      <c r="J72" s="574">
        <v>15</v>
      </c>
      <c r="K72" s="522">
        <v>25</v>
      </c>
      <c r="L72" s="523" t="s">
        <v>1693</v>
      </c>
      <c r="M72" s="522">
        <v>4</v>
      </c>
      <c r="N72" s="522">
        <v>7</v>
      </c>
      <c r="O72" s="523" t="s">
        <v>413</v>
      </c>
      <c r="P72" s="522">
        <v>3</v>
      </c>
      <c r="Q72" s="522">
        <v>4</v>
      </c>
      <c r="R72" s="524" t="s">
        <v>1675</v>
      </c>
    </row>
    <row r="73" spans="1:18">
      <c r="A73" s="119">
        <v>65</v>
      </c>
      <c r="B73" s="549" t="s">
        <v>2035</v>
      </c>
      <c r="C73" s="496" t="s">
        <v>2036</v>
      </c>
      <c r="D73" s="557" t="s">
        <v>2768</v>
      </c>
      <c r="E73" s="496" t="s">
        <v>2635</v>
      </c>
      <c r="F73" s="198" t="s">
        <v>2584</v>
      </c>
      <c r="G73" s="565" t="s">
        <v>786</v>
      </c>
      <c r="H73" s="198">
        <v>1560</v>
      </c>
      <c r="I73" s="200">
        <v>1560</v>
      </c>
      <c r="J73" s="572">
        <v>4</v>
      </c>
      <c r="K73" s="230">
        <v>6</v>
      </c>
      <c r="L73" s="396" t="s">
        <v>3193</v>
      </c>
      <c r="M73" s="230">
        <v>4</v>
      </c>
      <c r="N73" s="230">
        <v>6</v>
      </c>
      <c r="O73" s="396" t="s">
        <v>3193</v>
      </c>
      <c r="P73" s="230">
        <v>4</v>
      </c>
      <c r="Q73" s="230">
        <v>6</v>
      </c>
      <c r="R73" s="397" t="s">
        <v>3193</v>
      </c>
    </row>
    <row r="74" spans="1:18">
      <c r="A74" s="119">
        <v>66</v>
      </c>
      <c r="B74" s="550" t="s">
        <v>2038</v>
      </c>
      <c r="C74" s="513" t="s">
        <v>2036</v>
      </c>
      <c r="D74" s="558" t="s">
        <v>2733</v>
      </c>
      <c r="E74" s="513" t="s">
        <v>1257</v>
      </c>
      <c r="F74" s="532" t="s">
        <v>2584</v>
      </c>
      <c r="G74" s="566" t="s">
        <v>423</v>
      </c>
      <c r="H74" s="580">
        <v>1500</v>
      </c>
      <c r="I74" s="581">
        <v>1560</v>
      </c>
      <c r="J74" s="573">
        <v>20</v>
      </c>
      <c r="K74" s="516">
        <v>30</v>
      </c>
      <c r="L74" s="517" t="s">
        <v>1695</v>
      </c>
      <c r="M74" s="516">
        <v>4</v>
      </c>
      <c r="N74" s="516">
        <v>6</v>
      </c>
      <c r="O74" s="517" t="s">
        <v>3193</v>
      </c>
      <c r="P74" s="516">
        <v>4</v>
      </c>
      <c r="Q74" s="516">
        <v>6</v>
      </c>
      <c r="R74" s="518" t="s">
        <v>1756</v>
      </c>
    </row>
    <row r="75" spans="1:18">
      <c r="A75" s="119">
        <v>67</v>
      </c>
      <c r="B75" s="551" t="s">
        <v>2041</v>
      </c>
      <c r="C75" s="497" t="s">
        <v>2036</v>
      </c>
      <c r="D75" s="559" t="s">
        <v>1440</v>
      </c>
      <c r="E75" s="497" t="s">
        <v>2636</v>
      </c>
      <c r="F75" s="502" t="s">
        <v>2584</v>
      </c>
      <c r="G75" s="567" t="s">
        <v>248</v>
      </c>
      <c r="H75" s="578">
        <v>1500</v>
      </c>
      <c r="I75" s="579">
        <v>1560</v>
      </c>
      <c r="J75" s="505">
        <v>20</v>
      </c>
      <c r="K75" s="225">
        <v>30</v>
      </c>
      <c r="L75" s="398" t="s">
        <v>1695</v>
      </c>
      <c r="M75" s="225">
        <v>4</v>
      </c>
      <c r="N75" s="225">
        <v>6</v>
      </c>
      <c r="O75" s="398" t="s">
        <v>3193</v>
      </c>
      <c r="P75" s="225">
        <v>4</v>
      </c>
      <c r="Q75" s="225">
        <v>6</v>
      </c>
      <c r="R75" s="399" t="s">
        <v>1756</v>
      </c>
    </row>
    <row r="76" spans="1:18">
      <c r="A76" s="119">
        <v>68</v>
      </c>
      <c r="B76" s="550" t="s">
        <v>2042</v>
      </c>
      <c r="C76" s="513" t="s">
        <v>2036</v>
      </c>
      <c r="D76" s="558" t="s">
        <v>1885</v>
      </c>
      <c r="E76" s="513" t="s">
        <v>1052</v>
      </c>
      <c r="F76" s="532" t="s">
        <v>2584</v>
      </c>
      <c r="G76" s="566" t="s">
        <v>426</v>
      </c>
      <c r="H76" s="514">
        <v>1560</v>
      </c>
      <c r="I76" s="515">
        <v>1560</v>
      </c>
      <c r="J76" s="573">
        <v>20</v>
      </c>
      <c r="K76" s="516">
        <v>30</v>
      </c>
      <c r="L76" s="517" t="s">
        <v>1695</v>
      </c>
      <c r="M76" s="516">
        <v>4</v>
      </c>
      <c r="N76" s="516">
        <v>6</v>
      </c>
      <c r="O76" s="517" t="s">
        <v>1756</v>
      </c>
      <c r="P76" s="516">
        <v>4</v>
      </c>
      <c r="Q76" s="516">
        <v>6</v>
      </c>
      <c r="R76" s="518" t="s">
        <v>1756</v>
      </c>
    </row>
    <row r="77" spans="1:18">
      <c r="A77" s="119">
        <v>69</v>
      </c>
      <c r="B77" s="551" t="s">
        <v>2043</v>
      </c>
      <c r="C77" s="497" t="s">
        <v>2036</v>
      </c>
      <c r="D77" s="559" t="s">
        <v>1445</v>
      </c>
      <c r="E77" s="497" t="s">
        <v>1052</v>
      </c>
      <c r="F77" s="502" t="s">
        <v>2584</v>
      </c>
      <c r="G77" s="567" t="s">
        <v>91</v>
      </c>
      <c r="H77" s="578">
        <v>1500</v>
      </c>
      <c r="I77" s="579">
        <v>1560</v>
      </c>
      <c r="J77" s="505">
        <v>20</v>
      </c>
      <c r="K77" s="225">
        <v>30</v>
      </c>
      <c r="L77" s="398" t="s">
        <v>1695</v>
      </c>
      <c r="M77" s="225">
        <v>4</v>
      </c>
      <c r="N77" s="225">
        <v>6</v>
      </c>
      <c r="O77" s="398" t="s">
        <v>3193</v>
      </c>
      <c r="P77" s="225">
        <v>4</v>
      </c>
      <c r="Q77" s="225">
        <v>6</v>
      </c>
      <c r="R77" s="399" t="s">
        <v>1756</v>
      </c>
    </row>
    <row r="78" spans="1:18">
      <c r="A78" s="119">
        <v>70</v>
      </c>
      <c r="B78" s="550" t="s">
        <v>2044</v>
      </c>
      <c r="C78" s="513" t="s">
        <v>2036</v>
      </c>
      <c r="D78" s="558" t="s">
        <v>2584</v>
      </c>
      <c r="E78" s="513" t="s">
        <v>1052</v>
      </c>
      <c r="F78" s="533" t="s">
        <v>2584</v>
      </c>
      <c r="G78" s="566" t="s">
        <v>160</v>
      </c>
      <c r="H78" s="580">
        <v>1500</v>
      </c>
      <c r="I78" s="581">
        <v>1560</v>
      </c>
      <c r="J78" s="573">
        <v>20</v>
      </c>
      <c r="K78" s="516">
        <v>30</v>
      </c>
      <c r="L78" s="517" t="s">
        <v>1695</v>
      </c>
      <c r="M78" s="516">
        <v>4</v>
      </c>
      <c r="N78" s="516">
        <v>6</v>
      </c>
      <c r="O78" s="517" t="s">
        <v>3193</v>
      </c>
      <c r="P78" s="516">
        <v>4</v>
      </c>
      <c r="Q78" s="516">
        <v>6</v>
      </c>
      <c r="R78" s="518" t="s">
        <v>1756</v>
      </c>
    </row>
    <row r="79" spans="1:18">
      <c r="A79" s="119">
        <v>71</v>
      </c>
      <c r="B79" s="551" t="s">
        <v>2045</v>
      </c>
      <c r="C79" s="497" t="s">
        <v>2036</v>
      </c>
      <c r="D79" s="559" t="s">
        <v>2855</v>
      </c>
      <c r="E79" s="497" t="s">
        <v>1052</v>
      </c>
      <c r="F79" s="502" t="s">
        <v>2584</v>
      </c>
      <c r="G79" s="567" t="s">
        <v>91</v>
      </c>
      <c r="H79" s="578">
        <v>1500</v>
      </c>
      <c r="I79" s="579">
        <v>1560</v>
      </c>
      <c r="J79" s="505">
        <v>20</v>
      </c>
      <c r="K79" s="225">
        <v>30</v>
      </c>
      <c r="L79" s="398" t="s">
        <v>1695</v>
      </c>
      <c r="M79" s="225">
        <v>4</v>
      </c>
      <c r="N79" s="225">
        <v>6</v>
      </c>
      <c r="O79" s="398" t="s">
        <v>3193</v>
      </c>
      <c r="P79" s="225">
        <v>4</v>
      </c>
      <c r="Q79" s="225">
        <v>6</v>
      </c>
      <c r="R79" s="399" t="s">
        <v>1756</v>
      </c>
    </row>
    <row r="80" spans="1:18" ht="13.5" thickBot="1">
      <c r="A80" s="119">
        <v>72</v>
      </c>
      <c r="B80" s="552" t="s">
        <v>1022</v>
      </c>
      <c r="C80" s="519" t="s">
        <v>2036</v>
      </c>
      <c r="D80" s="560" t="s">
        <v>995</v>
      </c>
      <c r="E80" s="519" t="s">
        <v>2847</v>
      </c>
      <c r="F80" s="534" t="s">
        <v>2584</v>
      </c>
      <c r="G80" s="568" t="s">
        <v>8</v>
      </c>
      <c r="H80" s="520">
        <v>1630</v>
      </c>
      <c r="I80" s="521">
        <v>1630</v>
      </c>
      <c r="J80" s="574">
        <v>20</v>
      </c>
      <c r="K80" s="522">
        <v>30</v>
      </c>
      <c r="L80" s="523" t="s">
        <v>1695</v>
      </c>
      <c r="M80" s="522">
        <v>20</v>
      </c>
      <c r="N80" s="522">
        <v>30</v>
      </c>
      <c r="O80" s="523" t="s">
        <v>1695</v>
      </c>
      <c r="P80" s="522">
        <v>20</v>
      </c>
      <c r="Q80" s="522">
        <v>30</v>
      </c>
      <c r="R80" s="524" t="s">
        <v>1695</v>
      </c>
    </row>
    <row r="81" spans="1:18">
      <c r="A81" s="119">
        <v>73</v>
      </c>
      <c r="B81" s="549" t="s">
        <v>1023</v>
      </c>
      <c r="C81" s="496" t="s">
        <v>1024</v>
      </c>
      <c r="D81" s="557" t="s">
        <v>1446</v>
      </c>
      <c r="E81" s="496" t="s">
        <v>1446</v>
      </c>
      <c r="F81" s="198" t="s">
        <v>2584</v>
      </c>
      <c r="G81" s="565" t="s">
        <v>381</v>
      </c>
      <c r="H81" s="576">
        <v>1500</v>
      </c>
      <c r="I81" s="577">
        <v>1560</v>
      </c>
      <c r="J81" s="572">
        <v>20</v>
      </c>
      <c r="K81" s="230">
        <v>30</v>
      </c>
      <c r="L81" s="396" t="s">
        <v>1695</v>
      </c>
      <c r="M81" s="230">
        <v>4</v>
      </c>
      <c r="N81" s="230">
        <v>6</v>
      </c>
      <c r="O81" s="396" t="s">
        <v>3193</v>
      </c>
      <c r="P81" s="230">
        <v>4</v>
      </c>
      <c r="Q81" s="230">
        <v>6</v>
      </c>
      <c r="R81" s="397" t="s">
        <v>1756</v>
      </c>
    </row>
    <row r="82" spans="1:18">
      <c r="A82" s="119">
        <v>74</v>
      </c>
      <c r="B82" s="550" t="s">
        <v>1483</v>
      </c>
      <c r="C82" s="513" t="s">
        <v>1024</v>
      </c>
      <c r="D82" s="558" t="s">
        <v>2725</v>
      </c>
      <c r="E82" s="513" t="s">
        <v>2725</v>
      </c>
      <c r="F82" s="532" t="s">
        <v>2584</v>
      </c>
      <c r="G82" s="566" t="s">
        <v>429</v>
      </c>
      <c r="H82" s="580">
        <v>1500</v>
      </c>
      <c r="I82" s="581">
        <v>1560</v>
      </c>
      <c r="J82" s="573">
        <v>20</v>
      </c>
      <c r="K82" s="516">
        <v>30</v>
      </c>
      <c r="L82" s="517" t="s">
        <v>1695</v>
      </c>
      <c r="M82" s="516">
        <v>4</v>
      </c>
      <c r="N82" s="516">
        <v>6</v>
      </c>
      <c r="O82" s="517" t="s">
        <v>3193</v>
      </c>
      <c r="P82" s="516">
        <v>4</v>
      </c>
      <c r="Q82" s="516">
        <v>6</v>
      </c>
      <c r="R82" s="518" t="s">
        <v>1756</v>
      </c>
    </row>
    <row r="83" spans="1:18">
      <c r="A83" s="119">
        <v>75</v>
      </c>
      <c r="B83" s="551" t="s">
        <v>1484</v>
      </c>
      <c r="C83" s="497" t="s">
        <v>1024</v>
      </c>
      <c r="D83" s="559" t="s">
        <v>1410</v>
      </c>
      <c r="E83" s="497" t="s">
        <v>2636</v>
      </c>
      <c r="F83" s="502" t="s">
        <v>2584</v>
      </c>
      <c r="G83" s="567" t="s">
        <v>1410</v>
      </c>
      <c r="H83" s="578">
        <v>1500</v>
      </c>
      <c r="I83" s="579">
        <v>1560</v>
      </c>
      <c r="J83" s="505">
        <v>20</v>
      </c>
      <c r="K83" s="225">
        <v>30</v>
      </c>
      <c r="L83" s="398" t="s">
        <v>1695</v>
      </c>
      <c r="M83" s="225">
        <v>4</v>
      </c>
      <c r="N83" s="225">
        <v>6</v>
      </c>
      <c r="O83" s="398" t="s">
        <v>3193</v>
      </c>
      <c r="P83" s="225">
        <v>4</v>
      </c>
      <c r="Q83" s="225">
        <v>6</v>
      </c>
      <c r="R83" s="399" t="s">
        <v>1756</v>
      </c>
    </row>
    <row r="84" spans="1:18">
      <c r="A84" s="119">
        <v>76</v>
      </c>
      <c r="B84" s="550" t="s">
        <v>1485</v>
      </c>
      <c r="C84" s="513" t="s">
        <v>1024</v>
      </c>
      <c r="D84" s="558" t="s">
        <v>958</v>
      </c>
      <c r="E84" s="513" t="s">
        <v>2847</v>
      </c>
      <c r="F84" s="532" t="s">
        <v>2584</v>
      </c>
      <c r="G84" s="566" t="s">
        <v>957</v>
      </c>
      <c r="H84" s="580">
        <v>1500</v>
      </c>
      <c r="I84" s="581">
        <v>1560</v>
      </c>
      <c r="J84" s="573">
        <v>20</v>
      </c>
      <c r="K84" s="516">
        <v>30</v>
      </c>
      <c r="L84" s="517" t="s">
        <v>1695</v>
      </c>
      <c r="M84" s="516">
        <v>4</v>
      </c>
      <c r="N84" s="516">
        <v>6</v>
      </c>
      <c r="O84" s="517" t="s">
        <v>3193</v>
      </c>
      <c r="P84" s="516">
        <v>4</v>
      </c>
      <c r="Q84" s="516">
        <v>6</v>
      </c>
      <c r="R84" s="518" t="s">
        <v>1756</v>
      </c>
    </row>
    <row r="85" spans="1:18">
      <c r="A85" s="119">
        <v>77</v>
      </c>
      <c r="B85" s="551" t="s">
        <v>1486</v>
      </c>
      <c r="C85" s="497" t="s">
        <v>1024</v>
      </c>
      <c r="D85" s="559" t="s">
        <v>2625</v>
      </c>
      <c r="E85" s="497" t="s">
        <v>2625</v>
      </c>
      <c r="F85" s="502" t="s">
        <v>2584</v>
      </c>
      <c r="G85" s="567" t="s">
        <v>954</v>
      </c>
      <c r="H85" s="578">
        <v>1500</v>
      </c>
      <c r="I85" s="579">
        <v>1560</v>
      </c>
      <c r="J85" s="505">
        <v>20</v>
      </c>
      <c r="K85" s="225">
        <v>30</v>
      </c>
      <c r="L85" s="398" t="s">
        <v>1695</v>
      </c>
      <c r="M85" s="225">
        <v>4</v>
      </c>
      <c r="N85" s="225">
        <v>6</v>
      </c>
      <c r="O85" s="398" t="s">
        <v>3193</v>
      </c>
      <c r="P85" s="225">
        <v>4</v>
      </c>
      <c r="Q85" s="225">
        <v>6</v>
      </c>
      <c r="R85" s="399" t="s">
        <v>1756</v>
      </c>
    </row>
    <row r="86" spans="1:18">
      <c r="A86" s="119">
        <v>78</v>
      </c>
      <c r="B86" s="550" t="s">
        <v>1487</v>
      </c>
      <c r="C86" s="513" t="s">
        <v>1024</v>
      </c>
      <c r="D86" s="558" t="s">
        <v>1257</v>
      </c>
      <c r="E86" s="513" t="s">
        <v>1257</v>
      </c>
      <c r="F86" s="532" t="s">
        <v>2584</v>
      </c>
      <c r="G86" s="566" t="s">
        <v>248</v>
      </c>
      <c r="H86" s="580">
        <v>1500</v>
      </c>
      <c r="I86" s="581">
        <v>1560</v>
      </c>
      <c r="J86" s="573">
        <v>20</v>
      </c>
      <c r="K86" s="516">
        <v>30</v>
      </c>
      <c r="L86" s="517" t="s">
        <v>1695</v>
      </c>
      <c r="M86" s="516">
        <v>4</v>
      </c>
      <c r="N86" s="516">
        <v>6</v>
      </c>
      <c r="O86" s="517" t="s">
        <v>3193</v>
      </c>
      <c r="P86" s="516">
        <v>4</v>
      </c>
      <c r="Q86" s="516">
        <v>6</v>
      </c>
      <c r="R86" s="518" t="s">
        <v>1756</v>
      </c>
    </row>
    <row r="87" spans="1:18">
      <c r="A87" s="119">
        <v>79</v>
      </c>
      <c r="B87" s="551" t="s">
        <v>1488</v>
      </c>
      <c r="C87" s="497" t="s">
        <v>1024</v>
      </c>
      <c r="D87" s="559" t="s">
        <v>2584</v>
      </c>
      <c r="E87" s="497" t="s">
        <v>2265</v>
      </c>
      <c r="F87" s="503" t="s">
        <v>2584</v>
      </c>
      <c r="G87" s="567" t="s">
        <v>160</v>
      </c>
      <c r="H87" s="578">
        <v>1500</v>
      </c>
      <c r="I87" s="579">
        <v>1560</v>
      </c>
      <c r="J87" s="505">
        <v>20</v>
      </c>
      <c r="K87" s="225">
        <v>30</v>
      </c>
      <c r="L87" s="398" t="s">
        <v>1695</v>
      </c>
      <c r="M87" s="225">
        <v>4</v>
      </c>
      <c r="N87" s="225">
        <v>6</v>
      </c>
      <c r="O87" s="398" t="s">
        <v>3193</v>
      </c>
      <c r="P87" s="225">
        <v>4</v>
      </c>
      <c r="Q87" s="225">
        <v>6</v>
      </c>
      <c r="R87" s="399" t="s">
        <v>1756</v>
      </c>
    </row>
    <row r="88" spans="1:18" ht="13.5" thickBot="1">
      <c r="A88" s="119">
        <v>80</v>
      </c>
      <c r="B88" s="552" t="s">
        <v>1489</v>
      </c>
      <c r="C88" s="519" t="s">
        <v>1024</v>
      </c>
      <c r="D88" s="560" t="s">
        <v>2855</v>
      </c>
      <c r="E88" s="519" t="s">
        <v>2417</v>
      </c>
      <c r="F88" s="534" t="s">
        <v>2584</v>
      </c>
      <c r="G88" s="568" t="s">
        <v>1252</v>
      </c>
      <c r="H88" s="584">
        <v>1500</v>
      </c>
      <c r="I88" s="585">
        <v>1560</v>
      </c>
      <c r="J88" s="574">
        <v>20</v>
      </c>
      <c r="K88" s="522">
        <v>30</v>
      </c>
      <c r="L88" s="523" t="s">
        <v>1695</v>
      </c>
      <c r="M88" s="522">
        <v>4</v>
      </c>
      <c r="N88" s="522">
        <v>6</v>
      </c>
      <c r="O88" s="523" t="s">
        <v>3193</v>
      </c>
      <c r="P88" s="522">
        <v>4</v>
      </c>
      <c r="Q88" s="522">
        <v>6</v>
      </c>
      <c r="R88" s="524" t="s">
        <v>1756</v>
      </c>
    </row>
    <row r="89" spans="1:18">
      <c r="A89" s="119">
        <v>81</v>
      </c>
      <c r="B89" s="549" t="s">
        <v>1490</v>
      </c>
      <c r="C89" s="496" t="s">
        <v>1491</v>
      </c>
      <c r="D89" s="557" t="s">
        <v>838</v>
      </c>
      <c r="E89" s="496" t="s">
        <v>160</v>
      </c>
      <c r="F89" s="198" t="s">
        <v>158</v>
      </c>
      <c r="G89" s="565" t="s">
        <v>1596</v>
      </c>
      <c r="H89" s="500">
        <v>1760</v>
      </c>
      <c r="I89" s="586">
        <v>1760</v>
      </c>
      <c r="J89" s="572">
        <v>4</v>
      </c>
      <c r="K89" s="230">
        <v>6</v>
      </c>
      <c r="L89" s="396" t="s">
        <v>415</v>
      </c>
      <c r="M89" s="230">
        <v>4</v>
      </c>
      <c r="N89" s="230">
        <v>6</v>
      </c>
      <c r="O89" s="396" t="s">
        <v>415</v>
      </c>
      <c r="P89" s="230">
        <v>4</v>
      </c>
      <c r="Q89" s="230">
        <v>6</v>
      </c>
      <c r="R89" s="397" t="s">
        <v>415</v>
      </c>
    </row>
    <row r="90" spans="1:18">
      <c r="A90" s="119">
        <v>82</v>
      </c>
      <c r="B90" s="550" t="s">
        <v>1493</v>
      </c>
      <c r="C90" s="513" t="s">
        <v>1491</v>
      </c>
      <c r="D90" s="558" t="s">
        <v>424</v>
      </c>
      <c r="E90" s="513" t="s">
        <v>160</v>
      </c>
      <c r="F90" s="514" t="s">
        <v>91</v>
      </c>
      <c r="G90" s="566" t="s">
        <v>423</v>
      </c>
      <c r="H90" s="514">
        <v>1560</v>
      </c>
      <c r="I90" s="515">
        <v>1560</v>
      </c>
      <c r="J90" s="573">
        <v>30</v>
      </c>
      <c r="K90" s="516">
        <v>40</v>
      </c>
      <c r="L90" s="517" t="s">
        <v>1696</v>
      </c>
      <c r="M90" s="516">
        <v>1</v>
      </c>
      <c r="N90" s="516">
        <v>1</v>
      </c>
      <c r="O90" s="526" t="s">
        <v>424</v>
      </c>
      <c r="P90" s="516">
        <v>3</v>
      </c>
      <c r="Q90" s="516">
        <v>4</v>
      </c>
      <c r="R90" s="518" t="s">
        <v>2573</v>
      </c>
    </row>
    <row r="91" spans="1:18">
      <c r="A91" s="119">
        <v>83</v>
      </c>
      <c r="B91" s="551" t="s">
        <v>1496</v>
      </c>
      <c r="C91" s="497" t="s">
        <v>1491</v>
      </c>
      <c r="D91" s="559" t="s">
        <v>1409</v>
      </c>
      <c r="E91" s="497" t="s">
        <v>160</v>
      </c>
      <c r="F91" s="201" t="s">
        <v>91</v>
      </c>
      <c r="G91" s="567" t="s">
        <v>426</v>
      </c>
      <c r="H91" s="201">
        <v>1560</v>
      </c>
      <c r="I91" s="203">
        <v>1560</v>
      </c>
      <c r="J91" s="505">
        <v>30</v>
      </c>
      <c r="K91" s="225">
        <v>40</v>
      </c>
      <c r="L91" s="398" t="s">
        <v>1696</v>
      </c>
      <c r="M91" s="225">
        <v>4</v>
      </c>
      <c r="N91" s="225">
        <v>6</v>
      </c>
      <c r="O91" s="398" t="s">
        <v>415</v>
      </c>
      <c r="P91" s="225">
        <v>3</v>
      </c>
      <c r="Q91" s="225">
        <v>4</v>
      </c>
      <c r="R91" s="399" t="s">
        <v>2573</v>
      </c>
    </row>
    <row r="92" spans="1:18">
      <c r="A92" s="119">
        <v>84</v>
      </c>
      <c r="B92" s="550" t="s">
        <v>1497</v>
      </c>
      <c r="C92" s="513" t="s">
        <v>1491</v>
      </c>
      <c r="D92" s="558" t="s">
        <v>3185</v>
      </c>
      <c r="E92" s="513" t="s">
        <v>160</v>
      </c>
      <c r="F92" s="514" t="s">
        <v>158</v>
      </c>
      <c r="G92" s="566" t="s">
        <v>786</v>
      </c>
      <c r="H92" s="514">
        <v>1560</v>
      </c>
      <c r="I92" s="515">
        <v>1560</v>
      </c>
      <c r="J92" s="573">
        <v>30</v>
      </c>
      <c r="K92" s="516">
        <v>40</v>
      </c>
      <c r="L92" s="517" t="s">
        <v>1696</v>
      </c>
      <c r="M92" s="516">
        <v>3</v>
      </c>
      <c r="N92" s="516">
        <v>4</v>
      </c>
      <c r="O92" s="517" t="s">
        <v>2573</v>
      </c>
      <c r="P92" s="516">
        <v>3</v>
      </c>
      <c r="Q92" s="516">
        <v>4</v>
      </c>
      <c r="R92" s="518" t="s">
        <v>2573</v>
      </c>
    </row>
    <row r="93" spans="1:18">
      <c r="A93" s="119">
        <v>85</v>
      </c>
      <c r="B93" s="551" t="s">
        <v>1498</v>
      </c>
      <c r="C93" s="497" t="s">
        <v>1491</v>
      </c>
      <c r="D93" s="559" t="s">
        <v>2855</v>
      </c>
      <c r="E93" s="497" t="s">
        <v>160</v>
      </c>
      <c r="F93" s="498" t="s">
        <v>91</v>
      </c>
      <c r="G93" s="567" t="s">
        <v>160</v>
      </c>
      <c r="H93" s="201">
        <v>1560</v>
      </c>
      <c r="I93" s="203">
        <v>1560</v>
      </c>
      <c r="J93" s="505">
        <v>30</v>
      </c>
      <c r="K93" s="225">
        <v>40</v>
      </c>
      <c r="L93" s="398" t="s">
        <v>1696</v>
      </c>
      <c r="M93" s="225">
        <v>4</v>
      </c>
      <c r="N93" s="225">
        <v>6</v>
      </c>
      <c r="O93" s="398" t="s">
        <v>415</v>
      </c>
      <c r="P93" s="225">
        <v>3</v>
      </c>
      <c r="Q93" s="225">
        <v>4</v>
      </c>
      <c r="R93" s="399" t="s">
        <v>2573</v>
      </c>
    </row>
    <row r="94" spans="1:18">
      <c r="A94" s="119">
        <v>86</v>
      </c>
      <c r="B94" s="550" t="s">
        <v>1499</v>
      </c>
      <c r="C94" s="513" t="s">
        <v>1491</v>
      </c>
      <c r="D94" s="558" t="s">
        <v>1595</v>
      </c>
      <c r="E94" s="513" t="s">
        <v>160</v>
      </c>
      <c r="F94" s="514" t="s">
        <v>1595</v>
      </c>
      <c r="G94" s="566" t="s">
        <v>426</v>
      </c>
      <c r="H94" s="525">
        <v>1723</v>
      </c>
      <c r="I94" s="535">
        <v>1723</v>
      </c>
      <c r="J94" s="573">
        <v>30</v>
      </c>
      <c r="K94" s="516">
        <v>40</v>
      </c>
      <c r="L94" s="517" t="s">
        <v>1696</v>
      </c>
      <c r="M94" s="516">
        <v>4</v>
      </c>
      <c r="N94" s="516">
        <v>6</v>
      </c>
      <c r="O94" s="517" t="s">
        <v>415</v>
      </c>
      <c r="P94" s="516">
        <v>3</v>
      </c>
      <c r="Q94" s="516">
        <v>4</v>
      </c>
      <c r="R94" s="518" t="s">
        <v>2573</v>
      </c>
    </row>
    <row r="95" spans="1:18">
      <c r="A95" s="119">
        <v>87</v>
      </c>
      <c r="B95" s="551" t="s">
        <v>1500</v>
      </c>
      <c r="C95" s="497" t="s">
        <v>1491</v>
      </c>
      <c r="D95" s="559" t="s">
        <v>310</v>
      </c>
      <c r="E95" s="497" t="s">
        <v>160</v>
      </c>
      <c r="F95" s="201" t="s">
        <v>158</v>
      </c>
      <c r="G95" s="567" t="s">
        <v>381</v>
      </c>
      <c r="H95" s="201">
        <v>1560</v>
      </c>
      <c r="I95" s="203">
        <v>1560</v>
      </c>
      <c r="J95" s="505">
        <v>30</v>
      </c>
      <c r="K95" s="225">
        <v>40</v>
      </c>
      <c r="L95" s="398" t="s">
        <v>1696</v>
      </c>
      <c r="M95" s="225">
        <v>4</v>
      </c>
      <c r="N95" s="225">
        <v>6</v>
      </c>
      <c r="O95" s="398" t="s">
        <v>415</v>
      </c>
      <c r="P95" s="225">
        <v>3</v>
      </c>
      <c r="Q95" s="225">
        <v>4</v>
      </c>
      <c r="R95" s="399" t="s">
        <v>2573</v>
      </c>
    </row>
    <row r="96" spans="1:18" ht="13.5" thickBot="1">
      <c r="A96" s="119">
        <v>88</v>
      </c>
      <c r="B96" s="552" t="s">
        <v>1501</v>
      </c>
      <c r="C96" s="519" t="s">
        <v>1491</v>
      </c>
      <c r="D96" s="560" t="s">
        <v>1886</v>
      </c>
      <c r="E96" s="529" t="s">
        <v>160</v>
      </c>
      <c r="F96" s="520" t="s">
        <v>91</v>
      </c>
      <c r="G96" s="568" t="s">
        <v>426</v>
      </c>
      <c r="H96" s="520">
        <v>1630</v>
      </c>
      <c r="I96" s="521">
        <v>1630</v>
      </c>
      <c r="J96" s="574">
        <v>30</v>
      </c>
      <c r="K96" s="522">
        <v>40</v>
      </c>
      <c r="L96" s="523" t="s">
        <v>1696</v>
      </c>
      <c r="M96" s="522">
        <v>30</v>
      </c>
      <c r="N96" s="522">
        <v>40</v>
      </c>
      <c r="O96" s="523" t="s">
        <v>1696</v>
      </c>
      <c r="P96" s="522">
        <v>30</v>
      </c>
      <c r="Q96" s="522">
        <v>40</v>
      </c>
      <c r="R96" s="524" t="s">
        <v>1696</v>
      </c>
    </row>
    <row r="97" spans="1:18">
      <c r="A97" s="119">
        <v>89</v>
      </c>
      <c r="B97" s="549" t="s">
        <v>1502</v>
      </c>
      <c r="C97" s="496" t="s">
        <v>1503</v>
      </c>
      <c r="D97" s="557" t="s">
        <v>1325</v>
      </c>
      <c r="E97" s="496" t="s">
        <v>1325</v>
      </c>
      <c r="F97" s="198" t="s">
        <v>429</v>
      </c>
      <c r="G97" s="565" t="s">
        <v>381</v>
      </c>
      <c r="H97" s="198">
        <v>1560</v>
      </c>
      <c r="I97" s="200">
        <v>1560</v>
      </c>
      <c r="J97" s="572">
        <v>30</v>
      </c>
      <c r="K97" s="230">
        <v>40</v>
      </c>
      <c r="L97" s="396" t="s">
        <v>1696</v>
      </c>
      <c r="M97" s="230">
        <v>4</v>
      </c>
      <c r="N97" s="230">
        <v>6</v>
      </c>
      <c r="O97" s="396" t="s">
        <v>415</v>
      </c>
      <c r="P97" s="230">
        <v>3</v>
      </c>
      <c r="Q97" s="230">
        <v>4</v>
      </c>
      <c r="R97" s="397" t="s">
        <v>2573</v>
      </c>
    </row>
    <row r="98" spans="1:18">
      <c r="A98" s="119">
        <v>90</v>
      </c>
      <c r="B98" s="550" t="s">
        <v>1504</v>
      </c>
      <c r="C98" s="513" t="s">
        <v>1503</v>
      </c>
      <c r="D98" s="558" t="s">
        <v>954</v>
      </c>
      <c r="E98" s="513" t="s">
        <v>2847</v>
      </c>
      <c r="F98" s="532" t="s">
        <v>429</v>
      </c>
      <c r="G98" s="566" t="s">
        <v>954</v>
      </c>
      <c r="H98" s="514">
        <v>1560</v>
      </c>
      <c r="I98" s="515">
        <v>1560</v>
      </c>
      <c r="J98" s="573">
        <v>30</v>
      </c>
      <c r="K98" s="516">
        <v>40</v>
      </c>
      <c r="L98" s="517" t="s">
        <v>1696</v>
      </c>
      <c r="M98" s="516">
        <v>4</v>
      </c>
      <c r="N98" s="516">
        <v>6</v>
      </c>
      <c r="O98" s="517" t="s">
        <v>415</v>
      </c>
      <c r="P98" s="516">
        <v>3</v>
      </c>
      <c r="Q98" s="516">
        <v>4</v>
      </c>
      <c r="R98" s="518" t="s">
        <v>2573</v>
      </c>
    </row>
    <row r="99" spans="1:18">
      <c r="A99" s="119">
        <v>91</v>
      </c>
      <c r="B99" s="551" t="s">
        <v>1505</v>
      </c>
      <c r="C99" s="497" t="s">
        <v>1503</v>
      </c>
      <c r="D99" s="559" t="s">
        <v>1410</v>
      </c>
      <c r="E99" s="497" t="s">
        <v>2627</v>
      </c>
      <c r="F99" s="502" t="s">
        <v>429</v>
      </c>
      <c r="G99" s="567" t="s">
        <v>1410</v>
      </c>
      <c r="H99" s="201">
        <v>1560</v>
      </c>
      <c r="I99" s="203">
        <v>1560</v>
      </c>
      <c r="J99" s="505">
        <v>30</v>
      </c>
      <c r="K99" s="225">
        <v>40</v>
      </c>
      <c r="L99" s="398" t="s">
        <v>1696</v>
      </c>
      <c r="M99" s="225">
        <v>4</v>
      </c>
      <c r="N99" s="225">
        <v>6</v>
      </c>
      <c r="O99" s="398" t="s">
        <v>415</v>
      </c>
      <c r="P99" s="225">
        <v>3</v>
      </c>
      <c r="Q99" s="225">
        <v>4</v>
      </c>
      <c r="R99" s="399" t="s">
        <v>2573</v>
      </c>
    </row>
    <row r="100" spans="1:18">
      <c r="A100" s="119">
        <v>92</v>
      </c>
      <c r="B100" s="550" t="s">
        <v>1506</v>
      </c>
      <c r="C100" s="513" t="s">
        <v>1503</v>
      </c>
      <c r="D100" s="558" t="s">
        <v>1325</v>
      </c>
      <c r="E100" s="513" t="s">
        <v>1325</v>
      </c>
      <c r="F100" s="533" t="s">
        <v>429</v>
      </c>
      <c r="G100" s="566" t="s">
        <v>160</v>
      </c>
      <c r="H100" s="514">
        <v>1560</v>
      </c>
      <c r="I100" s="515">
        <v>1560</v>
      </c>
      <c r="J100" s="573">
        <v>30</v>
      </c>
      <c r="K100" s="516">
        <v>40</v>
      </c>
      <c r="L100" s="517" t="s">
        <v>1696</v>
      </c>
      <c r="M100" s="516">
        <v>4</v>
      </c>
      <c r="N100" s="516">
        <v>6</v>
      </c>
      <c r="O100" s="517" t="s">
        <v>415</v>
      </c>
      <c r="P100" s="516">
        <v>3</v>
      </c>
      <c r="Q100" s="516">
        <v>4</v>
      </c>
      <c r="R100" s="518" t="s">
        <v>2573</v>
      </c>
    </row>
    <row r="101" spans="1:18">
      <c r="A101" s="119">
        <v>93</v>
      </c>
      <c r="B101" s="551" t="s">
        <v>1507</v>
      </c>
      <c r="C101" s="497" t="s">
        <v>1503</v>
      </c>
      <c r="D101" s="559" t="s">
        <v>958</v>
      </c>
      <c r="E101" s="497" t="s">
        <v>2636</v>
      </c>
      <c r="F101" s="502" t="s">
        <v>429</v>
      </c>
      <c r="G101" s="302" t="s">
        <v>957</v>
      </c>
      <c r="H101" s="201">
        <v>1560</v>
      </c>
      <c r="I101" s="203">
        <v>1560</v>
      </c>
      <c r="J101" s="505">
        <v>30</v>
      </c>
      <c r="K101" s="225">
        <v>40</v>
      </c>
      <c r="L101" s="398" t="s">
        <v>1696</v>
      </c>
      <c r="M101" s="225">
        <v>4</v>
      </c>
      <c r="N101" s="225">
        <v>6</v>
      </c>
      <c r="O101" s="398" t="s">
        <v>415</v>
      </c>
      <c r="P101" s="225">
        <v>3</v>
      </c>
      <c r="Q101" s="225">
        <v>4</v>
      </c>
      <c r="R101" s="399" t="s">
        <v>2573</v>
      </c>
    </row>
    <row r="102" spans="1:18">
      <c r="A102" s="119">
        <v>94</v>
      </c>
      <c r="B102" s="550" t="s">
        <v>356</v>
      </c>
      <c r="C102" s="513" t="s">
        <v>1503</v>
      </c>
      <c r="D102" s="558" t="s">
        <v>2725</v>
      </c>
      <c r="E102" s="513" t="s">
        <v>2725</v>
      </c>
      <c r="F102" s="532" t="s">
        <v>429</v>
      </c>
      <c r="G102" s="569" t="s">
        <v>1596</v>
      </c>
      <c r="H102" s="514">
        <v>1560</v>
      </c>
      <c r="I102" s="515">
        <v>1560</v>
      </c>
      <c r="J102" s="573">
        <v>30</v>
      </c>
      <c r="K102" s="516">
        <v>40</v>
      </c>
      <c r="L102" s="517" t="s">
        <v>1696</v>
      </c>
      <c r="M102" s="516">
        <v>4</v>
      </c>
      <c r="N102" s="516">
        <v>6</v>
      </c>
      <c r="O102" s="517" t="s">
        <v>415</v>
      </c>
      <c r="P102" s="516">
        <v>3</v>
      </c>
      <c r="Q102" s="516">
        <v>4</v>
      </c>
      <c r="R102" s="518" t="s">
        <v>2573</v>
      </c>
    </row>
    <row r="103" spans="1:18">
      <c r="A103" s="119">
        <v>95</v>
      </c>
      <c r="B103" s="551" t="s">
        <v>357</v>
      </c>
      <c r="C103" s="497" t="s">
        <v>1503</v>
      </c>
      <c r="D103" s="559" t="s">
        <v>1941</v>
      </c>
      <c r="E103" s="497" t="s">
        <v>2417</v>
      </c>
      <c r="F103" s="502" t="s">
        <v>429</v>
      </c>
      <c r="G103" s="567" t="s">
        <v>1252</v>
      </c>
      <c r="H103" s="201">
        <v>1560</v>
      </c>
      <c r="I103" s="203">
        <v>1560</v>
      </c>
      <c r="J103" s="505">
        <v>30</v>
      </c>
      <c r="K103" s="225">
        <v>40</v>
      </c>
      <c r="L103" s="398" t="s">
        <v>1696</v>
      </c>
      <c r="M103" s="225">
        <v>4</v>
      </c>
      <c r="N103" s="225">
        <v>6</v>
      </c>
      <c r="O103" s="398" t="s">
        <v>415</v>
      </c>
      <c r="P103" s="225">
        <v>3</v>
      </c>
      <c r="Q103" s="225">
        <v>4</v>
      </c>
      <c r="R103" s="399" t="s">
        <v>2573</v>
      </c>
    </row>
    <row r="104" spans="1:18" ht="13.5" thickBot="1">
      <c r="A104" s="119">
        <v>96</v>
      </c>
      <c r="B104" s="552" t="s">
        <v>358</v>
      </c>
      <c r="C104" s="519" t="s">
        <v>1503</v>
      </c>
      <c r="D104" s="560" t="s">
        <v>1257</v>
      </c>
      <c r="E104" s="519" t="s">
        <v>1257</v>
      </c>
      <c r="F104" s="534" t="s">
        <v>429</v>
      </c>
      <c r="G104" s="568" t="s">
        <v>248</v>
      </c>
      <c r="H104" s="520">
        <v>1560</v>
      </c>
      <c r="I104" s="521">
        <v>1560</v>
      </c>
      <c r="J104" s="574">
        <v>30</v>
      </c>
      <c r="K104" s="522">
        <v>40</v>
      </c>
      <c r="L104" s="523" t="s">
        <v>1696</v>
      </c>
      <c r="M104" s="522">
        <v>4</v>
      </c>
      <c r="N104" s="522">
        <v>6</v>
      </c>
      <c r="O104" s="523" t="s">
        <v>415</v>
      </c>
      <c r="P104" s="522">
        <v>3</v>
      </c>
      <c r="Q104" s="522">
        <v>4</v>
      </c>
      <c r="R104" s="524" t="s">
        <v>2573</v>
      </c>
    </row>
    <row r="105" spans="1:18">
      <c r="A105" s="119">
        <v>97</v>
      </c>
      <c r="B105" s="549" t="s">
        <v>359</v>
      </c>
      <c r="C105" s="496" t="s">
        <v>360</v>
      </c>
      <c r="D105" s="557" t="s">
        <v>508</v>
      </c>
      <c r="E105" s="496" t="s">
        <v>160</v>
      </c>
      <c r="F105" s="198" t="s">
        <v>91</v>
      </c>
      <c r="G105" s="565" t="s">
        <v>611</v>
      </c>
      <c r="H105" s="576">
        <v>1560</v>
      </c>
      <c r="I105" s="577">
        <v>1630</v>
      </c>
      <c r="J105" s="572">
        <v>15</v>
      </c>
      <c r="K105" s="230">
        <v>25</v>
      </c>
      <c r="L105" s="396" t="s">
        <v>1697</v>
      </c>
      <c r="M105" s="230">
        <v>5</v>
      </c>
      <c r="N105" s="230">
        <v>7</v>
      </c>
      <c r="O105" s="396" t="s">
        <v>3194</v>
      </c>
      <c r="P105" s="230">
        <v>4</v>
      </c>
      <c r="Q105" s="230">
        <v>6</v>
      </c>
      <c r="R105" s="397" t="s">
        <v>410</v>
      </c>
    </row>
    <row r="106" spans="1:18">
      <c r="A106" s="119">
        <v>98</v>
      </c>
      <c r="B106" s="550" t="s">
        <v>510</v>
      </c>
      <c r="C106" s="513" t="s">
        <v>360</v>
      </c>
      <c r="D106" s="558" t="s">
        <v>424</v>
      </c>
      <c r="E106" s="513" t="s">
        <v>160</v>
      </c>
      <c r="F106" s="532" t="s">
        <v>91</v>
      </c>
      <c r="G106" s="566" t="s">
        <v>423</v>
      </c>
      <c r="H106" s="580">
        <v>1560</v>
      </c>
      <c r="I106" s="581">
        <v>1630</v>
      </c>
      <c r="J106" s="573">
        <v>15</v>
      </c>
      <c r="K106" s="516">
        <v>25</v>
      </c>
      <c r="L106" s="517" t="s">
        <v>1697</v>
      </c>
      <c r="M106" s="516">
        <v>1</v>
      </c>
      <c r="N106" s="516">
        <v>1</v>
      </c>
      <c r="O106" s="526" t="s">
        <v>424</v>
      </c>
      <c r="P106" s="516">
        <v>4</v>
      </c>
      <c r="Q106" s="516">
        <v>6</v>
      </c>
      <c r="R106" s="518" t="s">
        <v>410</v>
      </c>
    </row>
    <row r="107" spans="1:18">
      <c r="A107" s="119">
        <v>99</v>
      </c>
      <c r="B107" s="551" t="s">
        <v>511</v>
      </c>
      <c r="C107" s="497" t="s">
        <v>360</v>
      </c>
      <c r="D107" s="559" t="s">
        <v>468</v>
      </c>
      <c r="E107" s="497" t="s">
        <v>160</v>
      </c>
      <c r="F107" s="502" t="s">
        <v>91</v>
      </c>
      <c r="G107" s="567" t="s">
        <v>159</v>
      </c>
      <c r="H107" s="201">
        <v>1630</v>
      </c>
      <c r="I107" s="203">
        <v>1630</v>
      </c>
      <c r="J107" s="505">
        <v>15</v>
      </c>
      <c r="K107" s="225">
        <v>25</v>
      </c>
      <c r="L107" s="398" t="s">
        <v>1697</v>
      </c>
      <c r="M107" s="225">
        <v>4</v>
      </c>
      <c r="N107" s="225">
        <v>6</v>
      </c>
      <c r="O107" s="398" t="s">
        <v>410</v>
      </c>
      <c r="P107" s="225">
        <v>4</v>
      </c>
      <c r="Q107" s="225">
        <v>6</v>
      </c>
      <c r="R107" s="399" t="s">
        <v>410</v>
      </c>
    </row>
    <row r="108" spans="1:18">
      <c r="A108" s="119">
        <v>100</v>
      </c>
      <c r="B108" s="550" t="s">
        <v>512</v>
      </c>
      <c r="C108" s="513" t="s">
        <v>360</v>
      </c>
      <c r="D108" s="558" t="s">
        <v>3186</v>
      </c>
      <c r="E108" s="513" t="s">
        <v>160</v>
      </c>
      <c r="F108" s="532" t="s">
        <v>91</v>
      </c>
      <c r="G108" s="566" t="s">
        <v>1596</v>
      </c>
      <c r="H108" s="580">
        <v>1560</v>
      </c>
      <c r="I108" s="581">
        <v>1630</v>
      </c>
      <c r="J108" s="573">
        <v>15</v>
      </c>
      <c r="K108" s="516">
        <v>25</v>
      </c>
      <c r="L108" s="517" t="s">
        <v>1697</v>
      </c>
      <c r="M108" s="516">
        <v>5</v>
      </c>
      <c r="N108" s="516">
        <v>7</v>
      </c>
      <c r="O108" s="517" t="s">
        <v>3194</v>
      </c>
      <c r="P108" s="516">
        <v>4</v>
      </c>
      <c r="Q108" s="516">
        <v>6</v>
      </c>
      <c r="R108" s="518" t="s">
        <v>410</v>
      </c>
    </row>
    <row r="109" spans="1:18">
      <c r="A109" s="119">
        <v>101</v>
      </c>
      <c r="B109" s="551" t="s">
        <v>513</v>
      </c>
      <c r="C109" s="497" t="s">
        <v>360</v>
      </c>
      <c r="D109" s="559" t="s">
        <v>469</v>
      </c>
      <c r="E109" s="497" t="s">
        <v>160</v>
      </c>
      <c r="F109" s="502" t="s">
        <v>91</v>
      </c>
      <c r="G109" s="567" t="s">
        <v>121</v>
      </c>
      <c r="H109" s="201">
        <v>1700</v>
      </c>
      <c r="I109" s="203">
        <v>1700</v>
      </c>
      <c r="J109" s="505">
        <v>15</v>
      </c>
      <c r="K109" s="225">
        <v>25</v>
      </c>
      <c r="L109" s="398" t="s">
        <v>1697</v>
      </c>
      <c r="M109" s="225">
        <v>15</v>
      </c>
      <c r="N109" s="225">
        <v>25</v>
      </c>
      <c r="O109" s="398" t="s">
        <v>1697</v>
      </c>
      <c r="P109" s="225">
        <v>15</v>
      </c>
      <c r="Q109" s="225">
        <v>25</v>
      </c>
      <c r="R109" s="399" t="s">
        <v>1697</v>
      </c>
    </row>
    <row r="110" spans="1:18">
      <c r="A110" s="119">
        <v>102</v>
      </c>
      <c r="B110" s="550" t="s">
        <v>514</v>
      </c>
      <c r="C110" s="513" t="s">
        <v>360</v>
      </c>
      <c r="D110" s="558" t="s">
        <v>74</v>
      </c>
      <c r="E110" s="513" t="s">
        <v>160</v>
      </c>
      <c r="F110" s="532" t="s">
        <v>91</v>
      </c>
      <c r="G110" s="566" t="s">
        <v>786</v>
      </c>
      <c r="H110" s="580">
        <v>1560</v>
      </c>
      <c r="I110" s="581">
        <v>1630</v>
      </c>
      <c r="J110" s="573">
        <v>15</v>
      </c>
      <c r="K110" s="516">
        <v>25</v>
      </c>
      <c r="L110" s="517" t="s">
        <v>1697</v>
      </c>
      <c r="M110" s="516">
        <v>5</v>
      </c>
      <c r="N110" s="516">
        <v>7</v>
      </c>
      <c r="O110" s="517" t="s">
        <v>3194</v>
      </c>
      <c r="P110" s="516">
        <v>4</v>
      </c>
      <c r="Q110" s="516">
        <v>6</v>
      </c>
      <c r="R110" s="518" t="s">
        <v>410</v>
      </c>
    </row>
    <row r="111" spans="1:18">
      <c r="A111" s="119">
        <v>103</v>
      </c>
      <c r="B111" s="551" t="s">
        <v>515</v>
      </c>
      <c r="C111" s="497" t="s">
        <v>360</v>
      </c>
      <c r="D111" s="559" t="s">
        <v>91</v>
      </c>
      <c r="E111" s="497" t="s">
        <v>160</v>
      </c>
      <c r="F111" s="503" t="s">
        <v>91</v>
      </c>
      <c r="G111" s="567" t="s">
        <v>160</v>
      </c>
      <c r="H111" s="578">
        <v>1560</v>
      </c>
      <c r="I111" s="579">
        <v>1630</v>
      </c>
      <c r="J111" s="505">
        <v>15</v>
      </c>
      <c r="K111" s="225">
        <v>25</v>
      </c>
      <c r="L111" s="398" t="s">
        <v>1697</v>
      </c>
      <c r="M111" s="225">
        <v>5</v>
      </c>
      <c r="N111" s="225">
        <v>7</v>
      </c>
      <c r="O111" s="398" t="s">
        <v>3194</v>
      </c>
      <c r="P111" s="225">
        <v>4</v>
      </c>
      <c r="Q111" s="225">
        <v>6</v>
      </c>
      <c r="R111" s="399" t="s">
        <v>410</v>
      </c>
    </row>
    <row r="112" spans="1:18" ht="13.5" thickBot="1">
      <c r="A112" s="119">
        <v>104</v>
      </c>
      <c r="B112" s="552" t="s">
        <v>516</v>
      </c>
      <c r="C112" s="519" t="s">
        <v>360</v>
      </c>
      <c r="D112" s="560" t="s">
        <v>308</v>
      </c>
      <c r="E112" s="519" t="s">
        <v>160</v>
      </c>
      <c r="F112" s="534" t="s">
        <v>91</v>
      </c>
      <c r="G112" s="568" t="s">
        <v>426</v>
      </c>
      <c r="H112" s="520">
        <v>1760</v>
      </c>
      <c r="I112" s="521">
        <v>1760</v>
      </c>
      <c r="J112" s="574">
        <v>5</v>
      </c>
      <c r="K112" s="522">
        <v>7</v>
      </c>
      <c r="L112" s="523" t="s">
        <v>3194</v>
      </c>
      <c r="M112" s="522">
        <v>5</v>
      </c>
      <c r="N112" s="522">
        <v>7</v>
      </c>
      <c r="O112" s="523" t="s">
        <v>3194</v>
      </c>
      <c r="P112" s="522">
        <v>5</v>
      </c>
      <c r="Q112" s="522">
        <v>7</v>
      </c>
      <c r="R112" s="524" t="s">
        <v>3194</v>
      </c>
    </row>
    <row r="113" spans="1:18">
      <c r="A113" s="119">
        <v>105</v>
      </c>
      <c r="B113" s="549" t="s">
        <v>517</v>
      </c>
      <c r="C113" s="496" t="s">
        <v>518</v>
      </c>
      <c r="D113" s="557" t="s">
        <v>1410</v>
      </c>
      <c r="E113" s="496" t="s">
        <v>2627</v>
      </c>
      <c r="F113" s="198" t="s">
        <v>429</v>
      </c>
      <c r="G113" s="565" t="s">
        <v>1410</v>
      </c>
      <c r="H113" s="576">
        <v>1560</v>
      </c>
      <c r="I113" s="577">
        <v>1630</v>
      </c>
      <c r="J113" s="572">
        <v>15</v>
      </c>
      <c r="K113" s="230">
        <v>25</v>
      </c>
      <c r="L113" s="396" t="s">
        <v>1697</v>
      </c>
      <c r="M113" s="230">
        <v>5</v>
      </c>
      <c r="N113" s="230">
        <v>7</v>
      </c>
      <c r="O113" s="396" t="s">
        <v>3194</v>
      </c>
      <c r="P113" s="230">
        <v>4</v>
      </c>
      <c r="Q113" s="230">
        <v>6</v>
      </c>
      <c r="R113" s="397" t="s">
        <v>410</v>
      </c>
    </row>
    <row r="114" spans="1:18">
      <c r="A114" s="119">
        <v>106</v>
      </c>
      <c r="B114" s="550" t="s">
        <v>519</v>
      </c>
      <c r="C114" s="513" t="s">
        <v>518</v>
      </c>
      <c r="D114" s="558" t="s">
        <v>74</v>
      </c>
      <c r="E114" s="513" t="s">
        <v>1052</v>
      </c>
      <c r="F114" s="532" t="s">
        <v>429</v>
      </c>
      <c r="G114" s="566" t="s">
        <v>158</v>
      </c>
      <c r="H114" s="580">
        <v>1560</v>
      </c>
      <c r="I114" s="581">
        <v>1630</v>
      </c>
      <c r="J114" s="573">
        <v>15</v>
      </c>
      <c r="K114" s="516">
        <v>25</v>
      </c>
      <c r="L114" s="517" t="s">
        <v>1697</v>
      </c>
      <c r="M114" s="516">
        <v>5</v>
      </c>
      <c r="N114" s="516">
        <v>7</v>
      </c>
      <c r="O114" s="517" t="s">
        <v>3194</v>
      </c>
      <c r="P114" s="516">
        <v>4</v>
      </c>
      <c r="Q114" s="516">
        <v>6</v>
      </c>
      <c r="R114" s="518" t="s">
        <v>410</v>
      </c>
    </row>
    <row r="115" spans="1:18">
      <c r="A115" s="119">
        <v>107</v>
      </c>
      <c r="B115" s="551" t="s">
        <v>2133</v>
      </c>
      <c r="C115" s="497" t="s">
        <v>518</v>
      </c>
      <c r="D115" s="559" t="s">
        <v>1595</v>
      </c>
      <c r="E115" s="497" t="s">
        <v>1257</v>
      </c>
      <c r="F115" s="502" t="s">
        <v>1595</v>
      </c>
      <c r="G115" s="567" t="s">
        <v>429</v>
      </c>
      <c r="H115" s="587">
        <v>1723</v>
      </c>
      <c r="I115" s="588">
        <v>1801</v>
      </c>
      <c r="J115" s="505">
        <v>15</v>
      </c>
      <c r="K115" s="225">
        <v>25</v>
      </c>
      <c r="L115" s="398" t="s">
        <v>1697</v>
      </c>
      <c r="M115" s="225">
        <v>5</v>
      </c>
      <c r="N115" s="225">
        <v>7</v>
      </c>
      <c r="O115" s="398" t="s">
        <v>3194</v>
      </c>
      <c r="P115" s="225">
        <v>4</v>
      </c>
      <c r="Q115" s="225">
        <v>6</v>
      </c>
      <c r="R115" s="399" t="s">
        <v>410</v>
      </c>
    </row>
    <row r="116" spans="1:18">
      <c r="A116" s="119">
        <v>108</v>
      </c>
      <c r="B116" s="550" t="s">
        <v>2134</v>
      </c>
      <c r="C116" s="513" t="s">
        <v>518</v>
      </c>
      <c r="D116" s="558" t="s">
        <v>2635</v>
      </c>
      <c r="E116" s="513" t="s">
        <v>2635</v>
      </c>
      <c r="F116" s="532" t="s">
        <v>429</v>
      </c>
      <c r="G116" s="566" t="s">
        <v>426</v>
      </c>
      <c r="H116" s="580">
        <v>1560</v>
      </c>
      <c r="I116" s="581">
        <v>1630</v>
      </c>
      <c r="J116" s="573">
        <v>15</v>
      </c>
      <c r="K116" s="516">
        <v>25</v>
      </c>
      <c r="L116" s="517" t="s">
        <v>1697</v>
      </c>
      <c r="M116" s="516">
        <v>5</v>
      </c>
      <c r="N116" s="516">
        <v>7</v>
      </c>
      <c r="O116" s="517" t="s">
        <v>3194</v>
      </c>
      <c r="P116" s="516">
        <v>4</v>
      </c>
      <c r="Q116" s="516">
        <v>6</v>
      </c>
      <c r="R116" s="518" t="s">
        <v>410</v>
      </c>
    </row>
    <row r="117" spans="1:18">
      <c r="A117" s="119">
        <v>109</v>
      </c>
      <c r="B117" s="551" t="s">
        <v>2135</v>
      </c>
      <c r="C117" s="497" t="s">
        <v>518</v>
      </c>
      <c r="D117" s="559" t="s">
        <v>2628</v>
      </c>
      <c r="E117" s="497" t="s">
        <v>2628</v>
      </c>
      <c r="F117" s="502" t="s">
        <v>429</v>
      </c>
      <c r="G117" s="567" t="s">
        <v>423</v>
      </c>
      <c r="H117" s="578">
        <v>1560</v>
      </c>
      <c r="I117" s="579">
        <v>1630</v>
      </c>
      <c r="J117" s="505">
        <v>15</v>
      </c>
      <c r="K117" s="225">
        <v>25</v>
      </c>
      <c r="L117" s="398" t="s">
        <v>1697</v>
      </c>
      <c r="M117" s="225">
        <v>5</v>
      </c>
      <c r="N117" s="225">
        <v>7</v>
      </c>
      <c r="O117" s="398" t="s">
        <v>3194</v>
      </c>
      <c r="P117" s="225">
        <v>4</v>
      </c>
      <c r="Q117" s="225">
        <v>6</v>
      </c>
      <c r="R117" s="399" t="s">
        <v>410</v>
      </c>
    </row>
    <row r="118" spans="1:18">
      <c r="A118" s="119">
        <v>110</v>
      </c>
      <c r="B118" s="550" t="s">
        <v>2136</v>
      </c>
      <c r="C118" s="513" t="s">
        <v>518</v>
      </c>
      <c r="D118" s="558" t="s">
        <v>91</v>
      </c>
      <c r="E118" s="513" t="s">
        <v>2636</v>
      </c>
      <c r="F118" s="532" t="s">
        <v>429</v>
      </c>
      <c r="G118" s="566" t="s">
        <v>91</v>
      </c>
      <c r="H118" s="580">
        <v>1560</v>
      </c>
      <c r="I118" s="581">
        <v>1630</v>
      </c>
      <c r="J118" s="573">
        <v>15</v>
      </c>
      <c r="K118" s="516">
        <v>25</v>
      </c>
      <c r="L118" s="517" t="s">
        <v>1697</v>
      </c>
      <c r="M118" s="516">
        <v>5</v>
      </c>
      <c r="N118" s="516">
        <v>7</v>
      </c>
      <c r="O118" s="517" t="s">
        <v>3194</v>
      </c>
      <c r="P118" s="516">
        <v>4</v>
      </c>
      <c r="Q118" s="516">
        <v>6</v>
      </c>
      <c r="R118" s="518" t="s">
        <v>410</v>
      </c>
    </row>
    <row r="119" spans="1:18">
      <c r="A119" s="119">
        <v>111</v>
      </c>
      <c r="B119" s="551" t="s">
        <v>2137</v>
      </c>
      <c r="C119" s="497" t="s">
        <v>518</v>
      </c>
      <c r="D119" s="559" t="s">
        <v>958</v>
      </c>
      <c r="E119" s="497" t="s">
        <v>2417</v>
      </c>
      <c r="F119" s="502" t="s">
        <v>429</v>
      </c>
      <c r="G119" s="567" t="s">
        <v>957</v>
      </c>
      <c r="H119" s="578">
        <v>1560</v>
      </c>
      <c r="I119" s="579">
        <v>1630</v>
      </c>
      <c r="J119" s="505">
        <v>15</v>
      </c>
      <c r="K119" s="225">
        <v>25</v>
      </c>
      <c r="L119" s="398" t="s">
        <v>1697</v>
      </c>
      <c r="M119" s="225">
        <v>5</v>
      </c>
      <c r="N119" s="225">
        <v>7</v>
      </c>
      <c r="O119" s="398" t="s">
        <v>3194</v>
      </c>
      <c r="P119" s="225">
        <v>4</v>
      </c>
      <c r="Q119" s="225">
        <v>6</v>
      </c>
      <c r="R119" s="399" t="s">
        <v>410</v>
      </c>
    </row>
    <row r="120" spans="1:18" ht="13.5" thickBot="1">
      <c r="A120" s="119">
        <v>112</v>
      </c>
      <c r="B120" s="552" t="s">
        <v>2138</v>
      </c>
      <c r="C120" s="519" t="s">
        <v>518</v>
      </c>
      <c r="D120" s="560" t="s">
        <v>1942</v>
      </c>
      <c r="E120" s="519" t="s">
        <v>2627</v>
      </c>
      <c r="F120" s="534" t="s">
        <v>429</v>
      </c>
      <c r="G120" s="568" t="s">
        <v>786</v>
      </c>
      <c r="H120" s="584">
        <v>1560</v>
      </c>
      <c r="I120" s="585">
        <v>1630</v>
      </c>
      <c r="J120" s="574">
        <v>15</v>
      </c>
      <c r="K120" s="522">
        <v>25</v>
      </c>
      <c r="L120" s="523" t="s">
        <v>1697</v>
      </c>
      <c r="M120" s="522">
        <v>5</v>
      </c>
      <c r="N120" s="522">
        <v>7</v>
      </c>
      <c r="O120" s="523" t="s">
        <v>3194</v>
      </c>
      <c r="P120" s="522">
        <v>4</v>
      </c>
      <c r="Q120" s="522">
        <v>6</v>
      </c>
      <c r="R120" s="524" t="s">
        <v>410</v>
      </c>
    </row>
    <row r="121" spans="1:18">
      <c r="A121" s="119">
        <v>113</v>
      </c>
      <c r="B121" s="549" t="s">
        <v>435</v>
      </c>
      <c r="C121" s="496" t="s">
        <v>436</v>
      </c>
      <c r="D121" s="557" t="s">
        <v>929</v>
      </c>
      <c r="E121" s="496" t="s">
        <v>160</v>
      </c>
      <c r="F121" s="198" t="s">
        <v>8</v>
      </c>
      <c r="G121" s="565" t="s">
        <v>786</v>
      </c>
      <c r="H121" s="576">
        <v>1560</v>
      </c>
      <c r="I121" s="577">
        <v>1700</v>
      </c>
      <c r="J121" s="572">
        <v>10</v>
      </c>
      <c r="K121" s="230">
        <v>20</v>
      </c>
      <c r="L121" s="396" t="s">
        <v>1699</v>
      </c>
      <c r="M121" s="230">
        <v>4</v>
      </c>
      <c r="N121" s="230">
        <v>7</v>
      </c>
      <c r="O121" s="396" t="s">
        <v>2145</v>
      </c>
      <c r="P121" s="230">
        <v>2</v>
      </c>
      <c r="Q121" s="230">
        <v>4</v>
      </c>
      <c r="R121" s="397" t="s">
        <v>1757</v>
      </c>
    </row>
    <row r="122" spans="1:18">
      <c r="A122" s="119">
        <v>114</v>
      </c>
      <c r="B122" s="550" t="s">
        <v>184</v>
      </c>
      <c r="C122" s="513" t="s">
        <v>436</v>
      </c>
      <c r="D122" s="558" t="s">
        <v>1114</v>
      </c>
      <c r="E122" s="513" t="s">
        <v>160</v>
      </c>
      <c r="F122" s="514" t="s">
        <v>8</v>
      </c>
      <c r="G122" s="566" t="s">
        <v>158</v>
      </c>
      <c r="H122" s="525">
        <v>1630</v>
      </c>
      <c r="I122" s="535">
        <v>1630</v>
      </c>
      <c r="J122" s="573">
        <v>10</v>
      </c>
      <c r="K122" s="516">
        <v>20</v>
      </c>
      <c r="L122" s="517" t="s">
        <v>1699</v>
      </c>
      <c r="M122" s="516">
        <v>10</v>
      </c>
      <c r="N122" s="516">
        <v>20</v>
      </c>
      <c r="O122" s="517" t="s">
        <v>1699</v>
      </c>
      <c r="P122" s="516">
        <v>10</v>
      </c>
      <c r="Q122" s="516">
        <v>20</v>
      </c>
      <c r="R122" s="518" t="s">
        <v>1699</v>
      </c>
    </row>
    <row r="123" spans="1:18">
      <c r="A123" s="119">
        <v>115</v>
      </c>
      <c r="B123" s="551" t="s">
        <v>185</v>
      </c>
      <c r="C123" s="497" t="s">
        <v>436</v>
      </c>
      <c r="D123" s="559" t="s">
        <v>489</v>
      </c>
      <c r="E123" s="497" t="s">
        <v>160</v>
      </c>
      <c r="F123" s="201" t="s">
        <v>8</v>
      </c>
      <c r="G123" s="567" t="s">
        <v>159</v>
      </c>
      <c r="H123" s="201">
        <v>1560</v>
      </c>
      <c r="I123" s="203">
        <v>1560</v>
      </c>
      <c r="J123" s="505">
        <v>4</v>
      </c>
      <c r="K123" s="225">
        <v>7</v>
      </c>
      <c r="L123" s="398" t="s">
        <v>416</v>
      </c>
      <c r="M123" s="225">
        <v>4</v>
      </c>
      <c r="N123" s="225">
        <v>7</v>
      </c>
      <c r="O123" s="398" t="s">
        <v>416</v>
      </c>
      <c r="P123" s="225">
        <v>4</v>
      </c>
      <c r="Q123" s="225">
        <v>7</v>
      </c>
      <c r="R123" s="399" t="s">
        <v>416</v>
      </c>
    </row>
    <row r="124" spans="1:18">
      <c r="A124" s="119">
        <v>116</v>
      </c>
      <c r="B124" s="550" t="s">
        <v>186</v>
      </c>
      <c r="C124" s="513" t="s">
        <v>436</v>
      </c>
      <c r="D124" s="558" t="s">
        <v>8</v>
      </c>
      <c r="E124" s="513" t="s">
        <v>160</v>
      </c>
      <c r="F124" s="525" t="s">
        <v>8</v>
      </c>
      <c r="G124" s="566" t="s">
        <v>160</v>
      </c>
      <c r="H124" s="580">
        <v>1560</v>
      </c>
      <c r="I124" s="581">
        <v>1700</v>
      </c>
      <c r="J124" s="573">
        <v>10</v>
      </c>
      <c r="K124" s="516">
        <v>20</v>
      </c>
      <c r="L124" s="517" t="s">
        <v>1699</v>
      </c>
      <c r="M124" s="516">
        <v>4</v>
      </c>
      <c r="N124" s="516">
        <v>7</v>
      </c>
      <c r="O124" s="517" t="s">
        <v>416</v>
      </c>
      <c r="P124" s="516">
        <v>2</v>
      </c>
      <c r="Q124" s="516">
        <v>4</v>
      </c>
      <c r="R124" s="518" t="s">
        <v>1757</v>
      </c>
    </row>
    <row r="125" spans="1:18">
      <c r="A125" s="119">
        <v>117</v>
      </c>
      <c r="B125" s="551" t="s">
        <v>187</v>
      </c>
      <c r="C125" s="497" t="s">
        <v>436</v>
      </c>
      <c r="D125" s="559" t="s">
        <v>2487</v>
      </c>
      <c r="E125" s="497" t="s">
        <v>160</v>
      </c>
      <c r="F125" s="201" t="s">
        <v>8</v>
      </c>
      <c r="G125" s="567" t="s">
        <v>91</v>
      </c>
      <c r="H125" s="578">
        <v>1560</v>
      </c>
      <c r="I125" s="579">
        <v>1700</v>
      </c>
      <c r="J125" s="505">
        <v>10</v>
      </c>
      <c r="K125" s="225">
        <v>20</v>
      </c>
      <c r="L125" s="398" t="s">
        <v>1699</v>
      </c>
      <c r="M125" s="225">
        <v>4</v>
      </c>
      <c r="N125" s="225">
        <v>7</v>
      </c>
      <c r="O125" s="398" t="s">
        <v>416</v>
      </c>
      <c r="P125" s="225">
        <v>2</v>
      </c>
      <c r="Q125" s="225">
        <v>4</v>
      </c>
      <c r="R125" s="399" t="s">
        <v>1757</v>
      </c>
    </row>
    <row r="126" spans="1:18">
      <c r="A126" s="119">
        <v>118</v>
      </c>
      <c r="B126" s="550" t="s">
        <v>188</v>
      </c>
      <c r="C126" s="513" t="s">
        <v>436</v>
      </c>
      <c r="D126" s="558" t="s">
        <v>335</v>
      </c>
      <c r="E126" s="513" t="s">
        <v>160</v>
      </c>
      <c r="F126" s="514" t="s">
        <v>8</v>
      </c>
      <c r="G126" s="566" t="s">
        <v>121</v>
      </c>
      <c r="H126" s="580">
        <v>1560</v>
      </c>
      <c r="I126" s="581">
        <v>1700</v>
      </c>
      <c r="J126" s="573">
        <v>10</v>
      </c>
      <c r="K126" s="516">
        <v>20</v>
      </c>
      <c r="L126" s="517" t="s">
        <v>1699</v>
      </c>
      <c r="M126" s="516">
        <v>2</v>
      </c>
      <c r="N126" s="516">
        <v>4</v>
      </c>
      <c r="O126" s="517" t="s">
        <v>1757</v>
      </c>
      <c r="P126" s="516">
        <v>2</v>
      </c>
      <c r="Q126" s="516">
        <v>4</v>
      </c>
      <c r="R126" s="518" t="s">
        <v>1757</v>
      </c>
    </row>
    <row r="127" spans="1:18">
      <c r="A127" s="119">
        <v>119</v>
      </c>
      <c r="B127" s="551" t="s">
        <v>189</v>
      </c>
      <c r="C127" s="497" t="s">
        <v>436</v>
      </c>
      <c r="D127" s="559" t="s">
        <v>424</v>
      </c>
      <c r="E127" s="497" t="s">
        <v>160</v>
      </c>
      <c r="F127" s="201" t="s">
        <v>8</v>
      </c>
      <c r="G127" s="567" t="s">
        <v>423</v>
      </c>
      <c r="H127" s="578">
        <v>1560</v>
      </c>
      <c r="I127" s="579">
        <v>1700</v>
      </c>
      <c r="J127" s="505">
        <v>10</v>
      </c>
      <c r="K127" s="225">
        <v>20</v>
      </c>
      <c r="L127" s="398" t="s">
        <v>1699</v>
      </c>
      <c r="M127" s="225">
        <v>1</v>
      </c>
      <c r="N127" s="225">
        <v>1</v>
      </c>
      <c r="O127" s="400" t="s">
        <v>424</v>
      </c>
      <c r="P127" s="225">
        <v>2</v>
      </c>
      <c r="Q127" s="225">
        <v>4</v>
      </c>
      <c r="R127" s="399" t="s">
        <v>1757</v>
      </c>
    </row>
    <row r="128" spans="1:18" ht="13.5" thickBot="1">
      <c r="A128" s="119">
        <v>120</v>
      </c>
      <c r="B128" s="552" t="s">
        <v>190</v>
      </c>
      <c r="C128" s="519" t="s">
        <v>436</v>
      </c>
      <c r="D128" s="560" t="s">
        <v>2223</v>
      </c>
      <c r="E128" s="519" t="s">
        <v>160</v>
      </c>
      <c r="F128" s="520" t="s">
        <v>8</v>
      </c>
      <c r="G128" s="568" t="s">
        <v>1596</v>
      </c>
      <c r="H128" s="584">
        <v>1560</v>
      </c>
      <c r="I128" s="585">
        <v>1700</v>
      </c>
      <c r="J128" s="574">
        <v>10</v>
      </c>
      <c r="K128" s="522">
        <v>20</v>
      </c>
      <c r="L128" s="523" t="s">
        <v>1699</v>
      </c>
      <c r="M128" s="522">
        <v>4</v>
      </c>
      <c r="N128" s="522">
        <v>7</v>
      </c>
      <c r="O128" s="523" t="s">
        <v>416</v>
      </c>
      <c r="P128" s="522">
        <v>2</v>
      </c>
      <c r="Q128" s="522">
        <v>4</v>
      </c>
      <c r="R128" s="524" t="s">
        <v>1757</v>
      </c>
    </row>
    <row r="129" spans="1:18">
      <c r="A129" s="119">
        <v>121</v>
      </c>
      <c r="B129" s="549" t="s">
        <v>191</v>
      </c>
      <c r="C129" s="496" t="s">
        <v>192</v>
      </c>
      <c r="D129" s="557" t="s">
        <v>1262</v>
      </c>
      <c r="E129" s="496" t="s">
        <v>1262</v>
      </c>
      <c r="F129" s="500" t="s">
        <v>429</v>
      </c>
      <c r="G129" s="565" t="s">
        <v>160</v>
      </c>
      <c r="H129" s="576">
        <v>1560</v>
      </c>
      <c r="I129" s="577">
        <v>1700</v>
      </c>
      <c r="J129" s="572">
        <v>10</v>
      </c>
      <c r="K129" s="230">
        <v>20</v>
      </c>
      <c r="L129" s="396" t="s">
        <v>1699</v>
      </c>
      <c r="M129" s="230">
        <v>4</v>
      </c>
      <c r="N129" s="230">
        <v>7</v>
      </c>
      <c r="O129" s="396" t="s">
        <v>416</v>
      </c>
      <c r="P129" s="230">
        <v>2</v>
      </c>
      <c r="Q129" s="230">
        <v>4</v>
      </c>
      <c r="R129" s="397" t="s">
        <v>1757</v>
      </c>
    </row>
    <row r="130" spans="1:18">
      <c r="A130" s="119">
        <v>122</v>
      </c>
      <c r="B130" s="550" t="s">
        <v>382</v>
      </c>
      <c r="C130" s="513" t="s">
        <v>192</v>
      </c>
      <c r="D130" s="558" t="s">
        <v>954</v>
      </c>
      <c r="E130" s="513" t="s">
        <v>1052</v>
      </c>
      <c r="F130" s="532" t="s">
        <v>429</v>
      </c>
      <c r="G130" s="566" t="s">
        <v>954</v>
      </c>
      <c r="H130" s="580">
        <v>1560</v>
      </c>
      <c r="I130" s="581">
        <v>1700</v>
      </c>
      <c r="J130" s="573">
        <v>10</v>
      </c>
      <c r="K130" s="516">
        <v>20</v>
      </c>
      <c r="L130" s="517" t="s">
        <v>1699</v>
      </c>
      <c r="M130" s="516">
        <v>4</v>
      </c>
      <c r="N130" s="516">
        <v>7</v>
      </c>
      <c r="O130" s="517" t="s">
        <v>416</v>
      </c>
      <c r="P130" s="516">
        <v>2</v>
      </c>
      <c r="Q130" s="516">
        <v>4</v>
      </c>
      <c r="R130" s="518" t="s">
        <v>1757</v>
      </c>
    </row>
    <row r="131" spans="1:18">
      <c r="A131" s="119">
        <v>123</v>
      </c>
      <c r="B131" s="551" t="s">
        <v>383</v>
      </c>
      <c r="C131" s="497" t="s">
        <v>192</v>
      </c>
      <c r="D131" s="559" t="s">
        <v>87</v>
      </c>
      <c r="E131" s="497" t="s">
        <v>2636</v>
      </c>
      <c r="F131" s="502" t="s">
        <v>429</v>
      </c>
      <c r="G131" s="567" t="s">
        <v>87</v>
      </c>
      <c r="H131" s="578">
        <v>1560</v>
      </c>
      <c r="I131" s="579">
        <v>1700</v>
      </c>
      <c r="J131" s="505">
        <v>10</v>
      </c>
      <c r="K131" s="225">
        <v>20</v>
      </c>
      <c r="L131" s="398" t="s">
        <v>1699</v>
      </c>
      <c r="M131" s="225">
        <v>4</v>
      </c>
      <c r="N131" s="225">
        <v>7</v>
      </c>
      <c r="O131" s="398" t="s">
        <v>416</v>
      </c>
      <c r="P131" s="225">
        <v>2</v>
      </c>
      <c r="Q131" s="225">
        <v>4</v>
      </c>
      <c r="R131" s="399" t="s">
        <v>1757</v>
      </c>
    </row>
    <row r="132" spans="1:18">
      <c r="A132" s="119">
        <v>124</v>
      </c>
      <c r="B132" s="550" t="s">
        <v>384</v>
      </c>
      <c r="C132" s="513" t="s">
        <v>192</v>
      </c>
      <c r="D132" s="558" t="s">
        <v>430</v>
      </c>
      <c r="E132" s="513" t="s">
        <v>2418</v>
      </c>
      <c r="F132" s="532" t="s">
        <v>429</v>
      </c>
      <c r="G132" s="566" t="s">
        <v>430</v>
      </c>
      <c r="H132" s="514">
        <v>1700</v>
      </c>
      <c r="I132" s="515">
        <v>1700</v>
      </c>
      <c r="J132" s="573">
        <v>10</v>
      </c>
      <c r="K132" s="516">
        <v>20</v>
      </c>
      <c r="L132" s="517" t="s">
        <v>1699</v>
      </c>
      <c r="M132" s="516">
        <v>1</v>
      </c>
      <c r="N132" s="516">
        <v>1</v>
      </c>
      <c r="O132" s="526" t="s">
        <v>3196</v>
      </c>
      <c r="P132" s="516">
        <v>2</v>
      </c>
      <c r="Q132" s="516">
        <v>4</v>
      </c>
      <c r="R132" s="518" t="s">
        <v>1757</v>
      </c>
    </row>
    <row r="133" spans="1:18">
      <c r="A133" s="119">
        <v>125</v>
      </c>
      <c r="B133" s="551" t="s">
        <v>385</v>
      </c>
      <c r="C133" s="497" t="s">
        <v>192</v>
      </c>
      <c r="D133" s="559" t="s">
        <v>1257</v>
      </c>
      <c r="E133" s="497" t="s">
        <v>1257</v>
      </c>
      <c r="F133" s="502" t="s">
        <v>429</v>
      </c>
      <c r="G133" s="567" t="s">
        <v>248</v>
      </c>
      <c r="H133" s="578">
        <v>1560</v>
      </c>
      <c r="I133" s="579">
        <v>1700</v>
      </c>
      <c r="J133" s="505">
        <v>10</v>
      </c>
      <c r="K133" s="225">
        <v>20</v>
      </c>
      <c r="L133" s="398" t="s">
        <v>1699</v>
      </c>
      <c r="M133" s="225">
        <v>4</v>
      </c>
      <c r="N133" s="225">
        <v>7</v>
      </c>
      <c r="O133" s="398" t="s">
        <v>416</v>
      </c>
      <c r="P133" s="225">
        <v>2</v>
      </c>
      <c r="Q133" s="225">
        <v>4</v>
      </c>
      <c r="R133" s="399" t="s">
        <v>1757</v>
      </c>
    </row>
    <row r="134" spans="1:18">
      <c r="A134" s="119">
        <v>126</v>
      </c>
      <c r="B134" s="550" t="s">
        <v>386</v>
      </c>
      <c r="C134" s="513" t="s">
        <v>192</v>
      </c>
      <c r="D134" s="558" t="s">
        <v>1410</v>
      </c>
      <c r="E134" s="513" t="s">
        <v>2847</v>
      </c>
      <c r="F134" s="532" t="s">
        <v>429</v>
      </c>
      <c r="G134" s="566" t="s">
        <v>1410</v>
      </c>
      <c r="H134" s="580">
        <v>1560</v>
      </c>
      <c r="I134" s="581">
        <v>1700</v>
      </c>
      <c r="J134" s="573">
        <v>10</v>
      </c>
      <c r="K134" s="516">
        <v>20</v>
      </c>
      <c r="L134" s="517" t="s">
        <v>1699</v>
      </c>
      <c r="M134" s="516">
        <v>4</v>
      </c>
      <c r="N134" s="516">
        <v>7</v>
      </c>
      <c r="O134" s="517" t="s">
        <v>416</v>
      </c>
      <c r="P134" s="516">
        <v>2</v>
      </c>
      <c r="Q134" s="516">
        <v>4</v>
      </c>
      <c r="R134" s="518" t="s">
        <v>1757</v>
      </c>
    </row>
    <row r="135" spans="1:18">
      <c r="A135" s="119">
        <v>127</v>
      </c>
      <c r="B135" s="551" t="s">
        <v>2254</v>
      </c>
      <c r="C135" s="497" t="s">
        <v>192</v>
      </c>
      <c r="D135" s="559" t="s">
        <v>1252</v>
      </c>
      <c r="E135" s="497" t="s">
        <v>120</v>
      </c>
      <c r="F135" s="502" t="s">
        <v>429</v>
      </c>
      <c r="G135" s="567" t="s">
        <v>1252</v>
      </c>
      <c r="H135" s="578">
        <v>1560</v>
      </c>
      <c r="I135" s="579">
        <v>1700</v>
      </c>
      <c r="J135" s="505">
        <v>10</v>
      </c>
      <c r="K135" s="225">
        <v>20</v>
      </c>
      <c r="L135" s="398" t="s">
        <v>1699</v>
      </c>
      <c r="M135" s="225">
        <v>4</v>
      </c>
      <c r="N135" s="225">
        <v>7</v>
      </c>
      <c r="O135" s="398" t="s">
        <v>416</v>
      </c>
      <c r="P135" s="225">
        <v>2</v>
      </c>
      <c r="Q135" s="225">
        <v>4</v>
      </c>
      <c r="R135" s="399" t="s">
        <v>1757</v>
      </c>
    </row>
    <row r="136" spans="1:18" ht="13.5" thickBot="1">
      <c r="A136" s="119">
        <v>128</v>
      </c>
      <c r="B136" s="552" t="s">
        <v>2255</v>
      </c>
      <c r="C136" s="519" t="s">
        <v>192</v>
      </c>
      <c r="D136" s="560" t="s">
        <v>958</v>
      </c>
      <c r="E136" s="519" t="s">
        <v>1257</v>
      </c>
      <c r="F136" s="534" t="s">
        <v>429</v>
      </c>
      <c r="G136" s="568" t="s">
        <v>957</v>
      </c>
      <c r="H136" s="584">
        <v>1560</v>
      </c>
      <c r="I136" s="585">
        <v>1700</v>
      </c>
      <c r="J136" s="574">
        <v>10</v>
      </c>
      <c r="K136" s="522">
        <v>20</v>
      </c>
      <c r="L136" s="523" t="s">
        <v>1699</v>
      </c>
      <c r="M136" s="522">
        <v>4</v>
      </c>
      <c r="N136" s="522">
        <v>7</v>
      </c>
      <c r="O136" s="523" t="s">
        <v>416</v>
      </c>
      <c r="P136" s="522">
        <v>2</v>
      </c>
      <c r="Q136" s="522">
        <v>4</v>
      </c>
      <c r="R136" s="524" t="s">
        <v>1757</v>
      </c>
    </row>
    <row r="137" spans="1:18">
      <c r="A137" s="119">
        <v>129</v>
      </c>
      <c r="B137" s="549" t="s">
        <v>2256</v>
      </c>
      <c r="C137" s="496" t="s">
        <v>2257</v>
      </c>
      <c r="D137" s="557" t="s">
        <v>3187</v>
      </c>
      <c r="E137" s="496" t="s">
        <v>160</v>
      </c>
      <c r="F137" s="198" t="s">
        <v>91</v>
      </c>
      <c r="G137" s="565" t="s">
        <v>423</v>
      </c>
      <c r="H137" s="500">
        <v>1760</v>
      </c>
      <c r="I137" s="586">
        <v>1760</v>
      </c>
      <c r="J137" s="572">
        <v>15</v>
      </c>
      <c r="K137" s="230">
        <v>25</v>
      </c>
      <c r="L137" s="396" t="s">
        <v>3195</v>
      </c>
      <c r="M137" s="230">
        <v>3</v>
      </c>
      <c r="N137" s="230">
        <v>5</v>
      </c>
      <c r="O137" s="396" t="s">
        <v>3199</v>
      </c>
      <c r="P137" s="230">
        <v>2</v>
      </c>
      <c r="Q137" s="230">
        <v>3</v>
      </c>
      <c r="R137" s="397" t="s">
        <v>3199</v>
      </c>
    </row>
    <row r="138" spans="1:18">
      <c r="A138" s="119">
        <v>130</v>
      </c>
      <c r="B138" s="550" t="s">
        <v>2258</v>
      </c>
      <c r="C138" s="513" t="s">
        <v>2257</v>
      </c>
      <c r="D138" s="562" t="s">
        <v>3188</v>
      </c>
      <c r="E138" s="513" t="s">
        <v>160</v>
      </c>
      <c r="F138" s="514" t="s">
        <v>89</v>
      </c>
      <c r="G138" s="566" t="s">
        <v>426</v>
      </c>
      <c r="H138" s="580">
        <v>1630</v>
      </c>
      <c r="I138" s="581">
        <v>1760</v>
      </c>
      <c r="J138" s="573">
        <v>15</v>
      </c>
      <c r="K138" s="516">
        <v>25</v>
      </c>
      <c r="L138" s="517" t="s">
        <v>3195</v>
      </c>
      <c r="M138" s="516">
        <v>3</v>
      </c>
      <c r="N138" s="516">
        <v>5</v>
      </c>
      <c r="O138" s="517" t="s">
        <v>3199</v>
      </c>
      <c r="P138" s="516">
        <v>2</v>
      </c>
      <c r="Q138" s="516">
        <v>3</v>
      </c>
      <c r="R138" s="518" t="s">
        <v>3200</v>
      </c>
    </row>
    <row r="139" spans="1:18">
      <c r="A139" s="119">
        <v>131</v>
      </c>
      <c r="B139" s="551" t="s">
        <v>2259</v>
      </c>
      <c r="C139" s="497" t="s">
        <v>2257</v>
      </c>
      <c r="D139" s="563" t="s">
        <v>3189</v>
      </c>
      <c r="E139" s="497" t="s">
        <v>160</v>
      </c>
      <c r="F139" s="502" t="s">
        <v>91</v>
      </c>
      <c r="G139" s="570" t="s">
        <v>423</v>
      </c>
      <c r="H139" s="578">
        <v>1630</v>
      </c>
      <c r="I139" s="579">
        <v>1760</v>
      </c>
      <c r="J139" s="505">
        <v>15</v>
      </c>
      <c r="K139" s="225">
        <v>25</v>
      </c>
      <c r="L139" s="398" t="s">
        <v>3195</v>
      </c>
      <c r="M139" s="225">
        <v>3</v>
      </c>
      <c r="N139" s="225">
        <v>5</v>
      </c>
      <c r="O139" s="398" t="s">
        <v>3199</v>
      </c>
      <c r="P139" s="225">
        <v>2</v>
      </c>
      <c r="Q139" s="225">
        <v>3</v>
      </c>
      <c r="R139" s="399" t="s">
        <v>3200</v>
      </c>
    </row>
    <row r="140" spans="1:18">
      <c r="A140" s="119">
        <v>132</v>
      </c>
      <c r="B140" s="550" t="s">
        <v>2260</v>
      </c>
      <c r="C140" s="513" t="s">
        <v>2257</v>
      </c>
      <c r="D140" s="562" t="s">
        <v>3190</v>
      </c>
      <c r="E140" s="513" t="s">
        <v>160</v>
      </c>
      <c r="F140" s="514" t="s">
        <v>160</v>
      </c>
      <c r="G140" s="569" t="s">
        <v>426</v>
      </c>
      <c r="H140" s="580">
        <v>1630</v>
      </c>
      <c r="I140" s="581">
        <v>1760</v>
      </c>
      <c r="J140" s="573">
        <v>15</v>
      </c>
      <c r="K140" s="516">
        <v>25</v>
      </c>
      <c r="L140" s="517" t="s">
        <v>3195</v>
      </c>
      <c r="M140" s="516">
        <v>3</v>
      </c>
      <c r="N140" s="516">
        <v>5</v>
      </c>
      <c r="O140" s="517" t="s">
        <v>3200</v>
      </c>
      <c r="P140" s="516">
        <v>1</v>
      </c>
      <c r="Q140" s="516">
        <v>2</v>
      </c>
      <c r="R140" s="518" t="s">
        <v>3200</v>
      </c>
    </row>
    <row r="141" spans="1:18">
      <c r="A141" s="119">
        <v>133</v>
      </c>
      <c r="B141" s="551" t="s">
        <v>3053</v>
      </c>
      <c r="C141" s="497" t="s">
        <v>2257</v>
      </c>
      <c r="D141" s="563" t="s">
        <v>3187</v>
      </c>
      <c r="E141" s="497" t="s">
        <v>160</v>
      </c>
      <c r="F141" s="201" t="s">
        <v>1595</v>
      </c>
      <c r="G141" s="567" t="s">
        <v>91</v>
      </c>
      <c r="H141" s="498">
        <v>1936</v>
      </c>
      <c r="I141" s="504">
        <v>1936</v>
      </c>
      <c r="J141" s="505">
        <v>15</v>
      </c>
      <c r="K141" s="225">
        <v>25</v>
      </c>
      <c r="L141" s="398" t="s">
        <v>3195</v>
      </c>
      <c r="M141" s="225">
        <v>3</v>
      </c>
      <c r="N141" s="225">
        <v>5</v>
      </c>
      <c r="O141" s="398" t="s">
        <v>3199</v>
      </c>
      <c r="P141" s="225">
        <v>2</v>
      </c>
      <c r="Q141" s="225">
        <v>3</v>
      </c>
      <c r="R141" s="399" t="s">
        <v>3199</v>
      </c>
    </row>
    <row r="142" spans="1:18">
      <c r="A142" s="119">
        <v>134</v>
      </c>
      <c r="B142" s="550" t="s">
        <v>3054</v>
      </c>
      <c r="C142" s="513" t="s">
        <v>2257</v>
      </c>
      <c r="D142" s="562" t="s">
        <v>3188</v>
      </c>
      <c r="E142" s="513" t="s">
        <v>160</v>
      </c>
      <c r="F142" s="514" t="s">
        <v>89</v>
      </c>
      <c r="G142" s="566" t="s">
        <v>426</v>
      </c>
      <c r="H142" s="580">
        <v>1630</v>
      </c>
      <c r="I142" s="581">
        <v>1760</v>
      </c>
      <c r="J142" s="573">
        <v>15</v>
      </c>
      <c r="K142" s="516">
        <v>25</v>
      </c>
      <c r="L142" s="517" t="s">
        <v>3195</v>
      </c>
      <c r="M142" s="516">
        <v>3</v>
      </c>
      <c r="N142" s="516">
        <v>5</v>
      </c>
      <c r="O142" s="517" t="s">
        <v>3199</v>
      </c>
      <c r="P142" s="516">
        <v>2</v>
      </c>
      <c r="Q142" s="516">
        <v>3</v>
      </c>
      <c r="R142" s="518" t="s">
        <v>3200</v>
      </c>
    </row>
    <row r="143" spans="1:18">
      <c r="A143" s="119">
        <v>135</v>
      </c>
      <c r="B143" s="551" t="s">
        <v>3055</v>
      </c>
      <c r="C143" s="497" t="s">
        <v>2257</v>
      </c>
      <c r="D143" s="563" t="s">
        <v>3189</v>
      </c>
      <c r="E143" s="497" t="s">
        <v>160</v>
      </c>
      <c r="F143" s="498" t="s">
        <v>91</v>
      </c>
      <c r="G143" s="567" t="s">
        <v>160</v>
      </c>
      <c r="H143" s="578">
        <v>1630</v>
      </c>
      <c r="I143" s="579">
        <v>1760</v>
      </c>
      <c r="J143" s="505">
        <v>15</v>
      </c>
      <c r="K143" s="225">
        <v>25</v>
      </c>
      <c r="L143" s="398" t="s">
        <v>3195</v>
      </c>
      <c r="M143" s="225">
        <v>3</v>
      </c>
      <c r="N143" s="225">
        <v>5</v>
      </c>
      <c r="O143" s="398" t="s">
        <v>3199</v>
      </c>
      <c r="P143" s="225">
        <v>2</v>
      </c>
      <c r="Q143" s="225">
        <v>3</v>
      </c>
      <c r="R143" s="399" t="s">
        <v>3200</v>
      </c>
    </row>
    <row r="144" spans="1:18" ht="13.5" thickBot="1">
      <c r="A144" s="119">
        <v>136</v>
      </c>
      <c r="B144" s="552" t="s">
        <v>3056</v>
      </c>
      <c r="C144" s="519" t="s">
        <v>2257</v>
      </c>
      <c r="D144" s="564" t="s">
        <v>3190</v>
      </c>
      <c r="E144" s="519" t="s">
        <v>160</v>
      </c>
      <c r="F144" s="520" t="s">
        <v>248</v>
      </c>
      <c r="G144" s="568" t="s">
        <v>426</v>
      </c>
      <c r="H144" s="584">
        <v>1630</v>
      </c>
      <c r="I144" s="585">
        <v>1760</v>
      </c>
      <c r="J144" s="574">
        <v>15</v>
      </c>
      <c r="K144" s="522">
        <v>25</v>
      </c>
      <c r="L144" s="523" t="s">
        <v>3195</v>
      </c>
      <c r="M144" s="522">
        <v>3</v>
      </c>
      <c r="N144" s="522">
        <v>5</v>
      </c>
      <c r="O144" s="523" t="s">
        <v>3200</v>
      </c>
      <c r="P144" s="522">
        <v>1</v>
      </c>
      <c r="Q144" s="522">
        <v>2</v>
      </c>
      <c r="R144" s="524" t="s">
        <v>3200</v>
      </c>
    </row>
    <row r="145" spans="1:18">
      <c r="A145" s="119">
        <v>137</v>
      </c>
      <c r="B145" s="549" t="s">
        <v>3057</v>
      </c>
      <c r="C145" s="496" t="s">
        <v>3058</v>
      </c>
      <c r="D145" s="557" t="s">
        <v>951</v>
      </c>
      <c r="E145" s="496" t="s">
        <v>951</v>
      </c>
      <c r="F145" s="198" t="s">
        <v>429</v>
      </c>
      <c r="G145" s="565" t="s">
        <v>113</v>
      </c>
      <c r="H145" s="576">
        <v>1630</v>
      </c>
      <c r="I145" s="577">
        <v>1760</v>
      </c>
      <c r="J145" s="572">
        <v>15</v>
      </c>
      <c r="K145" s="230">
        <v>25</v>
      </c>
      <c r="L145" s="396" t="s">
        <v>3195</v>
      </c>
      <c r="M145" s="230">
        <v>3</v>
      </c>
      <c r="N145" s="230">
        <v>5</v>
      </c>
      <c r="O145" s="396" t="s">
        <v>3199</v>
      </c>
      <c r="P145" s="230">
        <v>2</v>
      </c>
      <c r="Q145" s="230">
        <v>3</v>
      </c>
      <c r="R145" s="397" t="s">
        <v>3200</v>
      </c>
    </row>
    <row r="146" spans="1:18">
      <c r="A146" s="119">
        <v>138</v>
      </c>
      <c r="B146" s="550" t="s">
        <v>3059</v>
      </c>
      <c r="C146" s="513" t="s">
        <v>3058</v>
      </c>
      <c r="D146" s="558" t="s">
        <v>2635</v>
      </c>
      <c r="E146" s="513" t="s">
        <v>2635</v>
      </c>
      <c r="F146" s="532" t="s">
        <v>429</v>
      </c>
      <c r="G146" s="571" t="s">
        <v>114</v>
      </c>
      <c r="H146" s="580">
        <v>1630</v>
      </c>
      <c r="I146" s="581">
        <v>1760</v>
      </c>
      <c r="J146" s="573">
        <v>15</v>
      </c>
      <c r="K146" s="516">
        <v>25</v>
      </c>
      <c r="L146" s="517" t="s">
        <v>3195</v>
      </c>
      <c r="M146" s="516">
        <v>3</v>
      </c>
      <c r="N146" s="516">
        <v>5</v>
      </c>
      <c r="O146" s="517" t="s">
        <v>3199</v>
      </c>
      <c r="P146" s="516">
        <v>2</v>
      </c>
      <c r="Q146" s="516">
        <v>3</v>
      </c>
      <c r="R146" s="518" t="s">
        <v>3200</v>
      </c>
    </row>
    <row r="147" spans="1:18">
      <c r="A147" s="119">
        <v>139</v>
      </c>
      <c r="B147" s="551" t="s">
        <v>1331</v>
      </c>
      <c r="C147" s="497" t="s">
        <v>3058</v>
      </c>
      <c r="D147" s="559" t="s">
        <v>1052</v>
      </c>
      <c r="E147" s="497" t="s">
        <v>1052</v>
      </c>
      <c r="F147" s="502" t="s">
        <v>429</v>
      </c>
      <c r="G147" s="570" t="s">
        <v>115</v>
      </c>
      <c r="H147" s="578">
        <v>1630</v>
      </c>
      <c r="I147" s="579">
        <v>1760</v>
      </c>
      <c r="J147" s="505">
        <v>15</v>
      </c>
      <c r="K147" s="225">
        <v>25</v>
      </c>
      <c r="L147" s="398" t="s">
        <v>3195</v>
      </c>
      <c r="M147" s="225">
        <v>3</v>
      </c>
      <c r="N147" s="225">
        <v>5</v>
      </c>
      <c r="O147" s="398" t="s">
        <v>3199</v>
      </c>
      <c r="P147" s="225">
        <v>2</v>
      </c>
      <c r="Q147" s="225">
        <v>3</v>
      </c>
      <c r="R147" s="399" t="s">
        <v>3200</v>
      </c>
    </row>
    <row r="148" spans="1:18">
      <c r="A148" s="119">
        <v>140</v>
      </c>
      <c r="B148" s="550" t="s">
        <v>3061</v>
      </c>
      <c r="C148" s="513" t="s">
        <v>3058</v>
      </c>
      <c r="D148" s="558" t="s">
        <v>1257</v>
      </c>
      <c r="E148" s="513" t="s">
        <v>1257</v>
      </c>
      <c r="F148" s="532" t="s">
        <v>429</v>
      </c>
      <c r="G148" s="571" t="s">
        <v>950</v>
      </c>
      <c r="H148" s="580">
        <v>1630</v>
      </c>
      <c r="I148" s="581">
        <v>1760</v>
      </c>
      <c r="J148" s="573">
        <v>15</v>
      </c>
      <c r="K148" s="516">
        <v>25</v>
      </c>
      <c r="L148" s="517" t="s">
        <v>3195</v>
      </c>
      <c r="M148" s="516">
        <v>3</v>
      </c>
      <c r="N148" s="516">
        <v>5</v>
      </c>
      <c r="O148" s="517" t="s">
        <v>3199</v>
      </c>
      <c r="P148" s="516">
        <v>2</v>
      </c>
      <c r="Q148" s="516">
        <v>3</v>
      </c>
      <c r="R148" s="518" t="s">
        <v>3200</v>
      </c>
    </row>
    <row r="149" spans="1:18">
      <c r="A149" s="119">
        <v>141</v>
      </c>
      <c r="B149" s="551" t="s">
        <v>3062</v>
      </c>
      <c r="C149" s="497" t="s">
        <v>3058</v>
      </c>
      <c r="D149" s="559" t="s">
        <v>2627</v>
      </c>
      <c r="E149" s="497" t="s">
        <v>2627</v>
      </c>
      <c r="F149" s="502" t="s">
        <v>429</v>
      </c>
      <c r="G149" s="570" t="s">
        <v>113</v>
      </c>
      <c r="H149" s="578">
        <v>1630</v>
      </c>
      <c r="I149" s="579">
        <v>1760</v>
      </c>
      <c r="J149" s="505">
        <v>15</v>
      </c>
      <c r="K149" s="225">
        <v>25</v>
      </c>
      <c r="L149" s="398" t="s">
        <v>3195</v>
      </c>
      <c r="M149" s="225">
        <v>3</v>
      </c>
      <c r="N149" s="225">
        <v>5</v>
      </c>
      <c r="O149" s="398" t="s">
        <v>3199</v>
      </c>
      <c r="P149" s="225">
        <v>2</v>
      </c>
      <c r="Q149" s="225">
        <v>3</v>
      </c>
      <c r="R149" s="399" t="s">
        <v>3200</v>
      </c>
    </row>
    <row r="150" spans="1:18">
      <c r="A150" s="119">
        <v>142</v>
      </c>
      <c r="B150" s="550" t="s">
        <v>3063</v>
      </c>
      <c r="C150" s="513" t="s">
        <v>3058</v>
      </c>
      <c r="D150" s="558" t="s">
        <v>2629</v>
      </c>
      <c r="E150" s="513" t="s">
        <v>2629</v>
      </c>
      <c r="F150" s="532" t="s">
        <v>429</v>
      </c>
      <c r="G150" s="571" t="s">
        <v>114</v>
      </c>
      <c r="H150" s="580">
        <v>1630</v>
      </c>
      <c r="I150" s="581">
        <v>1760</v>
      </c>
      <c r="J150" s="573">
        <v>15</v>
      </c>
      <c r="K150" s="516">
        <v>25</v>
      </c>
      <c r="L150" s="517" t="s">
        <v>3195</v>
      </c>
      <c r="M150" s="516">
        <v>3</v>
      </c>
      <c r="N150" s="516">
        <v>5</v>
      </c>
      <c r="O150" s="517" t="s">
        <v>3199</v>
      </c>
      <c r="P150" s="516">
        <v>2</v>
      </c>
      <c r="Q150" s="516">
        <v>3</v>
      </c>
      <c r="R150" s="518" t="s">
        <v>3200</v>
      </c>
    </row>
    <row r="151" spans="1:18">
      <c r="A151" s="119">
        <v>143</v>
      </c>
      <c r="B151" s="551" t="s">
        <v>1921</v>
      </c>
      <c r="C151" s="497" t="s">
        <v>3058</v>
      </c>
      <c r="D151" s="559" t="s">
        <v>2855</v>
      </c>
      <c r="E151" s="497" t="s">
        <v>120</v>
      </c>
      <c r="F151" s="502" t="s">
        <v>429</v>
      </c>
      <c r="G151" s="570" t="s">
        <v>115</v>
      </c>
      <c r="H151" s="578">
        <v>1630</v>
      </c>
      <c r="I151" s="579">
        <v>1760</v>
      </c>
      <c r="J151" s="505">
        <v>15</v>
      </c>
      <c r="K151" s="225">
        <v>25</v>
      </c>
      <c r="L151" s="398" t="s">
        <v>3195</v>
      </c>
      <c r="M151" s="225">
        <v>3</v>
      </c>
      <c r="N151" s="225">
        <v>5</v>
      </c>
      <c r="O151" s="398" t="s">
        <v>3199</v>
      </c>
      <c r="P151" s="225">
        <v>2</v>
      </c>
      <c r="Q151" s="225">
        <v>3</v>
      </c>
      <c r="R151" s="399" t="s">
        <v>3200</v>
      </c>
    </row>
    <row r="152" spans="1:18" ht="13.5" thickBot="1">
      <c r="A152" s="119">
        <v>144</v>
      </c>
      <c r="B152" s="1798" t="s">
        <v>1922</v>
      </c>
      <c r="C152" s="1795" t="s">
        <v>3058</v>
      </c>
      <c r="D152" s="561" t="s">
        <v>2855</v>
      </c>
      <c r="E152" s="1795" t="s">
        <v>2636</v>
      </c>
      <c r="F152" s="1796" t="s">
        <v>429</v>
      </c>
      <c r="G152" s="1797" t="s">
        <v>950</v>
      </c>
      <c r="H152" s="1759">
        <v>1630</v>
      </c>
      <c r="I152" s="1799">
        <v>1760</v>
      </c>
      <c r="J152" s="1800">
        <v>15</v>
      </c>
      <c r="K152" s="1473">
        <v>25</v>
      </c>
      <c r="L152" s="1801" t="s">
        <v>3195</v>
      </c>
      <c r="M152" s="1473">
        <v>3</v>
      </c>
      <c r="N152" s="1473">
        <v>5</v>
      </c>
      <c r="O152" s="1801" t="s">
        <v>3199</v>
      </c>
      <c r="P152" s="1473">
        <v>2</v>
      </c>
      <c r="Q152" s="1473">
        <v>3</v>
      </c>
      <c r="R152" s="527" t="s">
        <v>3200</v>
      </c>
    </row>
    <row r="153" spans="1:18">
      <c r="A153" s="1932">
        <v>145</v>
      </c>
      <c r="B153" s="553" t="s">
        <v>1730</v>
      </c>
      <c r="C153" s="496" t="s">
        <v>360</v>
      </c>
      <c r="D153" s="1805" t="s">
        <v>74</v>
      </c>
      <c r="E153" s="496" t="s">
        <v>160</v>
      </c>
      <c r="F153" s="491" t="s">
        <v>91</v>
      </c>
      <c r="G153" s="1320" t="s">
        <v>426</v>
      </c>
      <c r="H153" s="491">
        <v>1630</v>
      </c>
      <c r="I153" s="1320">
        <v>1630</v>
      </c>
      <c r="J153" s="572">
        <v>15</v>
      </c>
      <c r="K153" s="1956">
        <v>25</v>
      </c>
      <c r="L153" s="396" t="s">
        <v>1697</v>
      </c>
      <c r="M153" s="1956">
        <v>5</v>
      </c>
      <c r="N153" s="1956">
        <v>7</v>
      </c>
      <c r="O153" s="396" t="s">
        <v>3194</v>
      </c>
      <c r="P153" s="1956"/>
      <c r="Q153" s="1956"/>
      <c r="R153" s="397"/>
    </row>
    <row r="154" spans="1:18">
      <c r="A154" s="1932">
        <v>146</v>
      </c>
      <c r="B154" s="554" t="s">
        <v>1727</v>
      </c>
      <c r="C154" s="513" t="s">
        <v>360</v>
      </c>
      <c r="D154" s="1802" t="s">
        <v>813</v>
      </c>
      <c r="E154" s="513" t="s">
        <v>160</v>
      </c>
      <c r="F154" s="1807" t="s">
        <v>91</v>
      </c>
      <c r="G154" s="515" t="s">
        <v>160</v>
      </c>
      <c r="H154" s="1659">
        <v>1630</v>
      </c>
      <c r="I154" s="515">
        <v>1630</v>
      </c>
      <c r="J154" s="1936">
        <v>15</v>
      </c>
      <c r="K154" s="1957">
        <v>25</v>
      </c>
      <c r="L154" s="517" t="s">
        <v>1697</v>
      </c>
      <c r="M154" s="1957">
        <v>5</v>
      </c>
      <c r="N154" s="1957">
        <v>7</v>
      </c>
      <c r="O154" s="517" t="s">
        <v>3194</v>
      </c>
      <c r="P154" s="1957"/>
      <c r="Q154" s="1957"/>
      <c r="R154" s="518"/>
    </row>
    <row r="155" spans="1:18">
      <c r="A155" s="1932">
        <v>147</v>
      </c>
      <c r="B155" s="555" t="s">
        <v>1376</v>
      </c>
      <c r="C155" s="497" t="s">
        <v>192</v>
      </c>
      <c r="D155" s="1806" t="s">
        <v>113</v>
      </c>
      <c r="E155" s="497" t="s">
        <v>2843</v>
      </c>
      <c r="F155" s="1961" t="s">
        <v>429</v>
      </c>
      <c r="G155" s="315" t="s">
        <v>113</v>
      </c>
      <c r="H155" s="1961">
        <v>1630</v>
      </c>
      <c r="I155" s="1963">
        <v>1630</v>
      </c>
      <c r="J155" s="1938">
        <v>10</v>
      </c>
      <c r="K155" s="1955">
        <v>20</v>
      </c>
      <c r="L155" s="398" t="s">
        <v>1699</v>
      </c>
      <c r="M155" s="1955">
        <v>4</v>
      </c>
      <c r="N155" s="1955">
        <v>7</v>
      </c>
      <c r="O155" s="398" t="s">
        <v>416</v>
      </c>
      <c r="P155" s="1955"/>
      <c r="Q155" s="1955"/>
      <c r="R155" s="399"/>
    </row>
    <row r="156" spans="1:18">
      <c r="A156" s="1932">
        <v>148</v>
      </c>
      <c r="B156" s="554" t="s">
        <v>1731</v>
      </c>
      <c r="C156" s="513" t="s">
        <v>1858</v>
      </c>
      <c r="D156" s="1802" t="s">
        <v>684</v>
      </c>
      <c r="E156" s="513" t="s">
        <v>160</v>
      </c>
      <c r="F156" s="1659" t="s">
        <v>158</v>
      </c>
      <c r="G156" s="515" t="s">
        <v>426</v>
      </c>
      <c r="H156" s="1659">
        <v>1630</v>
      </c>
      <c r="I156" s="515">
        <v>1630</v>
      </c>
      <c r="J156" s="1936">
        <v>15</v>
      </c>
      <c r="K156" s="1957">
        <v>25</v>
      </c>
      <c r="L156" s="517" t="s">
        <v>1693</v>
      </c>
      <c r="M156" s="1957">
        <v>3</v>
      </c>
      <c r="N156" s="1957">
        <v>4</v>
      </c>
      <c r="O156" s="517" t="s">
        <v>1675</v>
      </c>
      <c r="P156" s="1957"/>
      <c r="Q156" s="1957"/>
      <c r="R156" s="518"/>
    </row>
    <row r="157" spans="1:18">
      <c r="A157" s="1932">
        <v>149</v>
      </c>
      <c r="B157" s="555" t="s">
        <v>1728</v>
      </c>
      <c r="C157" s="497" t="s">
        <v>1491</v>
      </c>
      <c r="D157" s="1806" t="s">
        <v>1461</v>
      </c>
      <c r="E157" s="497" t="s">
        <v>1052</v>
      </c>
      <c r="F157" s="1961" t="s">
        <v>89</v>
      </c>
      <c r="G157" s="1963" t="s">
        <v>426</v>
      </c>
      <c r="H157" s="1961">
        <v>1560</v>
      </c>
      <c r="I157" s="1963">
        <v>1560</v>
      </c>
      <c r="J157" s="1938">
        <v>30</v>
      </c>
      <c r="K157" s="1955">
        <v>40</v>
      </c>
      <c r="L157" s="398" t="s">
        <v>1696</v>
      </c>
      <c r="M157" s="1955">
        <v>4</v>
      </c>
      <c r="N157" s="1955">
        <v>6</v>
      </c>
      <c r="O157" s="398" t="s">
        <v>415</v>
      </c>
      <c r="P157" s="1955"/>
      <c r="Q157" s="1955"/>
      <c r="R157" s="399"/>
    </row>
    <row r="158" spans="1:18">
      <c r="A158" s="1932">
        <v>150</v>
      </c>
      <c r="B158" s="554" t="s">
        <v>1729</v>
      </c>
      <c r="C158" s="513" t="s">
        <v>1491</v>
      </c>
      <c r="D158" s="1802" t="s">
        <v>1461</v>
      </c>
      <c r="E158" s="513" t="s">
        <v>1052</v>
      </c>
      <c r="F158" s="1659" t="s">
        <v>89</v>
      </c>
      <c r="G158" s="515" t="s">
        <v>426</v>
      </c>
      <c r="H158" s="1659">
        <v>1560</v>
      </c>
      <c r="I158" s="515">
        <v>1560</v>
      </c>
      <c r="J158" s="1936">
        <v>30</v>
      </c>
      <c r="K158" s="1957">
        <v>40</v>
      </c>
      <c r="L158" s="517" t="s">
        <v>1696</v>
      </c>
      <c r="M158" s="1957">
        <v>4</v>
      </c>
      <c r="N158" s="1957">
        <v>6</v>
      </c>
      <c r="O158" s="517" t="s">
        <v>415</v>
      </c>
      <c r="P158" s="1957"/>
      <c r="Q158" s="1957"/>
      <c r="R158" s="518"/>
    </row>
    <row r="159" spans="1:18">
      <c r="A159" s="1932">
        <v>151</v>
      </c>
      <c r="B159" s="555" t="s">
        <v>184</v>
      </c>
      <c r="C159" s="497" t="s">
        <v>2003</v>
      </c>
      <c r="D159" s="1806" t="s">
        <v>1313</v>
      </c>
      <c r="E159" s="497" t="s">
        <v>2635</v>
      </c>
      <c r="F159" s="1803" t="s">
        <v>429</v>
      </c>
      <c r="G159" s="1963" t="s">
        <v>160</v>
      </c>
      <c r="H159" s="1803">
        <v>1900</v>
      </c>
      <c r="I159" s="504">
        <v>1900</v>
      </c>
      <c r="J159" s="1938">
        <v>6</v>
      </c>
      <c r="K159" s="1955">
        <v>6</v>
      </c>
      <c r="L159" s="398" t="s">
        <v>1161</v>
      </c>
      <c r="M159" s="1955">
        <v>3</v>
      </c>
      <c r="N159" s="1955">
        <v>3</v>
      </c>
      <c r="O159" s="398" t="s">
        <v>1161</v>
      </c>
      <c r="P159" s="1955">
        <v>1</v>
      </c>
      <c r="Q159" s="1955">
        <v>1</v>
      </c>
      <c r="R159" s="399" t="s">
        <v>1161</v>
      </c>
    </row>
    <row r="160" spans="1:18">
      <c r="A160" s="1932">
        <v>152</v>
      </c>
      <c r="B160" s="554" t="s">
        <v>1378</v>
      </c>
      <c r="C160" s="513" t="s">
        <v>2375</v>
      </c>
      <c r="D160" s="1802" t="s">
        <v>92</v>
      </c>
      <c r="E160" s="513" t="s">
        <v>160</v>
      </c>
      <c r="F160" s="1659" t="s">
        <v>158</v>
      </c>
      <c r="G160" s="515" t="s">
        <v>91</v>
      </c>
      <c r="H160" s="1659">
        <v>1560</v>
      </c>
      <c r="I160" s="515">
        <v>1560</v>
      </c>
      <c r="J160" s="1936">
        <v>10</v>
      </c>
      <c r="K160" s="1957">
        <v>20</v>
      </c>
      <c r="L160" s="517" t="s">
        <v>2470</v>
      </c>
      <c r="M160" s="1957">
        <v>4</v>
      </c>
      <c r="N160" s="1957">
        <v>7</v>
      </c>
      <c r="O160" s="517" t="s">
        <v>411</v>
      </c>
      <c r="P160" s="1957"/>
      <c r="Q160" s="1957"/>
      <c r="R160" s="518"/>
    </row>
    <row r="161" spans="1:18">
      <c r="A161" s="1932">
        <v>153</v>
      </c>
      <c r="B161" s="555" t="s">
        <v>1431</v>
      </c>
      <c r="C161" s="497" t="s">
        <v>2375</v>
      </c>
      <c r="D161" s="1806" t="s">
        <v>92</v>
      </c>
      <c r="E161" s="497" t="s">
        <v>160</v>
      </c>
      <c r="F161" s="1961" t="s">
        <v>158</v>
      </c>
      <c r="G161" s="1963" t="s">
        <v>8</v>
      </c>
      <c r="H161" s="1961">
        <v>1560</v>
      </c>
      <c r="I161" s="1963">
        <v>1560</v>
      </c>
      <c r="J161" s="1938">
        <v>10</v>
      </c>
      <c r="K161" s="1955">
        <v>20</v>
      </c>
      <c r="L161" s="398" t="s">
        <v>2470</v>
      </c>
      <c r="M161" s="1955"/>
      <c r="N161" s="1955"/>
      <c r="O161" s="398"/>
      <c r="P161" s="1955"/>
      <c r="Q161" s="1955"/>
      <c r="R161" s="399"/>
    </row>
    <row r="162" spans="1:18">
      <c r="A162" s="1932">
        <v>154</v>
      </c>
      <c r="B162" s="554" t="s">
        <v>88</v>
      </c>
      <c r="C162" s="513" t="s">
        <v>2036</v>
      </c>
      <c r="D162" s="1802" t="s">
        <v>1445</v>
      </c>
      <c r="E162" s="513" t="s">
        <v>2636</v>
      </c>
      <c r="F162" s="1807" t="s">
        <v>2584</v>
      </c>
      <c r="G162" s="515" t="s">
        <v>160</v>
      </c>
      <c r="H162" s="1804">
        <v>1500</v>
      </c>
      <c r="I162" s="581">
        <v>1560</v>
      </c>
      <c r="J162" s="1936">
        <v>20</v>
      </c>
      <c r="K162" s="1957">
        <v>30</v>
      </c>
      <c r="L162" s="517" t="s">
        <v>1695</v>
      </c>
      <c r="M162" s="1957">
        <v>4</v>
      </c>
      <c r="N162" s="1957">
        <v>6</v>
      </c>
      <c r="O162" s="517" t="s">
        <v>3193</v>
      </c>
      <c r="P162" s="1957"/>
      <c r="Q162" s="1957"/>
      <c r="R162" s="518"/>
    </row>
    <row r="163" spans="1:18" ht="13.5" thickBot="1">
      <c r="A163" s="1932">
        <v>155</v>
      </c>
      <c r="B163" s="556" t="s">
        <v>1923</v>
      </c>
      <c r="C163" s="499" t="s">
        <v>1642</v>
      </c>
      <c r="D163" s="1808" t="s">
        <v>1819</v>
      </c>
      <c r="E163" s="499" t="s">
        <v>160</v>
      </c>
      <c r="F163" s="1651" t="s">
        <v>158</v>
      </c>
      <c r="G163" s="205" t="s">
        <v>159</v>
      </c>
      <c r="H163" s="1985">
        <v>1900</v>
      </c>
      <c r="I163" s="1986">
        <v>1900</v>
      </c>
      <c r="J163" s="575">
        <v>6</v>
      </c>
      <c r="K163" s="1958">
        <v>6</v>
      </c>
      <c r="L163" s="401" t="s">
        <v>703</v>
      </c>
      <c r="M163" s="1958">
        <v>3</v>
      </c>
      <c r="N163" s="1958">
        <v>3</v>
      </c>
      <c r="O163" s="401" t="s">
        <v>703</v>
      </c>
      <c r="P163" s="1958">
        <v>1</v>
      </c>
      <c r="Q163" s="1958">
        <v>1</v>
      </c>
      <c r="R163" s="402" t="s">
        <v>703</v>
      </c>
    </row>
    <row r="164" spans="1:18" ht="5.0999999999999996" customHeight="1"/>
    <row r="165" spans="1:18" ht="51" customHeight="1">
      <c r="B165" s="1987" t="s">
        <v>1460</v>
      </c>
      <c r="C165" s="2080" t="s">
        <v>7118</v>
      </c>
      <c r="D165" s="2080"/>
      <c r="E165" s="2080"/>
      <c r="F165" s="2080"/>
      <c r="G165" s="2080"/>
      <c r="H165" s="2080"/>
      <c r="I165" s="2080"/>
      <c r="J165" s="2080"/>
      <c r="K165" s="2080"/>
      <c r="L165" s="188"/>
      <c r="M165" s="188"/>
      <c r="N165" s="188"/>
      <c r="O165" s="188"/>
      <c r="P165" s="188"/>
      <c r="Q165" s="188"/>
      <c r="R165" s="188"/>
    </row>
    <row r="166" spans="1:18" ht="63.75" customHeight="1">
      <c r="C166" s="2080" t="s">
        <v>7119</v>
      </c>
      <c r="D166" s="2080"/>
      <c r="E166" s="2080"/>
      <c r="F166" s="2080"/>
      <c r="G166" s="2080"/>
      <c r="H166" s="2080"/>
      <c r="I166" s="2080"/>
      <c r="J166" s="2080"/>
      <c r="K166" s="2080"/>
      <c r="L166" s="188"/>
      <c r="M166" s="188"/>
      <c r="N166" s="188"/>
      <c r="O166" s="188"/>
      <c r="P166" s="188"/>
      <c r="Q166" s="188"/>
      <c r="R166" s="188"/>
    </row>
    <row r="167" spans="1:18" ht="25.5" customHeight="1">
      <c r="C167" s="2080" t="s">
        <v>6497</v>
      </c>
      <c r="D167" s="2080"/>
      <c r="E167" s="2080"/>
      <c r="F167" s="2080"/>
      <c r="G167" s="2080"/>
      <c r="H167" s="2080"/>
      <c r="I167" s="2080"/>
      <c r="J167" s="2080"/>
      <c r="K167" s="2080"/>
      <c r="L167" s="188"/>
      <c r="M167" s="188"/>
      <c r="N167" s="188"/>
      <c r="O167" s="188"/>
      <c r="P167" s="188"/>
      <c r="Q167" s="188"/>
      <c r="R167" s="188"/>
    </row>
  </sheetData>
  <sheetProtection autoFilter="0"/>
  <autoFilter ref="B8:R163"/>
  <mergeCells count="15">
    <mergeCell ref="C167:K167"/>
    <mergeCell ref="C165:K165"/>
    <mergeCell ref="C166:K166"/>
    <mergeCell ref="A6:A7"/>
    <mergeCell ref="H6:I6"/>
    <mergeCell ref="D6:D7"/>
    <mergeCell ref="E6:E7"/>
    <mergeCell ref="F6:G6"/>
    <mergeCell ref="F7:G7"/>
    <mergeCell ref="C1:R1"/>
    <mergeCell ref="B3:R3"/>
    <mergeCell ref="B6:B7"/>
    <mergeCell ref="C6:C7"/>
    <mergeCell ref="J6:R6"/>
    <mergeCell ref="B4:R4"/>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legacyDrawing r:id="rId2"/>
</worksheet>
</file>

<file path=xl/worksheets/sheet30.xml><?xml version="1.0" encoding="utf-8"?>
<worksheet xmlns="http://schemas.openxmlformats.org/spreadsheetml/2006/main" xmlns:r="http://schemas.openxmlformats.org/officeDocument/2006/relationships">
  <dimension ref="B1:M152"/>
  <sheetViews>
    <sheetView zoomScale="90" zoomScaleNormal="90" workbookViewId="0">
      <pane ySplit="9" topLeftCell="A10" activePane="bottomLeft" state="frozen"/>
      <selection pane="bottomLeft" activeCell="B1" sqref="B1"/>
    </sheetView>
  </sheetViews>
  <sheetFormatPr defaultRowHeight="12.75"/>
  <cols>
    <col min="1" max="1" width="3.7109375" style="125" customWidth="1"/>
    <col min="2" max="2" width="25.7109375" style="125" bestFit="1" customWidth="1"/>
    <col min="3" max="3" width="3.85546875" style="125" bestFit="1" customWidth="1"/>
    <col min="4" max="6" width="10.7109375" style="125" customWidth="1"/>
    <col min="7" max="7" width="11.7109375" style="125" customWidth="1"/>
    <col min="8" max="8" width="13.7109375" style="125" customWidth="1"/>
    <col min="9" max="11" width="11.7109375" style="125" customWidth="1"/>
    <col min="12" max="12" width="13.7109375" style="125" customWidth="1"/>
    <col min="13" max="13" width="11.7109375" style="125" customWidth="1"/>
    <col min="14" max="16384" width="9.140625" style="125"/>
  </cols>
  <sheetData>
    <row r="1" spans="2:13">
      <c r="B1" s="279" t="s">
        <v>3024</v>
      </c>
      <c r="C1" s="2555" t="s">
        <v>7212</v>
      </c>
      <c r="D1" s="2555"/>
      <c r="E1" s="2555"/>
      <c r="F1" s="2555"/>
      <c r="G1" s="2555"/>
      <c r="H1" s="2555"/>
      <c r="I1" s="2555"/>
      <c r="J1" s="2555"/>
      <c r="K1" s="2555"/>
      <c r="L1" s="2555"/>
      <c r="M1" s="2555"/>
    </row>
    <row r="2" spans="2:13" ht="5.0999999999999996" customHeight="1"/>
    <row r="3" spans="2:13">
      <c r="B3" s="2118" t="s">
        <v>6484</v>
      </c>
      <c r="C3" s="2118"/>
      <c r="D3" s="2118"/>
      <c r="E3" s="2118"/>
      <c r="F3" s="2118"/>
      <c r="G3" s="2118"/>
      <c r="H3" s="2118"/>
      <c r="I3" s="2118"/>
      <c r="J3" s="2118"/>
      <c r="K3" s="2118"/>
      <c r="L3" s="2118"/>
      <c r="M3" s="2118"/>
    </row>
    <row r="4" spans="2:13" s="137" customFormat="1" ht="5.0999999999999996" customHeight="1">
      <c r="B4" s="192"/>
      <c r="C4" s="192"/>
      <c r="D4" s="192"/>
      <c r="E4" s="192"/>
      <c r="F4" s="192"/>
      <c r="G4" s="192"/>
      <c r="H4" s="192"/>
      <c r="I4" s="192"/>
      <c r="J4" s="192"/>
      <c r="K4" s="192"/>
      <c r="L4" s="192"/>
      <c r="M4" s="192"/>
    </row>
    <row r="5" spans="2:13" s="137" customFormat="1" ht="40.5" customHeight="1">
      <c r="B5" s="2380" t="s">
        <v>7139</v>
      </c>
      <c r="C5" s="2380"/>
      <c r="D5" s="2380"/>
      <c r="E5" s="2380"/>
      <c r="F5" s="2380"/>
      <c r="G5" s="2380"/>
      <c r="H5" s="2380"/>
      <c r="I5" s="2380"/>
      <c r="J5" s="2380"/>
      <c r="K5" s="2380"/>
      <c r="L5" s="2380"/>
      <c r="M5" s="2380"/>
    </row>
    <row r="6" spans="2:13" s="137" customFormat="1" ht="40.5" customHeight="1">
      <c r="B6" s="2380" t="s">
        <v>7140</v>
      </c>
      <c r="C6" s="2380"/>
      <c r="D6" s="2380"/>
      <c r="E6" s="2380"/>
      <c r="F6" s="2380"/>
      <c r="G6" s="2380"/>
      <c r="H6" s="2380"/>
      <c r="I6" s="2380"/>
      <c r="J6" s="2380"/>
      <c r="K6" s="2380"/>
      <c r="L6" s="2380"/>
      <c r="M6" s="2380"/>
    </row>
    <row r="7" spans="2:13" s="137" customFormat="1" ht="5.0999999999999996" customHeight="1" thickBot="1">
      <c r="B7" s="811"/>
      <c r="C7" s="811"/>
      <c r="D7" s="811"/>
      <c r="E7" s="811"/>
      <c r="F7" s="811"/>
      <c r="G7" s="811"/>
      <c r="H7" s="811"/>
      <c r="I7" s="811"/>
      <c r="J7" s="811"/>
      <c r="K7" s="811"/>
      <c r="L7" s="811"/>
      <c r="M7" s="811"/>
    </row>
    <row r="8" spans="2:13" s="209" customFormat="1" ht="13.5" thickBot="1">
      <c r="B8" s="772" t="s">
        <v>2370</v>
      </c>
      <c r="C8" s="827" t="s">
        <v>1148</v>
      </c>
      <c r="D8" s="653" t="s">
        <v>2380</v>
      </c>
      <c r="E8" s="244" t="s">
        <v>979</v>
      </c>
      <c r="F8" s="244" t="s">
        <v>2364</v>
      </c>
      <c r="G8" s="244" t="s">
        <v>2843</v>
      </c>
      <c r="H8" s="244" t="s">
        <v>679</v>
      </c>
      <c r="I8" s="244" t="s">
        <v>680</v>
      </c>
      <c r="J8" s="244" t="s">
        <v>681</v>
      </c>
      <c r="K8" s="244" t="s">
        <v>682</v>
      </c>
      <c r="L8" s="832" t="s">
        <v>2499</v>
      </c>
      <c r="M8" s="827" t="s">
        <v>3826</v>
      </c>
    </row>
    <row r="9" spans="2:13" s="209" customFormat="1" ht="13.5" thickBot="1">
      <c r="B9" s="818"/>
      <c r="C9" s="828"/>
      <c r="D9" s="2556"/>
      <c r="E9" s="2238"/>
      <c r="F9" s="2238"/>
      <c r="G9" s="2238"/>
      <c r="H9" s="2238"/>
      <c r="I9" s="2238"/>
      <c r="J9" s="2238"/>
      <c r="K9" s="2238"/>
      <c r="L9" s="2238"/>
      <c r="M9" s="2239"/>
    </row>
    <row r="10" spans="2:13">
      <c r="B10" s="819" t="s">
        <v>1052</v>
      </c>
      <c r="C10" s="829">
        <v>1</v>
      </c>
      <c r="D10" s="822">
        <v>30</v>
      </c>
      <c r="E10" s="817">
        <v>30</v>
      </c>
      <c r="F10" s="817">
        <v>30</v>
      </c>
      <c r="G10" s="817">
        <v>30</v>
      </c>
      <c r="H10" s="817">
        <v>30</v>
      </c>
      <c r="I10" s="817">
        <v>30</v>
      </c>
      <c r="J10" s="817">
        <v>30</v>
      </c>
      <c r="K10" s="817">
        <v>30</v>
      </c>
      <c r="L10" s="833">
        <v>30</v>
      </c>
      <c r="M10" s="2019">
        <f>AVERAGE(D10:L10)</f>
        <v>30</v>
      </c>
    </row>
    <row r="11" spans="2:13">
      <c r="B11" s="840" t="s">
        <v>2839</v>
      </c>
      <c r="C11" s="841">
        <v>2</v>
      </c>
      <c r="D11" s="842">
        <v>4</v>
      </c>
      <c r="E11" s="843">
        <v>4</v>
      </c>
      <c r="F11" s="844">
        <v>50</v>
      </c>
      <c r="G11" s="845">
        <v>20</v>
      </c>
      <c r="H11" s="845">
        <v>6</v>
      </c>
      <c r="I11" s="844">
        <v>50</v>
      </c>
      <c r="J11" s="844">
        <v>50</v>
      </c>
      <c r="K11" s="843">
        <v>4</v>
      </c>
      <c r="L11" s="846">
        <v>25</v>
      </c>
      <c r="M11" s="2021">
        <f t="shared" ref="M11:M74" si="0">AVERAGE(D11:L11)</f>
        <v>23.666666666666668</v>
      </c>
    </row>
    <row r="12" spans="2:13">
      <c r="B12" s="820" t="s">
        <v>2838</v>
      </c>
      <c r="C12" s="830">
        <v>2</v>
      </c>
      <c r="D12" s="823">
        <v>50</v>
      </c>
      <c r="E12" s="812">
        <v>50</v>
      </c>
      <c r="F12" s="242">
        <v>6</v>
      </c>
      <c r="G12" s="814">
        <v>0</v>
      </c>
      <c r="H12" s="242">
        <v>6</v>
      </c>
      <c r="I12" s="242">
        <v>6</v>
      </c>
      <c r="J12" s="242">
        <v>4</v>
      </c>
      <c r="K12" s="812">
        <v>50</v>
      </c>
      <c r="L12" s="834">
        <v>25</v>
      </c>
      <c r="M12" s="839">
        <f>AVERAGE(D12:L12)</f>
        <v>21.888888888888889</v>
      </c>
    </row>
    <row r="13" spans="2:13">
      <c r="B13" s="840" t="s">
        <v>1444</v>
      </c>
      <c r="C13" s="841">
        <v>3</v>
      </c>
      <c r="D13" s="847">
        <v>8</v>
      </c>
      <c r="E13" s="845">
        <v>8</v>
      </c>
      <c r="F13" s="845">
        <v>8</v>
      </c>
      <c r="G13" s="844">
        <v>50</v>
      </c>
      <c r="H13" s="845">
        <v>12</v>
      </c>
      <c r="I13" s="845">
        <v>16</v>
      </c>
      <c r="J13" s="845">
        <v>12</v>
      </c>
      <c r="K13" s="843">
        <v>2</v>
      </c>
      <c r="L13" s="846">
        <v>12</v>
      </c>
      <c r="M13" s="2021">
        <f t="shared" si="0"/>
        <v>14.222222222222221</v>
      </c>
    </row>
    <row r="14" spans="2:13">
      <c r="B14" s="820" t="s">
        <v>952</v>
      </c>
      <c r="C14" s="830">
        <v>3</v>
      </c>
      <c r="D14" s="824">
        <v>16</v>
      </c>
      <c r="E14" s="242">
        <v>16</v>
      </c>
      <c r="F14" s="242">
        <v>16</v>
      </c>
      <c r="G14" s="814">
        <v>0</v>
      </c>
      <c r="H14" s="242">
        <v>12</v>
      </c>
      <c r="I14" s="242">
        <v>12</v>
      </c>
      <c r="J14" s="242">
        <v>12</v>
      </c>
      <c r="K14" s="242">
        <v>4</v>
      </c>
      <c r="L14" s="834">
        <v>12</v>
      </c>
      <c r="M14" s="839">
        <f t="shared" si="0"/>
        <v>11.111111111111111</v>
      </c>
    </row>
    <row r="15" spans="2:13">
      <c r="B15" s="840" t="s">
        <v>2645</v>
      </c>
      <c r="C15" s="841">
        <v>5</v>
      </c>
      <c r="D15" s="847" t="s">
        <v>160</v>
      </c>
      <c r="E15" s="844">
        <v>20</v>
      </c>
      <c r="F15" s="845">
        <v>14</v>
      </c>
      <c r="G15" s="845">
        <v>16</v>
      </c>
      <c r="H15" s="845">
        <v>16</v>
      </c>
      <c r="I15" s="845">
        <v>16</v>
      </c>
      <c r="J15" s="845" t="s">
        <v>160</v>
      </c>
      <c r="K15" s="845" t="s">
        <v>160</v>
      </c>
      <c r="L15" s="848">
        <v>13</v>
      </c>
      <c r="M15" s="2021">
        <v>10.56</v>
      </c>
    </row>
    <row r="16" spans="2:13">
      <c r="B16" s="820" t="s">
        <v>2840</v>
      </c>
      <c r="C16" s="830">
        <v>5</v>
      </c>
      <c r="D16" s="824" t="s">
        <v>160</v>
      </c>
      <c r="E16" s="242">
        <v>16</v>
      </c>
      <c r="F16" s="242">
        <v>14</v>
      </c>
      <c r="G16" s="242">
        <v>16</v>
      </c>
      <c r="H16" s="812">
        <v>20</v>
      </c>
      <c r="I16" s="813">
        <v>12</v>
      </c>
      <c r="J16" s="242" t="s">
        <v>160</v>
      </c>
      <c r="K16" s="242" t="s">
        <v>160</v>
      </c>
      <c r="L16" s="834">
        <v>13</v>
      </c>
      <c r="M16" s="839">
        <v>10.11</v>
      </c>
    </row>
    <row r="17" spans="2:13">
      <c r="B17" s="840" t="s">
        <v>120</v>
      </c>
      <c r="C17" s="841">
        <v>1</v>
      </c>
      <c r="D17" s="847">
        <v>10</v>
      </c>
      <c r="E17" s="845">
        <v>10</v>
      </c>
      <c r="F17" s="845">
        <v>10</v>
      </c>
      <c r="G17" s="845">
        <v>10</v>
      </c>
      <c r="H17" s="845">
        <v>10</v>
      </c>
      <c r="I17" s="845">
        <v>10</v>
      </c>
      <c r="J17" s="845">
        <v>10</v>
      </c>
      <c r="K17" s="845">
        <v>10</v>
      </c>
      <c r="L17" s="846">
        <v>10</v>
      </c>
      <c r="M17" s="2021">
        <f t="shared" si="0"/>
        <v>10</v>
      </c>
    </row>
    <row r="18" spans="2:13">
      <c r="B18" s="820" t="s">
        <v>3806</v>
      </c>
      <c r="C18" s="830">
        <v>5</v>
      </c>
      <c r="D18" s="824" t="s">
        <v>160</v>
      </c>
      <c r="E18" s="812">
        <v>16</v>
      </c>
      <c r="F18" s="812">
        <v>16</v>
      </c>
      <c r="G18" s="812">
        <v>16</v>
      </c>
      <c r="H18" s="812">
        <v>16</v>
      </c>
      <c r="I18" s="813">
        <v>12</v>
      </c>
      <c r="J18" s="242" t="s">
        <v>160</v>
      </c>
      <c r="K18" s="242" t="s">
        <v>160</v>
      </c>
      <c r="L18" s="834">
        <v>13</v>
      </c>
      <c r="M18" s="839">
        <v>9.89</v>
      </c>
    </row>
    <row r="19" spans="2:13">
      <c r="B19" s="840" t="s">
        <v>959</v>
      </c>
      <c r="C19" s="841">
        <v>3</v>
      </c>
      <c r="D19" s="842">
        <v>4</v>
      </c>
      <c r="E19" s="845">
        <v>8</v>
      </c>
      <c r="F19" s="843">
        <v>4</v>
      </c>
      <c r="G19" s="845">
        <v>6</v>
      </c>
      <c r="H19" s="843">
        <v>4</v>
      </c>
      <c r="I19" s="843">
        <v>4</v>
      </c>
      <c r="J19" s="843">
        <v>4</v>
      </c>
      <c r="K19" s="844">
        <v>50</v>
      </c>
      <c r="L19" s="848">
        <v>4</v>
      </c>
      <c r="M19" s="2021">
        <f t="shared" si="0"/>
        <v>9.7777777777777786</v>
      </c>
    </row>
    <row r="20" spans="2:13">
      <c r="B20" s="820" t="s">
        <v>2968</v>
      </c>
      <c r="C20" s="830">
        <v>5</v>
      </c>
      <c r="D20" s="824" t="s">
        <v>160</v>
      </c>
      <c r="E20" s="812">
        <v>16</v>
      </c>
      <c r="F20" s="242">
        <v>14</v>
      </c>
      <c r="G20" s="812">
        <v>16</v>
      </c>
      <c r="H20" s="812">
        <v>16</v>
      </c>
      <c r="I20" s="813">
        <v>12</v>
      </c>
      <c r="J20" s="242" t="s">
        <v>160</v>
      </c>
      <c r="K20" s="242" t="s">
        <v>160</v>
      </c>
      <c r="L20" s="835">
        <v>12</v>
      </c>
      <c r="M20" s="839">
        <v>9.56</v>
      </c>
    </row>
    <row r="21" spans="2:13">
      <c r="B21" s="840" t="s">
        <v>3735</v>
      </c>
      <c r="C21" s="841">
        <v>3</v>
      </c>
      <c r="D21" s="849">
        <v>12</v>
      </c>
      <c r="E21" s="845">
        <v>8</v>
      </c>
      <c r="F21" s="845">
        <v>8</v>
      </c>
      <c r="G21" s="843">
        <v>4</v>
      </c>
      <c r="H21" s="845">
        <v>8</v>
      </c>
      <c r="I21" s="845">
        <v>8</v>
      </c>
      <c r="J21" s="844">
        <v>12</v>
      </c>
      <c r="K21" s="845">
        <v>10</v>
      </c>
      <c r="L21" s="850">
        <v>12</v>
      </c>
      <c r="M21" s="2021">
        <f t="shared" si="0"/>
        <v>9.1111111111111107</v>
      </c>
    </row>
    <row r="22" spans="2:13">
      <c r="B22" s="820" t="s">
        <v>2613</v>
      </c>
      <c r="C22" s="830">
        <v>3</v>
      </c>
      <c r="D22" s="824">
        <v>8</v>
      </c>
      <c r="E22" s="242">
        <v>8</v>
      </c>
      <c r="F22" s="242">
        <v>8</v>
      </c>
      <c r="G22" s="242">
        <v>8</v>
      </c>
      <c r="H22" s="242">
        <v>8</v>
      </c>
      <c r="I22" s="242">
        <v>8</v>
      </c>
      <c r="J22" s="242">
        <v>8</v>
      </c>
      <c r="K22" s="812">
        <v>10</v>
      </c>
      <c r="L22" s="834">
        <v>8</v>
      </c>
      <c r="M22" s="839">
        <f t="shared" si="0"/>
        <v>8.2222222222222214</v>
      </c>
    </row>
    <row r="23" spans="2:13">
      <c r="B23" s="840" t="s">
        <v>2841</v>
      </c>
      <c r="C23" s="841">
        <v>4</v>
      </c>
      <c r="D23" s="847">
        <v>10</v>
      </c>
      <c r="E23" s="845">
        <v>10</v>
      </c>
      <c r="F23" s="845">
        <v>10</v>
      </c>
      <c r="G23" s="845">
        <v>10</v>
      </c>
      <c r="H23" s="845">
        <v>10</v>
      </c>
      <c r="I23" s="845">
        <v>10</v>
      </c>
      <c r="J23" s="845" t="s">
        <v>160</v>
      </c>
      <c r="K23" s="845" t="s">
        <v>160</v>
      </c>
      <c r="L23" s="846">
        <v>10</v>
      </c>
      <c r="M23" s="2021">
        <v>7.78</v>
      </c>
    </row>
    <row r="24" spans="2:13">
      <c r="B24" s="820" t="s">
        <v>2725</v>
      </c>
      <c r="C24" s="830">
        <v>4</v>
      </c>
      <c r="D24" s="824">
        <v>10</v>
      </c>
      <c r="E24" s="242">
        <v>10</v>
      </c>
      <c r="F24" s="242">
        <v>10</v>
      </c>
      <c r="G24" s="242">
        <v>10</v>
      </c>
      <c r="H24" s="242">
        <v>10</v>
      </c>
      <c r="I24" s="242">
        <v>10</v>
      </c>
      <c r="J24" s="242" t="s">
        <v>160</v>
      </c>
      <c r="K24" s="242" t="s">
        <v>160</v>
      </c>
      <c r="L24" s="834">
        <v>10</v>
      </c>
      <c r="M24" s="839">
        <v>7.78</v>
      </c>
    </row>
    <row r="25" spans="2:13">
      <c r="B25" s="840" t="s">
        <v>2646</v>
      </c>
      <c r="C25" s="841">
        <v>4</v>
      </c>
      <c r="D25" s="847">
        <v>10</v>
      </c>
      <c r="E25" s="845">
        <v>10</v>
      </c>
      <c r="F25" s="845">
        <v>10</v>
      </c>
      <c r="G25" s="845">
        <v>10</v>
      </c>
      <c r="H25" s="845">
        <v>10</v>
      </c>
      <c r="I25" s="845">
        <v>10</v>
      </c>
      <c r="J25" s="845" t="s">
        <v>160</v>
      </c>
      <c r="K25" s="845" t="s">
        <v>160</v>
      </c>
      <c r="L25" s="846">
        <v>10</v>
      </c>
      <c r="M25" s="2021">
        <v>7.78</v>
      </c>
    </row>
    <row r="26" spans="2:13">
      <c r="B26" s="820" t="s">
        <v>2644</v>
      </c>
      <c r="C26" s="830">
        <v>4</v>
      </c>
      <c r="D26" s="824">
        <v>10</v>
      </c>
      <c r="E26" s="242">
        <v>10</v>
      </c>
      <c r="F26" s="242">
        <v>10</v>
      </c>
      <c r="G26" s="242">
        <v>10</v>
      </c>
      <c r="H26" s="242">
        <v>10</v>
      </c>
      <c r="I26" s="242">
        <v>10</v>
      </c>
      <c r="J26" s="242" t="s">
        <v>160</v>
      </c>
      <c r="K26" s="242" t="s">
        <v>160</v>
      </c>
      <c r="L26" s="834">
        <v>10</v>
      </c>
      <c r="M26" s="839">
        <v>7.78</v>
      </c>
    </row>
    <row r="27" spans="2:13">
      <c r="B27" s="840" t="s">
        <v>2635</v>
      </c>
      <c r="C27" s="841">
        <v>1</v>
      </c>
      <c r="D27" s="847">
        <v>5</v>
      </c>
      <c r="E27" s="844">
        <v>10</v>
      </c>
      <c r="F27" s="845">
        <v>5</v>
      </c>
      <c r="G27" s="845">
        <v>5</v>
      </c>
      <c r="H27" s="845">
        <v>5</v>
      </c>
      <c r="I27" s="844">
        <v>10</v>
      </c>
      <c r="J27" s="845">
        <v>5</v>
      </c>
      <c r="K27" s="844">
        <v>10</v>
      </c>
      <c r="L27" s="850">
        <v>10</v>
      </c>
      <c r="M27" s="2021">
        <f t="shared" si="0"/>
        <v>7.2222222222222223</v>
      </c>
    </row>
    <row r="28" spans="2:13">
      <c r="B28" s="820" t="s">
        <v>2636</v>
      </c>
      <c r="C28" s="830">
        <v>1</v>
      </c>
      <c r="D28" s="824">
        <v>5</v>
      </c>
      <c r="E28" s="812">
        <v>10</v>
      </c>
      <c r="F28" s="812">
        <v>10</v>
      </c>
      <c r="G28" s="812">
        <v>10</v>
      </c>
      <c r="H28" s="242">
        <v>5</v>
      </c>
      <c r="I28" s="242">
        <v>5</v>
      </c>
      <c r="J28" s="242">
        <v>5</v>
      </c>
      <c r="K28" s="242">
        <v>5</v>
      </c>
      <c r="L28" s="836">
        <v>10</v>
      </c>
      <c r="M28" s="839">
        <f t="shared" si="0"/>
        <v>7.2222222222222223</v>
      </c>
    </row>
    <row r="29" spans="2:13">
      <c r="B29" s="840" t="s">
        <v>1325</v>
      </c>
      <c r="C29" s="841">
        <v>4</v>
      </c>
      <c r="D29" s="849">
        <v>10</v>
      </c>
      <c r="E29" s="844">
        <v>10</v>
      </c>
      <c r="F29" s="844">
        <v>10</v>
      </c>
      <c r="G29" s="844">
        <v>10</v>
      </c>
      <c r="H29" s="844">
        <v>10</v>
      </c>
      <c r="I29" s="844">
        <v>10</v>
      </c>
      <c r="J29" s="845" t="s">
        <v>160</v>
      </c>
      <c r="K29" s="845" t="s">
        <v>160</v>
      </c>
      <c r="L29" s="846">
        <v>5</v>
      </c>
      <c r="M29" s="2021">
        <v>7.22</v>
      </c>
    </row>
    <row r="30" spans="2:13">
      <c r="B30" s="820" t="s">
        <v>2648</v>
      </c>
      <c r="C30" s="830">
        <v>3</v>
      </c>
      <c r="D30" s="824">
        <v>8</v>
      </c>
      <c r="E30" s="242">
        <v>8</v>
      </c>
      <c r="F30" s="242">
        <v>8</v>
      </c>
      <c r="G30" s="242">
        <v>6</v>
      </c>
      <c r="H30" s="242">
        <v>8</v>
      </c>
      <c r="I30" s="812">
        <v>12</v>
      </c>
      <c r="J30" s="242">
        <v>8</v>
      </c>
      <c r="K30" s="813">
        <v>2</v>
      </c>
      <c r="L30" s="834">
        <v>4</v>
      </c>
      <c r="M30" s="839">
        <f t="shared" si="0"/>
        <v>7.1111111111111107</v>
      </c>
    </row>
    <row r="31" spans="2:13">
      <c r="B31" s="840" t="s">
        <v>1257</v>
      </c>
      <c r="C31" s="841">
        <v>1</v>
      </c>
      <c r="D31" s="847">
        <v>5</v>
      </c>
      <c r="E31" s="845">
        <v>5</v>
      </c>
      <c r="F31" s="844">
        <v>10</v>
      </c>
      <c r="G31" s="845">
        <v>5</v>
      </c>
      <c r="H31" s="844">
        <v>10</v>
      </c>
      <c r="I31" s="845">
        <v>5</v>
      </c>
      <c r="J31" s="844">
        <v>10</v>
      </c>
      <c r="K31" s="845">
        <v>5</v>
      </c>
      <c r="L31" s="846">
        <v>5</v>
      </c>
      <c r="M31" s="2021">
        <f t="shared" si="0"/>
        <v>6.666666666666667</v>
      </c>
    </row>
    <row r="32" spans="2:13">
      <c r="B32" s="820" t="s">
        <v>2629</v>
      </c>
      <c r="C32" s="830">
        <v>2</v>
      </c>
      <c r="D32" s="824">
        <v>6</v>
      </c>
      <c r="E32" s="813">
        <v>4</v>
      </c>
      <c r="F32" s="242">
        <v>6</v>
      </c>
      <c r="G32" s="812">
        <v>12</v>
      </c>
      <c r="H32" s="813">
        <v>4</v>
      </c>
      <c r="I32" s="242">
        <v>6</v>
      </c>
      <c r="J32" s="242">
        <v>6</v>
      </c>
      <c r="K32" s="242">
        <v>6</v>
      </c>
      <c r="L32" s="834">
        <v>8</v>
      </c>
      <c r="M32" s="839">
        <f t="shared" si="0"/>
        <v>6.4444444444444446</v>
      </c>
    </row>
    <row r="33" spans="2:13">
      <c r="B33" s="840" t="s">
        <v>744</v>
      </c>
      <c r="C33" s="841">
        <v>1</v>
      </c>
      <c r="D33" s="849">
        <v>10</v>
      </c>
      <c r="E33" s="844">
        <v>10</v>
      </c>
      <c r="F33" s="845">
        <v>5</v>
      </c>
      <c r="G33" s="845">
        <v>5</v>
      </c>
      <c r="H33" s="851">
        <v>0</v>
      </c>
      <c r="I33" s="845">
        <v>5</v>
      </c>
      <c r="J33" s="845">
        <v>5</v>
      </c>
      <c r="K33" s="844">
        <v>10</v>
      </c>
      <c r="L33" s="846">
        <v>5</v>
      </c>
      <c r="M33" s="2021">
        <f t="shared" si="0"/>
        <v>6.1111111111111107</v>
      </c>
    </row>
    <row r="34" spans="2:13">
      <c r="B34" s="820" t="s">
        <v>1840</v>
      </c>
      <c r="C34" s="830">
        <v>5</v>
      </c>
      <c r="D34" s="824" t="s">
        <v>160</v>
      </c>
      <c r="E34" s="812">
        <v>16</v>
      </c>
      <c r="F34" s="242">
        <v>14</v>
      </c>
      <c r="G34" s="814">
        <v>0</v>
      </c>
      <c r="H34" s="814">
        <v>0</v>
      </c>
      <c r="I34" s="242">
        <v>12</v>
      </c>
      <c r="J34" s="242" t="s">
        <v>160</v>
      </c>
      <c r="K34" s="242" t="s">
        <v>160</v>
      </c>
      <c r="L34" s="834">
        <v>13</v>
      </c>
      <c r="M34" s="839">
        <v>6.11</v>
      </c>
    </row>
    <row r="35" spans="2:13">
      <c r="B35" s="840" t="s">
        <v>2965</v>
      </c>
      <c r="C35" s="841">
        <v>5</v>
      </c>
      <c r="D35" s="847" t="s">
        <v>160</v>
      </c>
      <c r="E35" s="844">
        <v>16</v>
      </c>
      <c r="F35" s="845">
        <v>14</v>
      </c>
      <c r="G35" s="851">
        <v>0</v>
      </c>
      <c r="H35" s="851">
        <v>0</v>
      </c>
      <c r="I35" s="845">
        <v>12</v>
      </c>
      <c r="J35" s="845" t="s">
        <v>160</v>
      </c>
      <c r="K35" s="845" t="s">
        <v>160</v>
      </c>
      <c r="L35" s="846">
        <v>12</v>
      </c>
      <c r="M35" s="2021">
        <v>6</v>
      </c>
    </row>
    <row r="36" spans="2:13">
      <c r="B36" s="820" t="s">
        <v>2847</v>
      </c>
      <c r="C36" s="830">
        <v>1</v>
      </c>
      <c r="D36" s="823">
        <v>10</v>
      </c>
      <c r="E36" s="813">
        <v>3</v>
      </c>
      <c r="F36" s="242">
        <v>5</v>
      </c>
      <c r="G36" s="813">
        <v>3</v>
      </c>
      <c r="H36" s="812">
        <v>10</v>
      </c>
      <c r="I36" s="242">
        <v>5</v>
      </c>
      <c r="J36" s="242">
        <v>5</v>
      </c>
      <c r="K36" s="242">
        <v>5</v>
      </c>
      <c r="L36" s="834">
        <v>5</v>
      </c>
      <c r="M36" s="839">
        <f t="shared" si="0"/>
        <v>5.666666666666667</v>
      </c>
    </row>
    <row r="37" spans="2:13">
      <c r="B37" s="840" t="s">
        <v>2612</v>
      </c>
      <c r="C37" s="841">
        <v>2</v>
      </c>
      <c r="D37" s="847">
        <v>4</v>
      </c>
      <c r="E37" s="845">
        <v>6</v>
      </c>
      <c r="F37" s="843">
        <v>2</v>
      </c>
      <c r="G37" s="844">
        <v>12</v>
      </c>
      <c r="H37" s="845">
        <v>4</v>
      </c>
      <c r="I37" s="845">
        <v>4</v>
      </c>
      <c r="J37" s="845">
        <v>4</v>
      </c>
      <c r="K37" s="845">
        <v>6</v>
      </c>
      <c r="L37" s="846">
        <v>8</v>
      </c>
      <c r="M37" s="2021">
        <f t="shared" si="0"/>
        <v>5.5555555555555554</v>
      </c>
    </row>
    <row r="38" spans="2:13">
      <c r="B38" s="820" t="s">
        <v>1446</v>
      </c>
      <c r="C38" s="830">
        <v>2</v>
      </c>
      <c r="D38" s="825">
        <v>0</v>
      </c>
      <c r="E38" s="814">
        <v>0</v>
      </c>
      <c r="F38" s="814">
        <v>0</v>
      </c>
      <c r="G38" s="814">
        <v>0</v>
      </c>
      <c r="H38" s="812">
        <v>50</v>
      </c>
      <c r="I38" s="814">
        <v>0</v>
      </c>
      <c r="J38" s="814">
        <v>0</v>
      </c>
      <c r="K38" s="814">
        <v>0</v>
      </c>
      <c r="L38" s="837">
        <v>0</v>
      </c>
      <c r="M38" s="839">
        <f t="shared" si="0"/>
        <v>5.5555555555555554</v>
      </c>
    </row>
    <row r="39" spans="2:13">
      <c r="B39" s="840" t="s">
        <v>2649</v>
      </c>
      <c r="C39" s="841">
        <v>3</v>
      </c>
      <c r="D39" s="847">
        <v>4</v>
      </c>
      <c r="E39" s="845">
        <v>4</v>
      </c>
      <c r="F39" s="844">
        <v>8</v>
      </c>
      <c r="G39" s="843">
        <v>2</v>
      </c>
      <c r="H39" s="844">
        <v>8</v>
      </c>
      <c r="I39" s="844">
        <v>8</v>
      </c>
      <c r="J39" s="845">
        <v>4</v>
      </c>
      <c r="K39" s="845">
        <v>4</v>
      </c>
      <c r="L39" s="850">
        <v>8</v>
      </c>
      <c r="M39" s="2021">
        <f t="shared" si="0"/>
        <v>5.5555555555555554</v>
      </c>
    </row>
    <row r="40" spans="2:13">
      <c r="B40" s="820" t="s">
        <v>2515</v>
      </c>
      <c r="C40" s="830">
        <v>3</v>
      </c>
      <c r="D40" s="824">
        <v>4</v>
      </c>
      <c r="E40" s="242">
        <v>4</v>
      </c>
      <c r="F40" s="242">
        <v>8</v>
      </c>
      <c r="G40" s="242">
        <v>6</v>
      </c>
      <c r="H40" s="814">
        <v>0</v>
      </c>
      <c r="I40" s="242">
        <v>8</v>
      </c>
      <c r="J40" s="242">
        <v>4</v>
      </c>
      <c r="K40" s="242">
        <v>4</v>
      </c>
      <c r="L40" s="836">
        <v>12</v>
      </c>
      <c r="M40" s="839">
        <f t="shared" si="0"/>
        <v>5.5555555555555554</v>
      </c>
    </row>
    <row r="41" spans="2:13">
      <c r="B41" s="840" t="s">
        <v>951</v>
      </c>
      <c r="C41" s="841">
        <v>2</v>
      </c>
      <c r="D41" s="847">
        <v>4</v>
      </c>
      <c r="E41" s="845">
        <v>4</v>
      </c>
      <c r="F41" s="845">
        <v>4</v>
      </c>
      <c r="G41" s="844">
        <v>12</v>
      </c>
      <c r="H41" s="845">
        <v>4</v>
      </c>
      <c r="I41" s="845">
        <v>4</v>
      </c>
      <c r="J41" s="845">
        <v>4</v>
      </c>
      <c r="K41" s="845">
        <v>4</v>
      </c>
      <c r="L41" s="846">
        <v>8</v>
      </c>
      <c r="M41" s="2021">
        <f t="shared" si="0"/>
        <v>5.333333333333333</v>
      </c>
    </row>
    <row r="42" spans="2:13">
      <c r="B42" s="820" t="s">
        <v>2516</v>
      </c>
      <c r="C42" s="830">
        <v>3</v>
      </c>
      <c r="D42" s="823">
        <v>8</v>
      </c>
      <c r="E42" s="812">
        <v>8</v>
      </c>
      <c r="F42" s="242">
        <v>4</v>
      </c>
      <c r="G42" s="242">
        <v>4</v>
      </c>
      <c r="H42" s="242">
        <v>4</v>
      </c>
      <c r="I42" s="242">
        <v>4</v>
      </c>
      <c r="J42" s="242">
        <v>4</v>
      </c>
      <c r="K42" s="242">
        <v>4</v>
      </c>
      <c r="L42" s="836">
        <v>8</v>
      </c>
      <c r="M42" s="839">
        <f t="shared" si="0"/>
        <v>5.333333333333333</v>
      </c>
    </row>
    <row r="43" spans="2:13">
      <c r="B43" s="840" t="s">
        <v>2626</v>
      </c>
      <c r="C43" s="841">
        <v>5</v>
      </c>
      <c r="D43" s="847" t="s">
        <v>160</v>
      </c>
      <c r="E43" s="851">
        <v>0</v>
      </c>
      <c r="F43" s="851">
        <v>0</v>
      </c>
      <c r="G43" s="844">
        <v>20</v>
      </c>
      <c r="H43" s="845">
        <v>16</v>
      </c>
      <c r="I43" s="845">
        <v>12</v>
      </c>
      <c r="J43" s="845" t="s">
        <v>160</v>
      </c>
      <c r="K43" s="845" t="s">
        <v>160</v>
      </c>
      <c r="L43" s="852">
        <v>0</v>
      </c>
      <c r="M43" s="2021">
        <v>5.33</v>
      </c>
    </row>
    <row r="44" spans="2:13">
      <c r="B44" s="820" t="s">
        <v>1312</v>
      </c>
      <c r="C44" s="830">
        <v>3</v>
      </c>
      <c r="D44" s="824">
        <v>4</v>
      </c>
      <c r="E44" s="812">
        <v>8</v>
      </c>
      <c r="F44" s="812">
        <v>8</v>
      </c>
      <c r="G44" s="813">
        <v>2</v>
      </c>
      <c r="H44" s="242">
        <v>4</v>
      </c>
      <c r="I44" s="242">
        <v>4</v>
      </c>
      <c r="J44" s="812">
        <v>8</v>
      </c>
      <c r="K44" s="242">
        <v>4</v>
      </c>
      <c r="L44" s="834">
        <v>4</v>
      </c>
      <c r="M44" s="839">
        <f t="shared" si="0"/>
        <v>5.1111111111111107</v>
      </c>
    </row>
    <row r="45" spans="2:13">
      <c r="B45" s="840" t="s">
        <v>2615</v>
      </c>
      <c r="C45" s="841">
        <v>4</v>
      </c>
      <c r="D45" s="847">
        <v>5</v>
      </c>
      <c r="E45" s="845">
        <v>5</v>
      </c>
      <c r="F45" s="845">
        <v>10</v>
      </c>
      <c r="G45" s="845">
        <v>5</v>
      </c>
      <c r="H45" s="845">
        <v>5</v>
      </c>
      <c r="I45" s="845">
        <v>5</v>
      </c>
      <c r="J45" s="845" t="s">
        <v>160</v>
      </c>
      <c r="K45" s="845" t="s">
        <v>160</v>
      </c>
      <c r="L45" s="846">
        <v>10</v>
      </c>
      <c r="M45" s="2021">
        <v>5</v>
      </c>
    </row>
    <row r="46" spans="2:13">
      <c r="B46" s="820" t="s">
        <v>2843</v>
      </c>
      <c r="C46" s="830">
        <v>4</v>
      </c>
      <c r="D46" s="824">
        <v>5</v>
      </c>
      <c r="E46" s="242">
        <v>5</v>
      </c>
      <c r="F46" s="242">
        <v>5</v>
      </c>
      <c r="G46" s="812">
        <v>10</v>
      </c>
      <c r="H46" s="242">
        <v>5</v>
      </c>
      <c r="I46" s="242">
        <v>5</v>
      </c>
      <c r="J46" s="242" t="s">
        <v>160</v>
      </c>
      <c r="K46" s="242" t="s">
        <v>160</v>
      </c>
      <c r="L46" s="836">
        <v>10</v>
      </c>
      <c r="M46" s="839">
        <v>5</v>
      </c>
    </row>
    <row r="47" spans="2:13">
      <c r="B47" s="840" t="s">
        <v>3794</v>
      </c>
      <c r="C47" s="841">
        <v>3</v>
      </c>
      <c r="D47" s="849">
        <v>12</v>
      </c>
      <c r="E47" s="845">
        <v>8</v>
      </c>
      <c r="F47" s="845">
        <v>8</v>
      </c>
      <c r="G47" s="845">
        <v>2</v>
      </c>
      <c r="H47" s="851">
        <v>0</v>
      </c>
      <c r="I47" s="845">
        <v>4</v>
      </c>
      <c r="J47" s="845">
        <v>4</v>
      </c>
      <c r="K47" s="845">
        <v>2</v>
      </c>
      <c r="L47" s="846">
        <v>4</v>
      </c>
      <c r="M47" s="2021">
        <f t="shared" si="0"/>
        <v>4.8888888888888893</v>
      </c>
    </row>
    <row r="48" spans="2:13">
      <c r="B48" s="820" t="s">
        <v>2628</v>
      </c>
      <c r="C48" s="830">
        <v>2</v>
      </c>
      <c r="D48" s="824">
        <v>6</v>
      </c>
      <c r="E48" s="242">
        <v>6</v>
      </c>
      <c r="F48" s="242">
        <v>4</v>
      </c>
      <c r="G48" s="812">
        <v>8</v>
      </c>
      <c r="H48" s="813">
        <v>2</v>
      </c>
      <c r="I48" s="242">
        <v>6</v>
      </c>
      <c r="J48" s="242">
        <v>4</v>
      </c>
      <c r="K48" s="242">
        <v>4</v>
      </c>
      <c r="L48" s="835">
        <v>2</v>
      </c>
      <c r="M48" s="839">
        <f t="shared" si="0"/>
        <v>4.666666666666667</v>
      </c>
    </row>
    <row r="49" spans="2:13">
      <c r="B49" s="840" t="s">
        <v>2647</v>
      </c>
      <c r="C49" s="841">
        <v>2</v>
      </c>
      <c r="D49" s="847">
        <v>4</v>
      </c>
      <c r="E49" s="845">
        <v>4</v>
      </c>
      <c r="F49" s="844">
        <v>6</v>
      </c>
      <c r="G49" s="845">
        <v>4</v>
      </c>
      <c r="H49" s="845">
        <v>4</v>
      </c>
      <c r="I49" s="845">
        <v>4</v>
      </c>
      <c r="J49" s="844">
        <v>6</v>
      </c>
      <c r="K49" s="844">
        <v>6</v>
      </c>
      <c r="L49" s="846">
        <v>4</v>
      </c>
      <c r="M49" s="2021">
        <f t="shared" si="0"/>
        <v>4.666666666666667</v>
      </c>
    </row>
    <row r="50" spans="2:13">
      <c r="B50" s="820" t="s">
        <v>3809</v>
      </c>
      <c r="C50" s="830">
        <v>5</v>
      </c>
      <c r="D50" s="824" t="s">
        <v>160</v>
      </c>
      <c r="E50" s="814">
        <v>0</v>
      </c>
      <c r="F50" s="242">
        <v>14</v>
      </c>
      <c r="G50" s="814">
        <v>0</v>
      </c>
      <c r="H50" s="812">
        <v>16</v>
      </c>
      <c r="I50" s="814">
        <v>0</v>
      </c>
      <c r="J50" s="242" t="s">
        <v>160</v>
      </c>
      <c r="K50" s="242" t="s">
        <v>160</v>
      </c>
      <c r="L50" s="834">
        <v>12</v>
      </c>
      <c r="M50" s="839">
        <v>4.67</v>
      </c>
    </row>
    <row r="51" spans="2:13">
      <c r="B51" s="840" t="s">
        <v>2627</v>
      </c>
      <c r="C51" s="841">
        <v>1</v>
      </c>
      <c r="D51" s="853">
        <v>0</v>
      </c>
      <c r="E51" s="851">
        <v>0</v>
      </c>
      <c r="F51" s="851">
        <v>0</v>
      </c>
      <c r="G51" s="844">
        <v>10</v>
      </c>
      <c r="H51" s="845">
        <v>5</v>
      </c>
      <c r="I51" s="845">
        <v>5</v>
      </c>
      <c r="J51" s="844">
        <v>10</v>
      </c>
      <c r="K51" s="845">
        <v>5</v>
      </c>
      <c r="L51" s="846">
        <v>5</v>
      </c>
      <c r="M51" s="2021">
        <f t="shared" si="0"/>
        <v>4.4444444444444446</v>
      </c>
    </row>
    <row r="52" spans="2:13">
      <c r="B52" s="820" t="s">
        <v>2631</v>
      </c>
      <c r="C52" s="830">
        <v>3</v>
      </c>
      <c r="D52" s="824">
        <v>4</v>
      </c>
      <c r="E52" s="242">
        <v>4</v>
      </c>
      <c r="F52" s="242">
        <v>4</v>
      </c>
      <c r="G52" s="813">
        <v>2</v>
      </c>
      <c r="H52" s="242">
        <v>4</v>
      </c>
      <c r="I52" s="242">
        <v>4</v>
      </c>
      <c r="J52" s="812">
        <v>12</v>
      </c>
      <c r="K52" s="813">
        <v>2</v>
      </c>
      <c r="L52" s="834">
        <v>4</v>
      </c>
      <c r="M52" s="839">
        <f t="shared" si="0"/>
        <v>4.4444444444444446</v>
      </c>
    </row>
    <row r="53" spans="2:13">
      <c r="B53" s="840" t="s">
        <v>2634</v>
      </c>
      <c r="C53" s="841">
        <v>3</v>
      </c>
      <c r="D53" s="847">
        <v>4</v>
      </c>
      <c r="E53" s="845">
        <v>4</v>
      </c>
      <c r="F53" s="845">
        <v>4</v>
      </c>
      <c r="G53" s="845">
        <v>6</v>
      </c>
      <c r="H53" s="844">
        <v>8</v>
      </c>
      <c r="I53" s="845">
        <v>4</v>
      </c>
      <c r="J53" s="845">
        <v>4</v>
      </c>
      <c r="K53" s="843">
        <v>2</v>
      </c>
      <c r="L53" s="846">
        <v>4</v>
      </c>
      <c r="M53" s="2021">
        <f t="shared" si="0"/>
        <v>4.4444444444444446</v>
      </c>
    </row>
    <row r="54" spans="2:13">
      <c r="B54" s="820" t="s">
        <v>746</v>
      </c>
      <c r="C54" s="830">
        <v>4</v>
      </c>
      <c r="D54" s="824">
        <v>5</v>
      </c>
      <c r="E54" s="242">
        <v>5</v>
      </c>
      <c r="F54" s="242">
        <v>5</v>
      </c>
      <c r="G54" s="242">
        <v>5</v>
      </c>
      <c r="H54" s="812">
        <v>10</v>
      </c>
      <c r="I54" s="242">
        <v>5</v>
      </c>
      <c r="J54" s="242" t="s">
        <v>160</v>
      </c>
      <c r="K54" s="242" t="s">
        <v>160</v>
      </c>
      <c r="L54" s="834">
        <v>5</v>
      </c>
      <c r="M54" s="839">
        <v>4.4400000000000004</v>
      </c>
    </row>
    <row r="55" spans="2:13">
      <c r="B55" s="840" t="s">
        <v>745</v>
      </c>
      <c r="C55" s="841">
        <v>4</v>
      </c>
      <c r="D55" s="847">
        <v>5</v>
      </c>
      <c r="E55" s="844">
        <v>10</v>
      </c>
      <c r="F55" s="845">
        <v>5</v>
      </c>
      <c r="G55" s="845">
        <v>5</v>
      </c>
      <c r="H55" s="845">
        <v>5</v>
      </c>
      <c r="I55" s="845">
        <v>5</v>
      </c>
      <c r="J55" s="845" t="s">
        <v>160</v>
      </c>
      <c r="K55" s="845" t="s">
        <v>160</v>
      </c>
      <c r="L55" s="846">
        <v>5</v>
      </c>
      <c r="M55" s="2021">
        <v>4.4400000000000004</v>
      </c>
    </row>
    <row r="56" spans="2:13">
      <c r="B56" s="820" t="s">
        <v>116</v>
      </c>
      <c r="C56" s="830">
        <v>5</v>
      </c>
      <c r="D56" s="824" t="s">
        <v>160</v>
      </c>
      <c r="E56" s="814">
        <v>0</v>
      </c>
      <c r="F56" s="814">
        <v>0</v>
      </c>
      <c r="G56" s="812">
        <v>16</v>
      </c>
      <c r="H56" s="814">
        <v>0</v>
      </c>
      <c r="I56" s="242">
        <v>12</v>
      </c>
      <c r="J56" s="242" t="s">
        <v>160</v>
      </c>
      <c r="K56" s="242" t="s">
        <v>160</v>
      </c>
      <c r="L56" s="834">
        <v>12</v>
      </c>
      <c r="M56" s="839">
        <v>4.4400000000000004</v>
      </c>
    </row>
    <row r="57" spans="2:13">
      <c r="B57" s="840" t="s">
        <v>2614</v>
      </c>
      <c r="C57" s="841">
        <v>2</v>
      </c>
      <c r="D57" s="847">
        <v>4</v>
      </c>
      <c r="E57" s="845">
        <v>4</v>
      </c>
      <c r="F57" s="844">
        <v>6</v>
      </c>
      <c r="G57" s="845">
        <v>4</v>
      </c>
      <c r="H57" s="845">
        <v>4</v>
      </c>
      <c r="I57" s="845">
        <v>4</v>
      </c>
      <c r="J57" s="845">
        <v>4</v>
      </c>
      <c r="K57" s="845">
        <v>4</v>
      </c>
      <c r="L57" s="846">
        <v>4</v>
      </c>
      <c r="M57" s="2021">
        <f t="shared" si="0"/>
        <v>4.2222222222222223</v>
      </c>
    </row>
    <row r="58" spans="2:13">
      <c r="B58" s="820" t="s">
        <v>2639</v>
      </c>
      <c r="C58" s="830">
        <v>2</v>
      </c>
      <c r="D58" s="824">
        <v>6</v>
      </c>
      <c r="E58" s="242">
        <v>4</v>
      </c>
      <c r="F58" s="242">
        <v>4</v>
      </c>
      <c r="G58" s="242">
        <v>4</v>
      </c>
      <c r="H58" s="242">
        <v>4</v>
      </c>
      <c r="I58" s="242">
        <v>4</v>
      </c>
      <c r="J58" s="242">
        <v>4</v>
      </c>
      <c r="K58" s="242">
        <v>4</v>
      </c>
      <c r="L58" s="834">
        <v>4</v>
      </c>
      <c r="M58" s="839">
        <f t="shared" si="0"/>
        <v>4.2222222222222223</v>
      </c>
    </row>
    <row r="59" spans="2:13">
      <c r="B59" s="840" t="s">
        <v>1260</v>
      </c>
      <c r="C59" s="841">
        <v>1</v>
      </c>
      <c r="D59" s="847">
        <v>10</v>
      </c>
      <c r="E59" s="845">
        <v>5</v>
      </c>
      <c r="F59" s="845">
        <v>5</v>
      </c>
      <c r="G59" s="851">
        <v>0</v>
      </c>
      <c r="H59" s="851">
        <v>0</v>
      </c>
      <c r="I59" s="845">
        <v>3</v>
      </c>
      <c r="J59" s="845">
        <v>3</v>
      </c>
      <c r="K59" s="845">
        <v>5</v>
      </c>
      <c r="L59" s="846">
        <v>5</v>
      </c>
      <c r="M59" s="2021">
        <f t="shared" si="0"/>
        <v>4</v>
      </c>
    </row>
    <row r="60" spans="2:13">
      <c r="B60" s="820" t="s">
        <v>3191</v>
      </c>
      <c r="C60" s="830">
        <v>1</v>
      </c>
      <c r="D60" s="824">
        <v>3</v>
      </c>
      <c r="E60" s="812">
        <v>5</v>
      </c>
      <c r="F60" s="812">
        <v>5</v>
      </c>
      <c r="G60" s="812">
        <v>5</v>
      </c>
      <c r="H60" s="242">
        <v>3</v>
      </c>
      <c r="I60" s="812">
        <v>5</v>
      </c>
      <c r="J60" s="812">
        <v>5</v>
      </c>
      <c r="K60" s="242">
        <v>3</v>
      </c>
      <c r="L60" s="834">
        <v>3</v>
      </c>
      <c r="M60" s="839">
        <f t="shared" si="0"/>
        <v>4.1111111111111107</v>
      </c>
    </row>
    <row r="61" spans="2:13">
      <c r="B61" s="840" t="s">
        <v>2416</v>
      </c>
      <c r="C61" s="841">
        <v>4</v>
      </c>
      <c r="D61" s="847">
        <v>5</v>
      </c>
      <c r="E61" s="847">
        <v>5</v>
      </c>
      <c r="F61" s="845">
        <v>5</v>
      </c>
      <c r="G61" s="847">
        <v>5</v>
      </c>
      <c r="H61" s="847">
        <v>5</v>
      </c>
      <c r="I61" s="847">
        <v>5</v>
      </c>
      <c r="J61" s="845" t="s">
        <v>160</v>
      </c>
      <c r="K61" s="845" t="s">
        <v>160</v>
      </c>
      <c r="L61" s="847">
        <v>5</v>
      </c>
      <c r="M61" s="2021">
        <v>3.89</v>
      </c>
    </row>
    <row r="62" spans="2:13">
      <c r="B62" s="820" t="s">
        <v>2638</v>
      </c>
      <c r="C62" s="830">
        <v>4</v>
      </c>
      <c r="D62" s="824">
        <v>5</v>
      </c>
      <c r="E62" s="824">
        <v>5</v>
      </c>
      <c r="F62" s="242">
        <v>5</v>
      </c>
      <c r="G62" s="824">
        <v>5</v>
      </c>
      <c r="H62" s="824">
        <v>5</v>
      </c>
      <c r="I62" s="824">
        <v>5</v>
      </c>
      <c r="J62" s="242" t="s">
        <v>160</v>
      </c>
      <c r="K62" s="242" t="s">
        <v>160</v>
      </c>
      <c r="L62" s="824">
        <v>5</v>
      </c>
      <c r="M62" s="839">
        <v>3.89</v>
      </c>
    </row>
    <row r="63" spans="2:13">
      <c r="B63" s="840" t="s">
        <v>2637</v>
      </c>
      <c r="C63" s="841">
        <v>4</v>
      </c>
      <c r="D63" s="847">
        <v>5</v>
      </c>
      <c r="E63" s="847">
        <v>5</v>
      </c>
      <c r="F63" s="845">
        <v>5</v>
      </c>
      <c r="G63" s="847">
        <v>5</v>
      </c>
      <c r="H63" s="847">
        <v>5</v>
      </c>
      <c r="I63" s="847">
        <v>5</v>
      </c>
      <c r="J63" s="845" t="s">
        <v>160</v>
      </c>
      <c r="K63" s="845" t="s">
        <v>160</v>
      </c>
      <c r="L63" s="847">
        <v>5</v>
      </c>
      <c r="M63" s="2021">
        <v>3.89</v>
      </c>
    </row>
    <row r="64" spans="2:13">
      <c r="B64" s="820" t="s">
        <v>2632</v>
      </c>
      <c r="C64" s="830">
        <v>4</v>
      </c>
      <c r="D64" s="824">
        <v>5</v>
      </c>
      <c r="E64" s="824">
        <v>5</v>
      </c>
      <c r="F64" s="242">
        <v>5</v>
      </c>
      <c r="G64" s="824">
        <v>5</v>
      </c>
      <c r="H64" s="824">
        <v>5</v>
      </c>
      <c r="I64" s="824">
        <v>5</v>
      </c>
      <c r="J64" s="242" t="s">
        <v>160</v>
      </c>
      <c r="K64" s="242" t="s">
        <v>160</v>
      </c>
      <c r="L64" s="824">
        <v>5</v>
      </c>
      <c r="M64" s="839">
        <v>3.89</v>
      </c>
    </row>
    <row r="65" spans="2:13">
      <c r="B65" s="840" t="s">
        <v>1262</v>
      </c>
      <c r="C65" s="841">
        <v>2</v>
      </c>
      <c r="D65" s="842">
        <v>2</v>
      </c>
      <c r="E65" s="843">
        <v>2</v>
      </c>
      <c r="F65" s="843">
        <v>2</v>
      </c>
      <c r="G65" s="844">
        <v>8</v>
      </c>
      <c r="H65" s="845">
        <v>4</v>
      </c>
      <c r="I65" s="845">
        <v>4</v>
      </c>
      <c r="J65" s="845">
        <v>4</v>
      </c>
      <c r="K65" s="845">
        <v>4</v>
      </c>
      <c r="L65" s="846">
        <v>4</v>
      </c>
      <c r="M65" s="2021">
        <f t="shared" si="0"/>
        <v>3.7777777777777777</v>
      </c>
    </row>
    <row r="66" spans="2:13">
      <c r="B66" s="820" t="s">
        <v>2633</v>
      </c>
      <c r="C66" s="830">
        <v>2</v>
      </c>
      <c r="D66" s="824">
        <v>4</v>
      </c>
      <c r="E66" s="812">
        <v>6</v>
      </c>
      <c r="F66" s="242">
        <v>4</v>
      </c>
      <c r="G66" s="242">
        <v>4</v>
      </c>
      <c r="H66" s="813">
        <v>2</v>
      </c>
      <c r="I66" s="813">
        <v>2</v>
      </c>
      <c r="J66" s="242">
        <v>4</v>
      </c>
      <c r="K66" s="242">
        <v>4</v>
      </c>
      <c r="L66" s="835">
        <v>2</v>
      </c>
      <c r="M66" s="839">
        <f t="shared" si="0"/>
        <v>3.5555555555555554</v>
      </c>
    </row>
    <row r="67" spans="2:13">
      <c r="B67" s="840" t="s">
        <v>2475</v>
      </c>
      <c r="C67" s="841">
        <v>3</v>
      </c>
      <c r="D67" s="849">
        <v>4</v>
      </c>
      <c r="E67" s="844">
        <v>4</v>
      </c>
      <c r="F67" s="844">
        <v>4</v>
      </c>
      <c r="G67" s="845">
        <v>2</v>
      </c>
      <c r="H67" s="844">
        <v>4</v>
      </c>
      <c r="I67" s="844">
        <v>4</v>
      </c>
      <c r="J67" s="844">
        <v>4</v>
      </c>
      <c r="K67" s="851">
        <v>0</v>
      </c>
      <c r="L67" s="850">
        <v>4</v>
      </c>
      <c r="M67" s="2021">
        <f t="shared" si="0"/>
        <v>3.3333333333333335</v>
      </c>
    </row>
    <row r="68" spans="2:13">
      <c r="B68" s="820" t="s">
        <v>2418</v>
      </c>
      <c r="C68" s="830">
        <v>1</v>
      </c>
      <c r="D68" s="824">
        <v>3</v>
      </c>
      <c r="E68" s="242">
        <v>3</v>
      </c>
      <c r="F68" s="242">
        <v>3</v>
      </c>
      <c r="G68" s="242">
        <v>3</v>
      </c>
      <c r="H68" s="242">
        <v>3</v>
      </c>
      <c r="I68" s="242">
        <v>3</v>
      </c>
      <c r="J68" s="242">
        <v>3</v>
      </c>
      <c r="K68" s="242">
        <v>3</v>
      </c>
      <c r="L68" s="834">
        <v>3</v>
      </c>
      <c r="M68" s="839">
        <f t="shared" si="0"/>
        <v>3</v>
      </c>
    </row>
    <row r="69" spans="2:13">
      <c r="B69" s="840" t="s">
        <v>2419</v>
      </c>
      <c r="C69" s="841">
        <v>1</v>
      </c>
      <c r="D69" s="847">
        <v>3</v>
      </c>
      <c r="E69" s="845">
        <v>3</v>
      </c>
      <c r="F69" s="845">
        <v>3</v>
      </c>
      <c r="G69" s="845">
        <v>3</v>
      </c>
      <c r="H69" s="845">
        <v>3</v>
      </c>
      <c r="I69" s="845">
        <v>3</v>
      </c>
      <c r="J69" s="845">
        <v>3</v>
      </c>
      <c r="K69" s="845">
        <v>3</v>
      </c>
      <c r="L69" s="846">
        <v>3</v>
      </c>
      <c r="M69" s="2021">
        <f t="shared" si="0"/>
        <v>3</v>
      </c>
    </row>
    <row r="70" spans="2:13">
      <c r="B70" s="820" t="s">
        <v>3762</v>
      </c>
      <c r="C70" s="830">
        <v>1</v>
      </c>
      <c r="D70" s="824">
        <v>3</v>
      </c>
      <c r="E70" s="242">
        <v>3</v>
      </c>
      <c r="F70" s="242">
        <v>3</v>
      </c>
      <c r="G70" s="242">
        <v>3</v>
      </c>
      <c r="H70" s="242">
        <v>3</v>
      </c>
      <c r="I70" s="242">
        <v>3</v>
      </c>
      <c r="J70" s="242">
        <v>3</v>
      </c>
      <c r="K70" s="242">
        <v>3</v>
      </c>
      <c r="L70" s="834">
        <v>3</v>
      </c>
      <c r="M70" s="839">
        <f t="shared" si="0"/>
        <v>3</v>
      </c>
    </row>
    <row r="71" spans="2:13">
      <c r="B71" s="840" t="s">
        <v>1443</v>
      </c>
      <c r="C71" s="841">
        <v>1</v>
      </c>
      <c r="D71" s="847">
        <v>3</v>
      </c>
      <c r="E71" s="845">
        <v>3</v>
      </c>
      <c r="F71" s="845">
        <v>3</v>
      </c>
      <c r="G71" s="845">
        <v>3</v>
      </c>
      <c r="H71" s="845">
        <v>3</v>
      </c>
      <c r="I71" s="845">
        <v>3</v>
      </c>
      <c r="J71" s="845">
        <v>3</v>
      </c>
      <c r="K71" s="845">
        <v>3</v>
      </c>
      <c r="L71" s="846">
        <v>3</v>
      </c>
      <c r="M71" s="2021">
        <f t="shared" si="0"/>
        <v>3</v>
      </c>
    </row>
    <row r="72" spans="2:13">
      <c r="B72" s="820" t="s">
        <v>2630</v>
      </c>
      <c r="C72" s="830">
        <v>4</v>
      </c>
      <c r="D72" s="823">
        <v>10</v>
      </c>
      <c r="E72" s="242">
        <v>5</v>
      </c>
      <c r="F72" s="242">
        <v>5</v>
      </c>
      <c r="G72" s="814">
        <v>0</v>
      </c>
      <c r="H72" s="814">
        <v>0</v>
      </c>
      <c r="I72" s="814">
        <v>0</v>
      </c>
      <c r="J72" s="242" t="s">
        <v>160</v>
      </c>
      <c r="K72" s="242" t="s">
        <v>160</v>
      </c>
      <c r="L72" s="834">
        <v>5</v>
      </c>
      <c r="M72" s="839">
        <v>2.78</v>
      </c>
    </row>
    <row r="73" spans="2:13">
      <c r="B73" s="840" t="s">
        <v>2265</v>
      </c>
      <c r="C73" s="841">
        <v>1</v>
      </c>
      <c r="D73" s="853">
        <v>0</v>
      </c>
      <c r="E73" s="851">
        <v>0</v>
      </c>
      <c r="F73" s="845">
        <v>3</v>
      </c>
      <c r="G73" s="845">
        <v>5</v>
      </c>
      <c r="H73" s="844">
        <v>10</v>
      </c>
      <c r="I73" s="845">
        <v>5</v>
      </c>
      <c r="J73" s="851">
        <v>0</v>
      </c>
      <c r="K73" s="851">
        <v>0</v>
      </c>
      <c r="L73" s="852">
        <v>0</v>
      </c>
      <c r="M73" s="2021">
        <f t="shared" si="0"/>
        <v>2.5555555555555554</v>
      </c>
    </row>
    <row r="74" spans="2:13">
      <c r="B74" s="820" t="s">
        <v>2417</v>
      </c>
      <c r="C74" s="830">
        <v>2</v>
      </c>
      <c r="D74" s="824">
        <v>2</v>
      </c>
      <c r="E74" s="242">
        <v>2</v>
      </c>
      <c r="F74" s="242">
        <v>2</v>
      </c>
      <c r="G74" s="812">
        <v>4</v>
      </c>
      <c r="H74" s="242">
        <v>2</v>
      </c>
      <c r="I74" s="242">
        <v>2</v>
      </c>
      <c r="J74" s="242">
        <v>2</v>
      </c>
      <c r="K74" s="242">
        <v>2</v>
      </c>
      <c r="L74" s="834">
        <v>2</v>
      </c>
      <c r="M74" s="839">
        <f t="shared" si="0"/>
        <v>2.2222222222222223</v>
      </c>
    </row>
    <row r="75" spans="2:13">
      <c r="B75" s="840" t="s">
        <v>2053</v>
      </c>
      <c r="C75" s="841">
        <v>2</v>
      </c>
      <c r="D75" s="847">
        <v>2</v>
      </c>
      <c r="E75" s="845">
        <v>2</v>
      </c>
      <c r="F75" s="845">
        <v>2</v>
      </c>
      <c r="G75" s="844">
        <v>4</v>
      </c>
      <c r="H75" s="845">
        <v>2</v>
      </c>
      <c r="I75" s="845">
        <v>2</v>
      </c>
      <c r="J75" s="845">
        <v>2</v>
      </c>
      <c r="K75" s="845">
        <v>2</v>
      </c>
      <c r="L75" s="846">
        <v>2</v>
      </c>
      <c r="M75" s="2021">
        <f t="shared" ref="M75:M78" si="1">AVERAGE(D75:L75)</f>
        <v>2.2222222222222223</v>
      </c>
    </row>
    <row r="76" spans="2:13">
      <c r="B76" s="820" t="s">
        <v>2846</v>
      </c>
      <c r="C76" s="830">
        <v>4</v>
      </c>
      <c r="D76" s="825">
        <v>0</v>
      </c>
      <c r="E76" s="814">
        <v>0</v>
      </c>
      <c r="F76" s="814">
        <v>0</v>
      </c>
      <c r="G76" s="242">
        <v>5</v>
      </c>
      <c r="H76" s="242">
        <v>5</v>
      </c>
      <c r="I76" s="812">
        <v>10</v>
      </c>
      <c r="J76" s="242" t="s">
        <v>160</v>
      </c>
      <c r="K76" s="242" t="s">
        <v>160</v>
      </c>
      <c r="L76" s="837">
        <v>0</v>
      </c>
      <c r="M76" s="839">
        <v>2.2200000000000002</v>
      </c>
    </row>
    <row r="77" spans="2:13">
      <c r="B77" s="840" t="s">
        <v>2641</v>
      </c>
      <c r="C77" s="841">
        <v>2</v>
      </c>
      <c r="D77" s="847">
        <v>2</v>
      </c>
      <c r="E77" s="845">
        <v>2</v>
      </c>
      <c r="F77" s="845">
        <v>2</v>
      </c>
      <c r="G77" s="844">
        <v>4</v>
      </c>
      <c r="H77" s="845">
        <v>2</v>
      </c>
      <c r="I77" s="845">
        <v>2</v>
      </c>
      <c r="J77" s="845">
        <v>2</v>
      </c>
      <c r="K77" s="851">
        <v>0</v>
      </c>
      <c r="L77" s="846">
        <v>2</v>
      </c>
      <c r="M77" s="2021">
        <f t="shared" si="1"/>
        <v>2</v>
      </c>
    </row>
    <row r="78" spans="2:13" ht="13.5" thickBot="1">
      <c r="B78" s="821" t="s">
        <v>2625</v>
      </c>
      <c r="C78" s="831">
        <v>3</v>
      </c>
      <c r="D78" s="826">
        <v>0</v>
      </c>
      <c r="E78" s="815">
        <v>0</v>
      </c>
      <c r="F78" s="815">
        <v>0</v>
      </c>
      <c r="G78" s="815">
        <v>0</v>
      </c>
      <c r="H78" s="816">
        <v>16</v>
      </c>
      <c r="I78" s="815">
        <v>0</v>
      </c>
      <c r="J78" s="815">
        <v>0</v>
      </c>
      <c r="K78" s="815">
        <v>0</v>
      </c>
      <c r="L78" s="838">
        <v>0</v>
      </c>
      <c r="M78" s="2020">
        <f t="shared" si="1"/>
        <v>1.7777777777777777</v>
      </c>
    </row>
    <row r="79" spans="2:13" ht="5.0999999999999996" customHeight="1"/>
    <row r="80" spans="2:13" s="137" customFormat="1" ht="26.25" customHeight="1">
      <c r="B80" s="2380" t="s">
        <v>7141</v>
      </c>
      <c r="C80" s="2380"/>
      <c r="D80" s="2380"/>
      <c r="E80" s="2380"/>
      <c r="F80" s="2380"/>
      <c r="G80" s="2380"/>
      <c r="H80" s="2380"/>
      <c r="I80" s="2380"/>
      <c r="J80" s="2380"/>
      <c r="K80" s="2380"/>
      <c r="L80" s="2380"/>
      <c r="M80" s="2380"/>
    </row>
    <row r="81" spans="2:13" s="137" customFormat="1" ht="5.0999999999999996" customHeight="1" thickBot="1">
      <c r="B81" s="811"/>
      <c r="C81" s="811"/>
      <c r="D81" s="811"/>
      <c r="E81" s="811"/>
      <c r="F81" s="811"/>
      <c r="G81" s="811"/>
      <c r="H81" s="811"/>
      <c r="I81" s="811"/>
      <c r="J81" s="811"/>
      <c r="K81" s="811"/>
      <c r="L81" s="811"/>
      <c r="M81" s="811"/>
    </row>
    <row r="82" spans="2:13" s="209" customFormat="1" ht="13.5" thickBot="1">
      <c r="B82" s="1929" t="s">
        <v>2370</v>
      </c>
      <c r="C82" s="827" t="s">
        <v>1148</v>
      </c>
      <c r="D82" s="653" t="s">
        <v>2380</v>
      </c>
      <c r="E82" s="244" t="s">
        <v>979</v>
      </c>
      <c r="F82" s="244" t="s">
        <v>2364</v>
      </c>
      <c r="G82" s="244" t="s">
        <v>2843</v>
      </c>
      <c r="H82" s="244" t="s">
        <v>679</v>
      </c>
      <c r="I82" s="244" t="s">
        <v>680</v>
      </c>
      <c r="J82" s="244" t="s">
        <v>681</v>
      </c>
      <c r="K82" s="244" t="s">
        <v>682</v>
      </c>
      <c r="L82" s="832" t="s">
        <v>2499</v>
      </c>
      <c r="M82" s="827" t="s">
        <v>3826</v>
      </c>
    </row>
    <row r="83" spans="2:13" s="209" customFormat="1" ht="13.5" thickBot="1">
      <c r="B83" s="1945"/>
      <c r="C83" s="828"/>
      <c r="D83" s="2556"/>
      <c r="E83" s="2238"/>
      <c r="F83" s="2238"/>
      <c r="G83" s="2238"/>
      <c r="H83" s="2238"/>
      <c r="I83" s="2238"/>
      <c r="J83" s="2238"/>
      <c r="K83" s="2238"/>
      <c r="L83" s="2238"/>
      <c r="M83" s="2239"/>
    </row>
    <row r="84" spans="2:13">
      <c r="B84" s="819" t="s">
        <v>1052</v>
      </c>
      <c r="C84" s="829">
        <v>1</v>
      </c>
      <c r="D84" s="822">
        <v>89</v>
      </c>
      <c r="E84" s="817">
        <v>89</v>
      </c>
      <c r="F84" s="2025">
        <v>94</v>
      </c>
      <c r="G84" s="817">
        <v>89</v>
      </c>
      <c r="H84" s="817">
        <v>89</v>
      </c>
      <c r="I84" s="2026">
        <v>88</v>
      </c>
      <c r="J84" s="817">
        <v>89</v>
      </c>
      <c r="K84" s="817">
        <v>89</v>
      </c>
      <c r="L84" s="833">
        <v>89</v>
      </c>
      <c r="M84" s="2019">
        <f>AVERAGE(D84:L84)</f>
        <v>89.444444444444443</v>
      </c>
    </row>
    <row r="85" spans="2:13">
      <c r="B85" s="840" t="s">
        <v>2839</v>
      </c>
      <c r="C85" s="841">
        <v>2</v>
      </c>
      <c r="D85" s="842">
        <v>25</v>
      </c>
      <c r="E85" s="843">
        <v>25</v>
      </c>
      <c r="F85" s="844">
        <v>98</v>
      </c>
      <c r="G85" s="845">
        <v>65</v>
      </c>
      <c r="H85" s="845">
        <v>35</v>
      </c>
      <c r="I85" s="845">
        <v>95</v>
      </c>
      <c r="J85" s="845">
        <v>95</v>
      </c>
      <c r="K85" s="845">
        <v>27</v>
      </c>
      <c r="L85" s="846">
        <v>77</v>
      </c>
      <c r="M85" s="2021">
        <f t="shared" ref="M85:M148" si="2">AVERAGE(D85:L85)</f>
        <v>60.222222222222221</v>
      </c>
    </row>
    <row r="86" spans="2:13">
      <c r="B86" s="820" t="s">
        <v>2838</v>
      </c>
      <c r="C86" s="830">
        <v>2</v>
      </c>
      <c r="D86" s="824">
        <v>95</v>
      </c>
      <c r="E86" s="242">
        <v>95</v>
      </c>
      <c r="F86" s="242">
        <v>46</v>
      </c>
      <c r="G86" s="813">
        <v>0</v>
      </c>
      <c r="H86" s="242">
        <v>35</v>
      </c>
      <c r="I86" s="242">
        <v>35</v>
      </c>
      <c r="J86" s="242">
        <v>25</v>
      </c>
      <c r="K86" s="812">
        <v>96</v>
      </c>
      <c r="L86" s="834">
        <v>77</v>
      </c>
      <c r="M86" s="839">
        <f t="shared" si="2"/>
        <v>56</v>
      </c>
    </row>
    <row r="87" spans="2:13">
      <c r="B87" s="840" t="s">
        <v>1444</v>
      </c>
      <c r="C87" s="841">
        <v>3</v>
      </c>
      <c r="D87" s="847">
        <v>24</v>
      </c>
      <c r="E87" s="845">
        <v>24</v>
      </c>
      <c r="F87" s="845">
        <v>32</v>
      </c>
      <c r="G87" s="844">
        <v>90</v>
      </c>
      <c r="H87" s="845">
        <v>35</v>
      </c>
      <c r="I87" s="845">
        <v>44</v>
      </c>
      <c r="J87" s="845">
        <v>35</v>
      </c>
      <c r="K87" s="843">
        <v>9</v>
      </c>
      <c r="L87" s="846">
        <v>35</v>
      </c>
      <c r="M87" s="2021">
        <f t="shared" si="2"/>
        <v>36.444444444444443</v>
      </c>
    </row>
    <row r="88" spans="2:13">
      <c r="B88" s="820" t="s">
        <v>952</v>
      </c>
      <c r="C88" s="830">
        <v>3</v>
      </c>
      <c r="D88" s="824">
        <v>44</v>
      </c>
      <c r="E88" s="242">
        <v>43</v>
      </c>
      <c r="F88" s="812">
        <v>55</v>
      </c>
      <c r="G88" s="813">
        <v>0</v>
      </c>
      <c r="H88" s="242">
        <v>35</v>
      </c>
      <c r="I88" s="242">
        <v>35</v>
      </c>
      <c r="J88" s="242">
        <v>35</v>
      </c>
      <c r="K88" s="242">
        <v>17</v>
      </c>
      <c r="L88" s="834">
        <v>35</v>
      </c>
      <c r="M88" s="839">
        <f t="shared" si="2"/>
        <v>33.222222222222221</v>
      </c>
    </row>
    <row r="89" spans="2:13">
      <c r="B89" s="840" t="s">
        <v>2645</v>
      </c>
      <c r="C89" s="841">
        <v>5</v>
      </c>
      <c r="D89" s="842">
        <v>0</v>
      </c>
      <c r="E89" s="845">
        <v>20</v>
      </c>
      <c r="F89" s="844">
        <v>28</v>
      </c>
      <c r="G89" s="845">
        <v>16</v>
      </c>
      <c r="H89" s="845">
        <v>16</v>
      </c>
      <c r="I89" s="845">
        <v>16</v>
      </c>
      <c r="J89" s="843">
        <v>0</v>
      </c>
      <c r="K89" s="843">
        <v>0</v>
      </c>
      <c r="L89" s="846">
        <v>13</v>
      </c>
      <c r="M89" s="2021">
        <f t="shared" si="2"/>
        <v>12.111111111111111</v>
      </c>
    </row>
    <row r="90" spans="2:13">
      <c r="B90" s="820" t="s">
        <v>2840</v>
      </c>
      <c r="C90" s="830">
        <v>5</v>
      </c>
      <c r="D90" s="2027">
        <v>0</v>
      </c>
      <c r="E90" s="242">
        <v>16</v>
      </c>
      <c r="F90" s="812">
        <v>28</v>
      </c>
      <c r="G90" s="242">
        <v>16</v>
      </c>
      <c r="H90" s="242">
        <v>20</v>
      </c>
      <c r="I90" s="242">
        <v>12</v>
      </c>
      <c r="J90" s="813">
        <v>0</v>
      </c>
      <c r="K90" s="813">
        <v>0</v>
      </c>
      <c r="L90" s="834">
        <v>13</v>
      </c>
      <c r="M90" s="839">
        <f t="shared" si="2"/>
        <v>11.666666666666666</v>
      </c>
    </row>
    <row r="91" spans="2:13">
      <c r="B91" s="840" t="s">
        <v>120</v>
      </c>
      <c r="C91" s="841">
        <v>1</v>
      </c>
      <c r="D91" s="847">
        <v>54</v>
      </c>
      <c r="E91" s="845">
        <v>54</v>
      </c>
      <c r="F91" s="844">
        <v>63</v>
      </c>
      <c r="G91" s="845">
        <v>53</v>
      </c>
      <c r="H91" s="845">
        <v>54</v>
      </c>
      <c r="I91" s="843">
        <v>52</v>
      </c>
      <c r="J91" s="845">
        <v>53</v>
      </c>
      <c r="K91" s="845">
        <v>53</v>
      </c>
      <c r="L91" s="846">
        <v>53</v>
      </c>
      <c r="M91" s="2021">
        <f t="shared" si="2"/>
        <v>54.333333333333336</v>
      </c>
    </row>
    <row r="92" spans="2:13">
      <c r="B92" s="820" t="s">
        <v>3806</v>
      </c>
      <c r="C92" s="830">
        <v>5</v>
      </c>
      <c r="D92" s="2027">
        <v>0</v>
      </c>
      <c r="E92" s="242">
        <v>16</v>
      </c>
      <c r="F92" s="812">
        <v>32</v>
      </c>
      <c r="G92" s="242">
        <v>16</v>
      </c>
      <c r="H92" s="242">
        <v>16</v>
      </c>
      <c r="I92" s="242">
        <v>12</v>
      </c>
      <c r="J92" s="813">
        <v>0</v>
      </c>
      <c r="K92" s="813">
        <v>0</v>
      </c>
      <c r="L92" s="834">
        <v>13</v>
      </c>
      <c r="M92" s="839">
        <f t="shared" si="2"/>
        <v>11.666666666666666</v>
      </c>
    </row>
    <row r="93" spans="2:13">
      <c r="B93" s="840" t="s">
        <v>959</v>
      </c>
      <c r="C93" s="841">
        <v>3</v>
      </c>
      <c r="D93" s="842">
        <v>13</v>
      </c>
      <c r="E93" s="845">
        <v>24</v>
      </c>
      <c r="F93" s="845">
        <v>17</v>
      </c>
      <c r="G93" s="845">
        <v>25</v>
      </c>
      <c r="H93" s="843">
        <v>13</v>
      </c>
      <c r="I93" s="843">
        <v>13</v>
      </c>
      <c r="J93" s="843">
        <v>13</v>
      </c>
      <c r="K93" s="844">
        <v>90</v>
      </c>
      <c r="L93" s="848">
        <v>13</v>
      </c>
      <c r="M93" s="2021">
        <f t="shared" si="2"/>
        <v>24.555555555555557</v>
      </c>
    </row>
    <row r="94" spans="2:13">
      <c r="B94" s="820" t="s">
        <v>2968</v>
      </c>
      <c r="C94" s="830">
        <v>5</v>
      </c>
      <c r="D94" s="2027">
        <v>0</v>
      </c>
      <c r="E94" s="242">
        <v>16</v>
      </c>
      <c r="F94" s="812">
        <v>28</v>
      </c>
      <c r="G94" s="242">
        <v>16</v>
      </c>
      <c r="H94" s="242">
        <v>16</v>
      </c>
      <c r="I94" s="242">
        <v>12</v>
      </c>
      <c r="J94" s="813">
        <v>0</v>
      </c>
      <c r="K94" s="813">
        <v>0</v>
      </c>
      <c r="L94" s="834">
        <v>12</v>
      </c>
      <c r="M94" s="839">
        <f t="shared" si="2"/>
        <v>11.111111111111111</v>
      </c>
    </row>
    <row r="95" spans="2:13">
      <c r="B95" s="840" t="s">
        <v>3735</v>
      </c>
      <c r="C95" s="841">
        <v>3</v>
      </c>
      <c r="D95" s="847">
        <v>35</v>
      </c>
      <c r="E95" s="845">
        <v>24</v>
      </c>
      <c r="F95" s="845">
        <v>32</v>
      </c>
      <c r="G95" s="843">
        <v>17</v>
      </c>
      <c r="H95" s="845">
        <v>25</v>
      </c>
      <c r="I95" s="845">
        <v>24</v>
      </c>
      <c r="J95" s="845">
        <v>35</v>
      </c>
      <c r="K95" s="844">
        <v>40</v>
      </c>
      <c r="L95" s="846">
        <v>35</v>
      </c>
      <c r="M95" s="2021">
        <f t="shared" si="2"/>
        <v>29.666666666666668</v>
      </c>
    </row>
    <row r="96" spans="2:13">
      <c r="B96" s="820" t="s">
        <v>2613</v>
      </c>
      <c r="C96" s="830">
        <v>3</v>
      </c>
      <c r="D96" s="2027">
        <v>24</v>
      </c>
      <c r="E96" s="813">
        <v>24</v>
      </c>
      <c r="F96" s="242">
        <v>32</v>
      </c>
      <c r="G96" s="242">
        <v>32</v>
      </c>
      <c r="H96" s="242">
        <v>25</v>
      </c>
      <c r="I96" s="813">
        <v>24</v>
      </c>
      <c r="J96" s="813">
        <v>24</v>
      </c>
      <c r="K96" s="812">
        <v>40</v>
      </c>
      <c r="L96" s="835">
        <v>24</v>
      </c>
      <c r="M96" s="839">
        <f t="shared" si="2"/>
        <v>27.666666666666668</v>
      </c>
    </row>
    <row r="97" spans="2:13">
      <c r="B97" s="840" t="s">
        <v>2841</v>
      </c>
      <c r="C97" s="841">
        <v>4</v>
      </c>
      <c r="D97" s="847">
        <v>20</v>
      </c>
      <c r="E97" s="845">
        <v>20</v>
      </c>
      <c r="F97" s="844">
        <v>29</v>
      </c>
      <c r="G97" s="845">
        <v>20</v>
      </c>
      <c r="H97" s="845">
        <v>20</v>
      </c>
      <c r="I97" s="845">
        <v>20</v>
      </c>
      <c r="J97" s="843">
        <v>0</v>
      </c>
      <c r="K97" s="843">
        <v>0</v>
      </c>
      <c r="L97" s="846">
        <v>20</v>
      </c>
      <c r="M97" s="2021">
        <f t="shared" si="2"/>
        <v>16.555555555555557</v>
      </c>
    </row>
    <row r="98" spans="2:13">
      <c r="B98" s="820" t="s">
        <v>2725</v>
      </c>
      <c r="C98" s="830">
        <v>4</v>
      </c>
      <c r="D98" s="824">
        <v>20</v>
      </c>
      <c r="E98" s="242">
        <v>20</v>
      </c>
      <c r="F98" s="812">
        <v>29</v>
      </c>
      <c r="G98" s="242">
        <v>20</v>
      </c>
      <c r="H98" s="242">
        <v>20</v>
      </c>
      <c r="I98" s="242">
        <v>20</v>
      </c>
      <c r="J98" s="813">
        <v>0</v>
      </c>
      <c r="K98" s="813">
        <v>0</v>
      </c>
      <c r="L98" s="834">
        <v>20</v>
      </c>
      <c r="M98" s="839">
        <f t="shared" si="2"/>
        <v>16.555555555555557</v>
      </c>
    </row>
    <row r="99" spans="2:13">
      <c r="B99" s="840" t="s">
        <v>2646</v>
      </c>
      <c r="C99" s="841">
        <v>4</v>
      </c>
      <c r="D99" s="847">
        <v>20</v>
      </c>
      <c r="E99" s="845">
        <v>20</v>
      </c>
      <c r="F99" s="844">
        <v>29</v>
      </c>
      <c r="G99" s="845">
        <v>20</v>
      </c>
      <c r="H99" s="845">
        <v>20</v>
      </c>
      <c r="I99" s="845">
        <v>20</v>
      </c>
      <c r="J99" s="843">
        <v>0</v>
      </c>
      <c r="K99" s="843">
        <v>0</v>
      </c>
      <c r="L99" s="846">
        <v>20</v>
      </c>
      <c r="M99" s="2021">
        <f t="shared" si="2"/>
        <v>16.555555555555557</v>
      </c>
    </row>
    <row r="100" spans="2:13">
      <c r="B100" s="820" t="s">
        <v>2644</v>
      </c>
      <c r="C100" s="830">
        <v>4</v>
      </c>
      <c r="D100" s="824">
        <v>20</v>
      </c>
      <c r="E100" s="242">
        <v>20</v>
      </c>
      <c r="F100" s="812">
        <v>29</v>
      </c>
      <c r="G100" s="242">
        <v>20</v>
      </c>
      <c r="H100" s="242">
        <v>20</v>
      </c>
      <c r="I100" s="242">
        <v>20</v>
      </c>
      <c r="J100" s="813">
        <v>0</v>
      </c>
      <c r="K100" s="813">
        <v>0</v>
      </c>
      <c r="L100" s="834">
        <v>20</v>
      </c>
      <c r="M100" s="839">
        <f t="shared" si="2"/>
        <v>16.555555555555557</v>
      </c>
    </row>
    <row r="101" spans="2:13">
      <c r="B101" s="840" t="s">
        <v>2635</v>
      </c>
      <c r="C101" s="841">
        <v>1</v>
      </c>
      <c r="D101" s="847">
        <v>32</v>
      </c>
      <c r="E101" s="844">
        <v>54</v>
      </c>
      <c r="F101" s="845">
        <v>39</v>
      </c>
      <c r="G101" s="843">
        <v>31</v>
      </c>
      <c r="H101" s="845">
        <v>32</v>
      </c>
      <c r="I101" s="845">
        <v>52</v>
      </c>
      <c r="J101" s="843">
        <v>31</v>
      </c>
      <c r="K101" s="845">
        <v>53</v>
      </c>
      <c r="L101" s="846">
        <v>53</v>
      </c>
      <c r="M101" s="2021">
        <f t="shared" si="2"/>
        <v>41.888888888888886</v>
      </c>
    </row>
    <row r="102" spans="2:13">
      <c r="B102" s="820" t="s">
        <v>2636</v>
      </c>
      <c r="C102" s="830">
        <v>1</v>
      </c>
      <c r="D102" s="824">
        <v>32</v>
      </c>
      <c r="E102" s="242">
        <v>54</v>
      </c>
      <c r="F102" s="812">
        <v>63</v>
      </c>
      <c r="G102" s="242">
        <v>53</v>
      </c>
      <c r="H102" s="242">
        <v>32</v>
      </c>
      <c r="I102" s="813">
        <v>30</v>
      </c>
      <c r="J102" s="242">
        <v>31</v>
      </c>
      <c r="K102" s="242">
        <v>31</v>
      </c>
      <c r="L102" s="834">
        <v>53</v>
      </c>
      <c r="M102" s="839">
        <f t="shared" si="2"/>
        <v>42.111111111111114</v>
      </c>
    </row>
    <row r="103" spans="2:13">
      <c r="B103" s="840" t="s">
        <v>1325</v>
      </c>
      <c r="C103" s="841">
        <v>4</v>
      </c>
      <c r="D103" s="847">
        <v>20</v>
      </c>
      <c r="E103" s="845">
        <v>20</v>
      </c>
      <c r="F103" s="844">
        <v>29</v>
      </c>
      <c r="G103" s="845">
        <v>20</v>
      </c>
      <c r="H103" s="845">
        <v>20</v>
      </c>
      <c r="I103" s="845">
        <v>20</v>
      </c>
      <c r="J103" s="843">
        <v>0</v>
      </c>
      <c r="K103" s="843">
        <v>0</v>
      </c>
      <c r="L103" s="846">
        <v>10</v>
      </c>
      <c r="M103" s="2021">
        <f t="shared" si="2"/>
        <v>15.444444444444445</v>
      </c>
    </row>
    <row r="104" spans="2:13">
      <c r="B104" s="820" t="s">
        <v>2648</v>
      </c>
      <c r="C104" s="830">
        <v>3</v>
      </c>
      <c r="D104" s="824">
        <v>24</v>
      </c>
      <c r="E104" s="242">
        <v>24</v>
      </c>
      <c r="F104" s="812">
        <v>32</v>
      </c>
      <c r="G104" s="242">
        <v>25</v>
      </c>
      <c r="H104" s="242">
        <v>25</v>
      </c>
      <c r="I104" s="812">
        <v>32</v>
      </c>
      <c r="J104" s="242">
        <v>24</v>
      </c>
      <c r="K104" s="813">
        <v>9</v>
      </c>
      <c r="L104" s="834">
        <v>13</v>
      </c>
      <c r="M104" s="839">
        <f t="shared" si="2"/>
        <v>23.111111111111111</v>
      </c>
    </row>
    <row r="105" spans="2:13">
      <c r="B105" s="840" t="s">
        <v>1257</v>
      </c>
      <c r="C105" s="841">
        <v>1</v>
      </c>
      <c r="D105" s="847">
        <v>32</v>
      </c>
      <c r="E105" s="845">
        <v>32</v>
      </c>
      <c r="F105" s="844">
        <v>63</v>
      </c>
      <c r="G105" s="845">
        <v>31</v>
      </c>
      <c r="H105" s="845">
        <v>54</v>
      </c>
      <c r="I105" s="843">
        <v>30</v>
      </c>
      <c r="J105" s="845">
        <v>53</v>
      </c>
      <c r="K105" s="845">
        <v>31</v>
      </c>
      <c r="L105" s="846">
        <v>31</v>
      </c>
      <c r="M105" s="2021">
        <f t="shared" si="2"/>
        <v>39.666666666666664</v>
      </c>
    </row>
    <row r="106" spans="2:13">
      <c r="B106" s="820" t="s">
        <v>2629</v>
      </c>
      <c r="C106" s="830">
        <v>2</v>
      </c>
      <c r="D106" s="824">
        <v>35</v>
      </c>
      <c r="E106" s="242">
        <v>25</v>
      </c>
      <c r="F106" s="812">
        <v>46</v>
      </c>
      <c r="G106" s="242">
        <v>47</v>
      </c>
      <c r="H106" s="813">
        <v>24</v>
      </c>
      <c r="I106" s="242">
        <v>35</v>
      </c>
      <c r="J106" s="242">
        <v>35</v>
      </c>
      <c r="K106" s="242">
        <v>35</v>
      </c>
      <c r="L106" s="834">
        <v>37</v>
      </c>
      <c r="M106" s="839">
        <f t="shared" si="2"/>
        <v>35.444444444444443</v>
      </c>
    </row>
    <row r="107" spans="2:13">
      <c r="B107" s="840" t="s">
        <v>744</v>
      </c>
      <c r="C107" s="841">
        <v>1</v>
      </c>
      <c r="D107" s="849">
        <v>54</v>
      </c>
      <c r="E107" s="844">
        <v>54</v>
      </c>
      <c r="F107" s="845">
        <v>39</v>
      </c>
      <c r="G107" s="845">
        <v>31</v>
      </c>
      <c r="H107" s="843">
        <v>0</v>
      </c>
      <c r="I107" s="845">
        <v>30</v>
      </c>
      <c r="J107" s="845">
        <v>31</v>
      </c>
      <c r="K107" s="845">
        <v>53</v>
      </c>
      <c r="L107" s="846">
        <v>31</v>
      </c>
      <c r="M107" s="2021">
        <f t="shared" si="2"/>
        <v>35.888888888888886</v>
      </c>
    </row>
    <row r="108" spans="2:13">
      <c r="B108" s="820" t="s">
        <v>1840</v>
      </c>
      <c r="C108" s="830">
        <v>5</v>
      </c>
      <c r="D108" s="2027">
        <v>0</v>
      </c>
      <c r="E108" s="242">
        <v>16</v>
      </c>
      <c r="F108" s="812">
        <v>28</v>
      </c>
      <c r="G108" s="813">
        <v>0</v>
      </c>
      <c r="H108" s="813">
        <v>0</v>
      </c>
      <c r="I108" s="242">
        <v>12</v>
      </c>
      <c r="J108" s="813">
        <v>0</v>
      </c>
      <c r="K108" s="813">
        <v>0</v>
      </c>
      <c r="L108" s="834">
        <v>13</v>
      </c>
      <c r="M108" s="839">
        <f t="shared" si="2"/>
        <v>7.666666666666667</v>
      </c>
    </row>
    <row r="109" spans="2:13">
      <c r="B109" s="840" t="s">
        <v>2965</v>
      </c>
      <c r="C109" s="841">
        <v>5</v>
      </c>
      <c r="D109" s="842">
        <v>0</v>
      </c>
      <c r="E109" s="845">
        <v>16</v>
      </c>
      <c r="F109" s="844">
        <v>28</v>
      </c>
      <c r="G109" s="843">
        <v>0</v>
      </c>
      <c r="H109" s="843">
        <v>0</v>
      </c>
      <c r="I109" s="845">
        <v>12</v>
      </c>
      <c r="J109" s="843">
        <v>0</v>
      </c>
      <c r="K109" s="843">
        <v>0</v>
      </c>
      <c r="L109" s="846">
        <v>12</v>
      </c>
      <c r="M109" s="839">
        <f t="shared" si="2"/>
        <v>7.5555555555555554</v>
      </c>
    </row>
    <row r="110" spans="2:13">
      <c r="B110" s="820" t="s">
        <v>2847</v>
      </c>
      <c r="C110" s="830">
        <v>1</v>
      </c>
      <c r="D110" s="823">
        <v>54</v>
      </c>
      <c r="E110" s="813">
        <v>20</v>
      </c>
      <c r="F110" s="242">
        <v>39</v>
      </c>
      <c r="G110" s="813">
        <v>20</v>
      </c>
      <c r="H110" s="812">
        <v>54</v>
      </c>
      <c r="I110" s="242">
        <v>30</v>
      </c>
      <c r="J110" s="242">
        <v>31</v>
      </c>
      <c r="K110" s="242">
        <v>31</v>
      </c>
      <c r="L110" s="834">
        <v>31</v>
      </c>
      <c r="M110" s="2021">
        <f t="shared" si="2"/>
        <v>34.444444444444443</v>
      </c>
    </row>
    <row r="111" spans="2:13">
      <c r="B111" s="840" t="s">
        <v>2612</v>
      </c>
      <c r="C111" s="841">
        <v>2</v>
      </c>
      <c r="D111" s="847">
        <v>25</v>
      </c>
      <c r="E111" s="845">
        <v>35</v>
      </c>
      <c r="F111" s="843">
        <v>18</v>
      </c>
      <c r="G111" s="844">
        <v>47</v>
      </c>
      <c r="H111" s="845">
        <v>24</v>
      </c>
      <c r="I111" s="845">
        <v>25</v>
      </c>
      <c r="J111" s="845">
        <v>25</v>
      </c>
      <c r="K111" s="845">
        <v>35</v>
      </c>
      <c r="L111" s="846">
        <v>37</v>
      </c>
      <c r="M111" s="2021">
        <f t="shared" si="2"/>
        <v>30.111111111111111</v>
      </c>
    </row>
    <row r="112" spans="2:13">
      <c r="B112" s="820" t="s">
        <v>1446</v>
      </c>
      <c r="C112" s="830">
        <v>2</v>
      </c>
      <c r="D112" s="824">
        <v>0</v>
      </c>
      <c r="E112" s="242">
        <v>0</v>
      </c>
      <c r="F112" s="242">
        <v>0</v>
      </c>
      <c r="G112" s="242">
        <v>0</v>
      </c>
      <c r="H112" s="812">
        <v>95</v>
      </c>
      <c r="I112" s="242">
        <v>0</v>
      </c>
      <c r="J112" s="242">
        <v>0</v>
      </c>
      <c r="K112" s="242">
        <v>0</v>
      </c>
      <c r="L112" s="834">
        <v>0</v>
      </c>
      <c r="M112" s="839">
        <f t="shared" si="2"/>
        <v>10.555555555555555</v>
      </c>
    </row>
    <row r="113" spans="2:13">
      <c r="B113" s="840" t="s">
        <v>2649</v>
      </c>
      <c r="C113" s="841">
        <v>3</v>
      </c>
      <c r="D113" s="847">
        <v>13</v>
      </c>
      <c r="E113" s="845">
        <v>13</v>
      </c>
      <c r="F113" s="844">
        <v>32</v>
      </c>
      <c r="G113" s="843">
        <v>9</v>
      </c>
      <c r="H113" s="845">
        <v>25</v>
      </c>
      <c r="I113" s="845">
        <v>24</v>
      </c>
      <c r="J113" s="845">
        <v>13</v>
      </c>
      <c r="K113" s="845">
        <v>17</v>
      </c>
      <c r="L113" s="846">
        <v>24</v>
      </c>
      <c r="M113" s="2021">
        <f t="shared" si="2"/>
        <v>18.888888888888889</v>
      </c>
    </row>
    <row r="114" spans="2:13">
      <c r="B114" s="820" t="s">
        <v>2515</v>
      </c>
      <c r="C114" s="830">
        <v>3</v>
      </c>
      <c r="D114" s="824">
        <v>13</v>
      </c>
      <c r="E114" s="242">
        <v>13</v>
      </c>
      <c r="F114" s="242">
        <v>32</v>
      </c>
      <c r="G114" s="242">
        <v>25</v>
      </c>
      <c r="H114" s="813">
        <v>0</v>
      </c>
      <c r="I114" s="242">
        <v>24</v>
      </c>
      <c r="J114" s="242">
        <v>13</v>
      </c>
      <c r="K114" s="242">
        <v>17</v>
      </c>
      <c r="L114" s="836">
        <v>35</v>
      </c>
      <c r="M114" s="839">
        <f t="shared" si="2"/>
        <v>19.111111111111111</v>
      </c>
    </row>
    <row r="115" spans="2:13">
      <c r="B115" s="840" t="s">
        <v>951</v>
      </c>
      <c r="C115" s="841">
        <v>2</v>
      </c>
      <c r="D115" s="847">
        <v>25</v>
      </c>
      <c r="E115" s="845">
        <v>25</v>
      </c>
      <c r="F115" s="845">
        <v>25</v>
      </c>
      <c r="G115" s="844">
        <v>47</v>
      </c>
      <c r="H115" s="843">
        <v>24</v>
      </c>
      <c r="I115" s="845">
        <v>25</v>
      </c>
      <c r="J115" s="845">
        <v>25</v>
      </c>
      <c r="K115" s="845">
        <v>25</v>
      </c>
      <c r="L115" s="846">
        <v>37</v>
      </c>
      <c r="M115" s="2021">
        <f t="shared" si="2"/>
        <v>28.666666666666668</v>
      </c>
    </row>
    <row r="116" spans="2:13">
      <c r="B116" s="820" t="s">
        <v>2516</v>
      </c>
      <c r="C116" s="830">
        <v>3</v>
      </c>
      <c r="D116" s="823">
        <v>24</v>
      </c>
      <c r="E116" s="812">
        <v>24</v>
      </c>
      <c r="F116" s="242">
        <v>17</v>
      </c>
      <c r="G116" s="242">
        <v>17</v>
      </c>
      <c r="H116" s="813">
        <v>13</v>
      </c>
      <c r="I116" s="813">
        <v>13</v>
      </c>
      <c r="J116" s="813">
        <v>13</v>
      </c>
      <c r="K116" s="242">
        <v>17</v>
      </c>
      <c r="L116" s="836">
        <v>24</v>
      </c>
      <c r="M116" s="839">
        <f t="shared" si="2"/>
        <v>18</v>
      </c>
    </row>
    <row r="117" spans="2:13">
      <c r="B117" s="840" t="s">
        <v>2626</v>
      </c>
      <c r="C117" s="841">
        <v>5</v>
      </c>
      <c r="D117" s="842">
        <v>0</v>
      </c>
      <c r="E117" s="843">
        <v>0</v>
      </c>
      <c r="F117" s="843">
        <v>0</v>
      </c>
      <c r="G117" s="844">
        <v>20</v>
      </c>
      <c r="H117" s="845">
        <v>16</v>
      </c>
      <c r="I117" s="845">
        <v>12</v>
      </c>
      <c r="J117" s="843">
        <v>0</v>
      </c>
      <c r="K117" s="843">
        <v>0</v>
      </c>
      <c r="L117" s="848">
        <v>0</v>
      </c>
      <c r="M117" s="2021">
        <f t="shared" si="2"/>
        <v>5.333333333333333</v>
      </c>
    </row>
    <row r="118" spans="2:13">
      <c r="B118" s="820" t="s">
        <v>1312</v>
      </c>
      <c r="C118" s="830">
        <v>3</v>
      </c>
      <c r="D118" s="824">
        <v>13</v>
      </c>
      <c r="E118" s="242">
        <v>24</v>
      </c>
      <c r="F118" s="812">
        <v>32</v>
      </c>
      <c r="G118" s="242">
        <v>9</v>
      </c>
      <c r="H118" s="242">
        <v>13</v>
      </c>
      <c r="I118" s="242">
        <v>13</v>
      </c>
      <c r="J118" s="242">
        <v>24</v>
      </c>
      <c r="K118" s="242">
        <v>17</v>
      </c>
      <c r="L118" s="834">
        <v>13</v>
      </c>
      <c r="M118" s="839">
        <f t="shared" si="2"/>
        <v>17.555555555555557</v>
      </c>
    </row>
    <row r="119" spans="2:13">
      <c r="B119" s="840" t="s">
        <v>2615</v>
      </c>
      <c r="C119" s="841">
        <v>4</v>
      </c>
      <c r="D119" s="847">
        <v>10</v>
      </c>
      <c r="E119" s="845">
        <v>10</v>
      </c>
      <c r="F119" s="844">
        <v>29</v>
      </c>
      <c r="G119" s="845">
        <v>10</v>
      </c>
      <c r="H119" s="845">
        <v>10</v>
      </c>
      <c r="I119" s="845">
        <v>10</v>
      </c>
      <c r="J119" s="843">
        <v>0</v>
      </c>
      <c r="K119" s="843">
        <v>0</v>
      </c>
      <c r="L119" s="846">
        <v>20</v>
      </c>
      <c r="M119" s="2021">
        <f t="shared" si="2"/>
        <v>11</v>
      </c>
    </row>
    <row r="120" spans="2:13">
      <c r="B120" s="820" t="s">
        <v>2843</v>
      </c>
      <c r="C120" s="830">
        <v>4</v>
      </c>
      <c r="D120" s="824">
        <v>10</v>
      </c>
      <c r="E120" s="242">
        <v>10</v>
      </c>
      <c r="F120" s="242">
        <v>16</v>
      </c>
      <c r="G120" s="812">
        <v>20</v>
      </c>
      <c r="H120" s="242">
        <v>10</v>
      </c>
      <c r="I120" s="242">
        <v>10</v>
      </c>
      <c r="J120" s="813">
        <v>0</v>
      </c>
      <c r="K120" s="813">
        <v>0</v>
      </c>
      <c r="L120" s="836">
        <v>20</v>
      </c>
      <c r="M120" s="839">
        <f t="shared" si="2"/>
        <v>10.666666666666666</v>
      </c>
    </row>
    <row r="121" spans="2:13">
      <c r="B121" s="840" t="s">
        <v>3794</v>
      </c>
      <c r="C121" s="841">
        <v>3</v>
      </c>
      <c r="D121" s="849">
        <v>35</v>
      </c>
      <c r="E121" s="845">
        <v>24</v>
      </c>
      <c r="F121" s="845">
        <v>32</v>
      </c>
      <c r="G121" s="845">
        <v>9</v>
      </c>
      <c r="H121" s="843">
        <v>0</v>
      </c>
      <c r="I121" s="845">
        <v>13</v>
      </c>
      <c r="J121" s="845">
        <v>13</v>
      </c>
      <c r="K121" s="845">
        <v>9</v>
      </c>
      <c r="L121" s="846">
        <v>13</v>
      </c>
      <c r="M121" s="2021">
        <f t="shared" si="2"/>
        <v>16.444444444444443</v>
      </c>
    </row>
    <row r="122" spans="2:13">
      <c r="B122" s="820" t="s">
        <v>2628</v>
      </c>
      <c r="C122" s="830">
        <v>2</v>
      </c>
      <c r="D122" s="823">
        <v>35</v>
      </c>
      <c r="E122" s="812">
        <v>35</v>
      </c>
      <c r="F122" s="242">
        <v>33</v>
      </c>
      <c r="G122" s="242">
        <v>34</v>
      </c>
      <c r="H122" s="242">
        <v>13</v>
      </c>
      <c r="I122" s="812">
        <v>35</v>
      </c>
      <c r="J122" s="242">
        <v>25</v>
      </c>
      <c r="K122" s="242">
        <v>25</v>
      </c>
      <c r="L122" s="835">
        <v>11</v>
      </c>
      <c r="M122" s="839">
        <f t="shared" si="2"/>
        <v>27.333333333333332</v>
      </c>
    </row>
    <row r="123" spans="2:13">
      <c r="B123" s="840" t="s">
        <v>2647</v>
      </c>
      <c r="C123" s="841">
        <v>2</v>
      </c>
      <c r="D123" s="847">
        <v>25</v>
      </c>
      <c r="E123" s="845">
        <v>25</v>
      </c>
      <c r="F123" s="844">
        <v>46</v>
      </c>
      <c r="G123" s="843">
        <v>18</v>
      </c>
      <c r="H123" s="845">
        <v>24</v>
      </c>
      <c r="I123" s="845">
        <v>25</v>
      </c>
      <c r="J123" s="845">
        <v>35</v>
      </c>
      <c r="K123" s="845">
        <v>35</v>
      </c>
      <c r="L123" s="846">
        <v>20</v>
      </c>
      <c r="M123" s="2021">
        <f t="shared" si="2"/>
        <v>28.111111111111111</v>
      </c>
    </row>
    <row r="124" spans="2:13">
      <c r="B124" s="820" t="s">
        <v>3809</v>
      </c>
      <c r="C124" s="830">
        <v>5</v>
      </c>
      <c r="D124" s="2027">
        <v>0</v>
      </c>
      <c r="E124" s="813">
        <v>0</v>
      </c>
      <c r="F124" s="812">
        <v>28</v>
      </c>
      <c r="G124" s="813">
        <v>0</v>
      </c>
      <c r="H124" s="242">
        <v>16</v>
      </c>
      <c r="I124" s="813">
        <v>0</v>
      </c>
      <c r="J124" s="813">
        <v>0</v>
      </c>
      <c r="K124" s="813">
        <v>0</v>
      </c>
      <c r="L124" s="834">
        <v>12</v>
      </c>
      <c r="M124" s="839">
        <f t="shared" si="2"/>
        <v>6.2222222222222223</v>
      </c>
    </row>
    <row r="125" spans="2:13">
      <c r="B125" s="840" t="s">
        <v>2627</v>
      </c>
      <c r="C125" s="841">
        <v>1</v>
      </c>
      <c r="D125" s="842">
        <v>0</v>
      </c>
      <c r="E125" s="843">
        <v>0</v>
      </c>
      <c r="F125" s="843">
        <v>0</v>
      </c>
      <c r="G125" s="844">
        <v>53</v>
      </c>
      <c r="H125" s="845">
        <v>32</v>
      </c>
      <c r="I125" s="845">
        <v>30</v>
      </c>
      <c r="J125" s="844">
        <v>53</v>
      </c>
      <c r="K125" s="845">
        <v>31</v>
      </c>
      <c r="L125" s="846">
        <v>31</v>
      </c>
      <c r="M125" s="2021">
        <f t="shared" si="2"/>
        <v>25.555555555555557</v>
      </c>
    </row>
    <row r="126" spans="2:13">
      <c r="B126" s="820" t="s">
        <v>2631</v>
      </c>
      <c r="C126" s="830">
        <v>3</v>
      </c>
      <c r="D126" s="824">
        <v>13</v>
      </c>
      <c r="E126" s="242">
        <v>13</v>
      </c>
      <c r="F126" s="242">
        <v>17</v>
      </c>
      <c r="G126" s="813">
        <v>9</v>
      </c>
      <c r="H126" s="242">
        <v>13</v>
      </c>
      <c r="I126" s="242">
        <v>13</v>
      </c>
      <c r="J126" s="812">
        <v>35</v>
      </c>
      <c r="K126" s="813">
        <v>9</v>
      </c>
      <c r="L126" s="834">
        <v>13</v>
      </c>
      <c r="M126" s="839">
        <f t="shared" si="2"/>
        <v>15</v>
      </c>
    </row>
    <row r="127" spans="2:13">
      <c r="B127" s="840" t="s">
        <v>2634</v>
      </c>
      <c r="C127" s="841">
        <v>3</v>
      </c>
      <c r="D127" s="847">
        <v>13</v>
      </c>
      <c r="E127" s="845">
        <v>13</v>
      </c>
      <c r="F127" s="845">
        <v>17</v>
      </c>
      <c r="G127" s="844">
        <v>25</v>
      </c>
      <c r="H127" s="844">
        <v>25</v>
      </c>
      <c r="I127" s="845">
        <v>13</v>
      </c>
      <c r="J127" s="845">
        <v>13</v>
      </c>
      <c r="K127" s="843">
        <v>9</v>
      </c>
      <c r="L127" s="846">
        <v>13</v>
      </c>
      <c r="M127" s="2021">
        <f t="shared" si="2"/>
        <v>15.666666666666666</v>
      </c>
    </row>
    <row r="128" spans="2:13">
      <c r="B128" s="820" t="s">
        <v>746</v>
      </c>
      <c r="C128" s="830">
        <v>4</v>
      </c>
      <c r="D128" s="824">
        <v>10</v>
      </c>
      <c r="E128" s="242">
        <v>10</v>
      </c>
      <c r="F128" s="242">
        <v>16</v>
      </c>
      <c r="G128" s="242">
        <v>10</v>
      </c>
      <c r="H128" s="812">
        <v>20</v>
      </c>
      <c r="I128" s="242">
        <v>10</v>
      </c>
      <c r="J128" s="813">
        <v>0</v>
      </c>
      <c r="K128" s="813">
        <v>0</v>
      </c>
      <c r="L128" s="834">
        <v>10</v>
      </c>
      <c r="M128" s="839">
        <f t="shared" si="2"/>
        <v>9.5555555555555554</v>
      </c>
    </row>
    <row r="129" spans="2:13">
      <c r="B129" s="840" t="s">
        <v>745</v>
      </c>
      <c r="C129" s="841">
        <v>4</v>
      </c>
      <c r="D129" s="847">
        <v>10</v>
      </c>
      <c r="E129" s="844">
        <v>20</v>
      </c>
      <c r="F129" s="845">
        <v>16</v>
      </c>
      <c r="G129" s="845">
        <v>10</v>
      </c>
      <c r="H129" s="845">
        <v>10</v>
      </c>
      <c r="I129" s="845">
        <v>10</v>
      </c>
      <c r="J129" s="843">
        <v>0</v>
      </c>
      <c r="K129" s="843">
        <v>0</v>
      </c>
      <c r="L129" s="846">
        <v>10</v>
      </c>
      <c r="M129" s="839">
        <f t="shared" si="2"/>
        <v>9.5555555555555554</v>
      </c>
    </row>
    <row r="130" spans="2:13">
      <c r="B130" s="820" t="s">
        <v>116</v>
      </c>
      <c r="C130" s="830">
        <v>5</v>
      </c>
      <c r="D130" s="2027">
        <v>0</v>
      </c>
      <c r="E130" s="813">
        <v>0</v>
      </c>
      <c r="F130" s="813">
        <v>0</v>
      </c>
      <c r="G130" s="812">
        <v>16</v>
      </c>
      <c r="H130" s="813">
        <v>0</v>
      </c>
      <c r="I130" s="242">
        <v>12</v>
      </c>
      <c r="J130" s="813">
        <v>0</v>
      </c>
      <c r="K130" s="813">
        <v>0</v>
      </c>
      <c r="L130" s="834">
        <v>12</v>
      </c>
      <c r="M130" s="2021">
        <f t="shared" si="2"/>
        <v>4.4444444444444446</v>
      </c>
    </row>
    <row r="131" spans="2:13">
      <c r="B131" s="840" t="s">
        <v>2614</v>
      </c>
      <c r="C131" s="841">
        <v>2</v>
      </c>
      <c r="D131" s="847">
        <v>25</v>
      </c>
      <c r="E131" s="845">
        <v>25</v>
      </c>
      <c r="F131" s="844">
        <v>46</v>
      </c>
      <c r="G131" s="843">
        <v>18</v>
      </c>
      <c r="H131" s="845">
        <v>24</v>
      </c>
      <c r="I131" s="845">
        <v>25</v>
      </c>
      <c r="J131" s="845">
        <v>25</v>
      </c>
      <c r="K131" s="845">
        <v>25</v>
      </c>
      <c r="L131" s="846">
        <v>20</v>
      </c>
      <c r="M131" s="2021">
        <f t="shared" si="2"/>
        <v>25.888888888888889</v>
      </c>
    </row>
    <row r="132" spans="2:13">
      <c r="B132" s="820" t="s">
        <v>2639</v>
      </c>
      <c r="C132" s="830">
        <v>2</v>
      </c>
      <c r="D132" s="823">
        <v>35</v>
      </c>
      <c r="E132" s="242">
        <v>25</v>
      </c>
      <c r="F132" s="242">
        <v>33</v>
      </c>
      <c r="G132" s="813">
        <v>18</v>
      </c>
      <c r="H132" s="242">
        <v>24</v>
      </c>
      <c r="I132" s="242">
        <v>25</v>
      </c>
      <c r="J132" s="242">
        <v>25</v>
      </c>
      <c r="K132" s="242">
        <v>25</v>
      </c>
      <c r="L132" s="834">
        <v>20</v>
      </c>
      <c r="M132" s="839">
        <f t="shared" si="2"/>
        <v>25.555555555555557</v>
      </c>
    </row>
    <row r="133" spans="2:13">
      <c r="B133" s="840" t="s">
        <v>1260</v>
      </c>
      <c r="C133" s="841">
        <v>1</v>
      </c>
      <c r="D133" s="849">
        <v>54</v>
      </c>
      <c r="E133" s="845">
        <v>32</v>
      </c>
      <c r="F133" s="845">
        <v>39</v>
      </c>
      <c r="G133" s="843">
        <v>0</v>
      </c>
      <c r="H133" s="843">
        <v>0</v>
      </c>
      <c r="I133" s="845">
        <v>19</v>
      </c>
      <c r="J133" s="845">
        <v>20</v>
      </c>
      <c r="K133" s="845">
        <v>31</v>
      </c>
      <c r="L133" s="846">
        <v>31</v>
      </c>
      <c r="M133" s="2021">
        <f t="shared" si="2"/>
        <v>25.111111111111111</v>
      </c>
    </row>
    <row r="134" spans="2:13">
      <c r="B134" s="820" t="s">
        <v>3191</v>
      </c>
      <c r="C134" s="830">
        <v>1</v>
      </c>
      <c r="D134" s="2027">
        <v>20</v>
      </c>
      <c r="E134" s="242">
        <v>32</v>
      </c>
      <c r="F134" s="812">
        <v>39</v>
      </c>
      <c r="G134" s="242">
        <v>31</v>
      </c>
      <c r="H134" s="813">
        <v>20</v>
      </c>
      <c r="I134" s="242">
        <v>30</v>
      </c>
      <c r="J134" s="242">
        <v>31</v>
      </c>
      <c r="K134" s="813">
        <v>20</v>
      </c>
      <c r="L134" s="835">
        <v>20</v>
      </c>
      <c r="M134" s="839">
        <f t="shared" si="2"/>
        <v>27</v>
      </c>
    </row>
    <row r="135" spans="2:13">
      <c r="B135" s="840" t="s">
        <v>2416</v>
      </c>
      <c r="C135" s="841">
        <v>4</v>
      </c>
      <c r="D135" s="847">
        <v>10</v>
      </c>
      <c r="E135" s="847">
        <v>10</v>
      </c>
      <c r="F135" s="844">
        <v>16</v>
      </c>
      <c r="G135" s="847">
        <v>10</v>
      </c>
      <c r="H135" s="847">
        <v>10</v>
      </c>
      <c r="I135" s="847">
        <v>10</v>
      </c>
      <c r="J135" s="843">
        <v>0</v>
      </c>
      <c r="K135" s="843">
        <v>0</v>
      </c>
      <c r="L135" s="847">
        <v>10</v>
      </c>
      <c r="M135" s="2021">
        <f t="shared" si="2"/>
        <v>8.4444444444444446</v>
      </c>
    </row>
    <row r="136" spans="2:13">
      <c r="B136" s="820" t="s">
        <v>2638</v>
      </c>
      <c r="C136" s="830">
        <v>4</v>
      </c>
      <c r="D136" s="824">
        <v>10</v>
      </c>
      <c r="E136" s="824">
        <v>10</v>
      </c>
      <c r="F136" s="812">
        <v>16</v>
      </c>
      <c r="G136" s="824">
        <v>10</v>
      </c>
      <c r="H136" s="824">
        <v>10</v>
      </c>
      <c r="I136" s="824">
        <v>10</v>
      </c>
      <c r="J136" s="813">
        <v>0</v>
      </c>
      <c r="K136" s="813">
        <v>0</v>
      </c>
      <c r="L136" s="824">
        <v>10</v>
      </c>
      <c r="M136" s="839">
        <f t="shared" si="2"/>
        <v>8.4444444444444446</v>
      </c>
    </row>
    <row r="137" spans="2:13">
      <c r="B137" s="840" t="s">
        <v>2637</v>
      </c>
      <c r="C137" s="841">
        <v>4</v>
      </c>
      <c r="D137" s="847">
        <v>10</v>
      </c>
      <c r="E137" s="847">
        <v>10</v>
      </c>
      <c r="F137" s="844">
        <v>16</v>
      </c>
      <c r="G137" s="847">
        <v>10</v>
      </c>
      <c r="H137" s="847">
        <v>10</v>
      </c>
      <c r="I137" s="847">
        <v>10</v>
      </c>
      <c r="J137" s="843">
        <v>0</v>
      </c>
      <c r="K137" s="843">
        <v>0</v>
      </c>
      <c r="L137" s="847">
        <v>10</v>
      </c>
      <c r="M137" s="2021">
        <f t="shared" si="2"/>
        <v>8.4444444444444446</v>
      </c>
    </row>
    <row r="138" spans="2:13">
      <c r="B138" s="820" t="s">
        <v>2632</v>
      </c>
      <c r="C138" s="830">
        <v>4</v>
      </c>
      <c r="D138" s="824">
        <v>10</v>
      </c>
      <c r="E138" s="824">
        <v>10</v>
      </c>
      <c r="F138" s="812">
        <v>16</v>
      </c>
      <c r="G138" s="824">
        <v>10</v>
      </c>
      <c r="H138" s="824">
        <v>10</v>
      </c>
      <c r="I138" s="824">
        <v>10</v>
      </c>
      <c r="J138" s="813">
        <v>0</v>
      </c>
      <c r="K138" s="813">
        <v>0</v>
      </c>
      <c r="L138" s="824">
        <v>10</v>
      </c>
      <c r="M138" s="839">
        <f t="shared" si="2"/>
        <v>8.4444444444444446</v>
      </c>
    </row>
    <row r="139" spans="2:13">
      <c r="B139" s="840" t="s">
        <v>1262</v>
      </c>
      <c r="C139" s="841">
        <v>2</v>
      </c>
      <c r="D139" s="842">
        <v>13</v>
      </c>
      <c r="E139" s="843">
        <v>13</v>
      </c>
      <c r="F139" s="845">
        <v>18</v>
      </c>
      <c r="G139" s="844">
        <v>34</v>
      </c>
      <c r="H139" s="845">
        <v>24</v>
      </c>
      <c r="I139" s="845">
        <v>25</v>
      </c>
      <c r="J139" s="845">
        <v>25</v>
      </c>
      <c r="K139" s="845">
        <v>25</v>
      </c>
      <c r="L139" s="846">
        <v>20</v>
      </c>
      <c r="M139" s="2021">
        <f t="shared" si="2"/>
        <v>21.888888888888889</v>
      </c>
    </row>
    <row r="140" spans="2:13">
      <c r="B140" s="820" t="s">
        <v>2633</v>
      </c>
      <c r="C140" s="830">
        <v>2</v>
      </c>
      <c r="D140" s="824">
        <v>25</v>
      </c>
      <c r="E140" s="812">
        <v>35</v>
      </c>
      <c r="F140" s="242">
        <v>33</v>
      </c>
      <c r="G140" s="242">
        <v>18</v>
      </c>
      <c r="H140" s="242">
        <v>13</v>
      </c>
      <c r="I140" s="242">
        <v>13</v>
      </c>
      <c r="J140" s="242">
        <v>25</v>
      </c>
      <c r="K140" s="242">
        <v>25</v>
      </c>
      <c r="L140" s="835">
        <v>11</v>
      </c>
      <c r="M140" s="839">
        <f t="shared" si="2"/>
        <v>22</v>
      </c>
    </row>
    <row r="141" spans="2:13">
      <c r="B141" s="840" t="s">
        <v>2475</v>
      </c>
      <c r="C141" s="841">
        <v>3</v>
      </c>
      <c r="D141" s="847">
        <v>13</v>
      </c>
      <c r="E141" s="845">
        <v>13</v>
      </c>
      <c r="F141" s="844">
        <v>17</v>
      </c>
      <c r="G141" s="845">
        <v>9</v>
      </c>
      <c r="H141" s="845">
        <v>13</v>
      </c>
      <c r="I141" s="845">
        <v>13</v>
      </c>
      <c r="J141" s="845">
        <v>13</v>
      </c>
      <c r="K141" s="843">
        <v>0</v>
      </c>
      <c r="L141" s="846">
        <v>13</v>
      </c>
      <c r="M141" s="2021">
        <f t="shared" si="2"/>
        <v>11.555555555555555</v>
      </c>
    </row>
    <row r="142" spans="2:13">
      <c r="B142" s="820" t="s">
        <v>2418</v>
      </c>
      <c r="C142" s="830">
        <v>1</v>
      </c>
      <c r="D142" s="824">
        <v>20</v>
      </c>
      <c r="E142" s="242">
        <v>20</v>
      </c>
      <c r="F142" s="812">
        <v>25</v>
      </c>
      <c r="G142" s="242">
        <v>20</v>
      </c>
      <c r="H142" s="242">
        <v>20</v>
      </c>
      <c r="I142" s="813">
        <v>19</v>
      </c>
      <c r="J142" s="242">
        <v>20</v>
      </c>
      <c r="K142" s="242">
        <v>20</v>
      </c>
      <c r="L142" s="834">
        <v>20</v>
      </c>
      <c r="M142" s="839">
        <f t="shared" si="2"/>
        <v>20.444444444444443</v>
      </c>
    </row>
    <row r="143" spans="2:13">
      <c r="B143" s="840" t="s">
        <v>2419</v>
      </c>
      <c r="C143" s="841">
        <v>1</v>
      </c>
      <c r="D143" s="847">
        <v>20</v>
      </c>
      <c r="E143" s="845">
        <v>20</v>
      </c>
      <c r="F143" s="844">
        <v>25</v>
      </c>
      <c r="G143" s="845">
        <v>20</v>
      </c>
      <c r="H143" s="845">
        <v>20</v>
      </c>
      <c r="I143" s="843">
        <v>19</v>
      </c>
      <c r="J143" s="845">
        <v>20</v>
      </c>
      <c r="K143" s="845">
        <v>20</v>
      </c>
      <c r="L143" s="846">
        <v>20</v>
      </c>
      <c r="M143" s="2021">
        <f t="shared" si="2"/>
        <v>20.444444444444443</v>
      </c>
    </row>
    <row r="144" spans="2:13">
      <c r="B144" s="820" t="s">
        <v>3762</v>
      </c>
      <c r="C144" s="830">
        <v>1</v>
      </c>
      <c r="D144" s="824">
        <v>20</v>
      </c>
      <c r="E144" s="242">
        <v>20</v>
      </c>
      <c r="F144" s="812">
        <v>25</v>
      </c>
      <c r="G144" s="242">
        <v>20</v>
      </c>
      <c r="H144" s="242">
        <v>20</v>
      </c>
      <c r="I144" s="813">
        <v>19</v>
      </c>
      <c r="J144" s="242">
        <v>20</v>
      </c>
      <c r="K144" s="242">
        <v>20</v>
      </c>
      <c r="L144" s="834">
        <v>20</v>
      </c>
      <c r="M144" s="839">
        <f t="shared" si="2"/>
        <v>20.444444444444443</v>
      </c>
    </row>
    <row r="145" spans="2:13">
      <c r="B145" s="840" t="s">
        <v>1443</v>
      </c>
      <c r="C145" s="841">
        <v>1</v>
      </c>
      <c r="D145" s="847">
        <v>20</v>
      </c>
      <c r="E145" s="845">
        <v>20</v>
      </c>
      <c r="F145" s="844">
        <v>25</v>
      </c>
      <c r="G145" s="845">
        <v>20</v>
      </c>
      <c r="H145" s="845">
        <v>20</v>
      </c>
      <c r="I145" s="843">
        <v>19</v>
      </c>
      <c r="J145" s="845">
        <v>20</v>
      </c>
      <c r="K145" s="845">
        <v>20</v>
      </c>
      <c r="L145" s="846">
        <v>20</v>
      </c>
      <c r="M145" s="2021">
        <f t="shared" si="2"/>
        <v>20.444444444444443</v>
      </c>
    </row>
    <row r="146" spans="2:13">
      <c r="B146" s="820" t="s">
        <v>2630</v>
      </c>
      <c r="C146" s="830">
        <v>4</v>
      </c>
      <c r="D146" s="823">
        <v>20</v>
      </c>
      <c r="E146" s="242">
        <v>10</v>
      </c>
      <c r="F146" s="242">
        <v>16</v>
      </c>
      <c r="G146" s="813">
        <v>0</v>
      </c>
      <c r="H146" s="813">
        <v>0</v>
      </c>
      <c r="I146" s="813">
        <v>0</v>
      </c>
      <c r="J146" s="813">
        <v>0</v>
      </c>
      <c r="K146" s="813">
        <v>0</v>
      </c>
      <c r="L146" s="834">
        <v>10</v>
      </c>
      <c r="M146" s="839">
        <f t="shared" si="2"/>
        <v>6.2222222222222223</v>
      </c>
    </row>
    <row r="147" spans="2:13">
      <c r="B147" s="840" t="s">
        <v>2265</v>
      </c>
      <c r="C147" s="841">
        <v>1</v>
      </c>
      <c r="D147" s="842">
        <v>0</v>
      </c>
      <c r="E147" s="843">
        <v>0</v>
      </c>
      <c r="F147" s="845">
        <v>25</v>
      </c>
      <c r="G147" s="845">
        <v>31</v>
      </c>
      <c r="H147" s="844">
        <v>54</v>
      </c>
      <c r="I147" s="845">
        <v>30</v>
      </c>
      <c r="J147" s="843">
        <v>0</v>
      </c>
      <c r="K147" s="843">
        <v>0</v>
      </c>
      <c r="L147" s="848">
        <v>0</v>
      </c>
      <c r="M147" s="2021">
        <f t="shared" si="2"/>
        <v>15.555555555555555</v>
      </c>
    </row>
    <row r="148" spans="2:13">
      <c r="B148" s="820" t="s">
        <v>2417</v>
      </c>
      <c r="C148" s="830">
        <v>2</v>
      </c>
      <c r="D148" s="824">
        <v>13</v>
      </c>
      <c r="E148" s="242">
        <v>13</v>
      </c>
      <c r="F148" s="812">
        <v>18</v>
      </c>
      <c r="G148" s="812">
        <v>18</v>
      </c>
      <c r="H148" s="242">
        <v>13</v>
      </c>
      <c r="I148" s="242">
        <v>13</v>
      </c>
      <c r="J148" s="242">
        <v>13</v>
      </c>
      <c r="K148" s="242">
        <v>13</v>
      </c>
      <c r="L148" s="835">
        <v>11</v>
      </c>
      <c r="M148" s="839">
        <f t="shared" si="2"/>
        <v>13.888888888888889</v>
      </c>
    </row>
    <row r="149" spans="2:13">
      <c r="B149" s="840" t="s">
        <v>2053</v>
      </c>
      <c r="C149" s="841">
        <v>2</v>
      </c>
      <c r="D149" s="847">
        <v>13</v>
      </c>
      <c r="E149" s="845">
        <v>13</v>
      </c>
      <c r="F149" s="844">
        <v>18</v>
      </c>
      <c r="G149" s="844">
        <v>18</v>
      </c>
      <c r="H149" s="845">
        <v>13</v>
      </c>
      <c r="I149" s="845">
        <v>13</v>
      </c>
      <c r="J149" s="845">
        <v>13</v>
      </c>
      <c r="K149" s="845">
        <v>13</v>
      </c>
      <c r="L149" s="848">
        <v>11</v>
      </c>
      <c r="M149" s="2021">
        <f t="shared" ref="M149:M152" si="3">AVERAGE(D149:L149)</f>
        <v>13.888888888888889</v>
      </c>
    </row>
    <row r="150" spans="2:13">
      <c r="B150" s="820" t="s">
        <v>2846</v>
      </c>
      <c r="C150" s="830">
        <v>4</v>
      </c>
      <c r="D150" s="2027">
        <v>0</v>
      </c>
      <c r="E150" s="813">
        <v>0</v>
      </c>
      <c r="F150" s="813">
        <v>0</v>
      </c>
      <c r="G150" s="242">
        <v>10</v>
      </c>
      <c r="H150" s="242">
        <v>10</v>
      </c>
      <c r="I150" s="812">
        <v>20</v>
      </c>
      <c r="J150" s="813">
        <v>0</v>
      </c>
      <c r="K150" s="813">
        <v>0</v>
      </c>
      <c r="L150" s="835">
        <v>0</v>
      </c>
      <c r="M150" s="839">
        <f t="shared" si="3"/>
        <v>4.4444444444444446</v>
      </c>
    </row>
    <row r="151" spans="2:13">
      <c r="B151" s="840" t="s">
        <v>2641</v>
      </c>
      <c r="C151" s="841">
        <v>2</v>
      </c>
      <c r="D151" s="847">
        <v>13</v>
      </c>
      <c r="E151" s="845">
        <v>13</v>
      </c>
      <c r="F151" s="844">
        <v>18</v>
      </c>
      <c r="G151" s="844">
        <v>18</v>
      </c>
      <c r="H151" s="845">
        <v>13</v>
      </c>
      <c r="I151" s="845">
        <v>13</v>
      </c>
      <c r="J151" s="845">
        <v>13</v>
      </c>
      <c r="K151" s="843">
        <v>0</v>
      </c>
      <c r="L151" s="846">
        <v>11</v>
      </c>
      <c r="M151" s="2021">
        <f t="shared" si="3"/>
        <v>12.444444444444445</v>
      </c>
    </row>
    <row r="152" spans="2:13" ht="13.5" thickBot="1">
      <c r="B152" s="821" t="s">
        <v>2625</v>
      </c>
      <c r="C152" s="831">
        <v>3</v>
      </c>
      <c r="D152" s="2023">
        <v>0</v>
      </c>
      <c r="E152" s="2022">
        <v>0</v>
      </c>
      <c r="F152" s="2022">
        <v>0</v>
      </c>
      <c r="G152" s="2022">
        <v>0</v>
      </c>
      <c r="H152" s="816">
        <v>44</v>
      </c>
      <c r="I152" s="2022">
        <v>0</v>
      </c>
      <c r="J152" s="2022">
        <v>0</v>
      </c>
      <c r="K152" s="2022">
        <v>0</v>
      </c>
      <c r="L152" s="2024">
        <v>0</v>
      </c>
      <c r="M152" s="2020">
        <f t="shared" si="3"/>
        <v>4.8888888888888893</v>
      </c>
    </row>
  </sheetData>
  <sheetProtection autoFilter="0"/>
  <autoFilter ref="B9:C78">
    <filterColumn colId="1"/>
  </autoFilter>
  <mergeCells count="7">
    <mergeCell ref="C1:M1"/>
    <mergeCell ref="D83:M83"/>
    <mergeCell ref="B6:M6"/>
    <mergeCell ref="B3:M3"/>
    <mergeCell ref="B5:M5"/>
    <mergeCell ref="D9:M9"/>
    <mergeCell ref="B80:M80"/>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ignoredErrors>
    <ignoredError sqref="M10:M12 M13:M14 M17 M19 M21:M22 M77:M78 M73:M75 M65:M71 M57:M60 M51:M53 M47:M49 M44 M36:M42 M26:M33 M84:M152" formulaRange="1"/>
  </ignoredErrors>
</worksheet>
</file>

<file path=xl/worksheets/sheet31.xml><?xml version="1.0" encoding="utf-8"?>
<worksheet xmlns="http://schemas.openxmlformats.org/spreadsheetml/2006/main" xmlns:r="http://schemas.openxmlformats.org/officeDocument/2006/relationships">
  <dimension ref="B1:T45"/>
  <sheetViews>
    <sheetView zoomScaleNormal="100" workbookViewId="0">
      <pane ySplit="4" topLeftCell="A5" activePane="bottomLeft" state="frozen"/>
      <selection pane="bottomLeft" activeCell="B1" sqref="B1"/>
    </sheetView>
  </sheetViews>
  <sheetFormatPr defaultColWidth="10.7109375" defaultRowHeight="12.75"/>
  <cols>
    <col min="1" max="1" width="3.7109375" style="119" customWidth="1"/>
    <col min="2" max="2" width="15.5703125" style="195" bestFit="1" customWidth="1"/>
    <col min="3" max="20" width="4.7109375" style="119" customWidth="1"/>
    <col min="21" max="16384" width="10.7109375" style="119"/>
  </cols>
  <sheetData>
    <row r="1" spans="2:20">
      <c r="B1" s="279" t="s">
        <v>3024</v>
      </c>
      <c r="C1" s="2071" t="s">
        <v>7212</v>
      </c>
      <c r="D1" s="2071"/>
      <c r="E1" s="2071"/>
      <c r="F1" s="2071"/>
      <c r="G1" s="2071"/>
      <c r="H1" s="2071"/>
      <c r="I1" s="2071"/>
      <c r="J1" s="2071"/>
      <c r="K1" s="2071"/>
      <c r="L1" s="2071"/>
      <c r="M1" s="2071"/>
      <c r="N1" s="2071"/>
      <c r="O1" s="2071"/>
      <c r="P1" s="2071"/>
      <c r="Q1" s="2071"/>
      <c r="R1" s="2071"/>
      <c r="S1" s="2071"/>
      <c r="T1" s="2071"/>
    </row>
    <row r="2" spans="2:20" ht="5.0999999999999996" customHeight="1"/>
    <row r="3" spans="2:20">
      <c r="B3" s="2118" t="s">
        <v>3422</v>
      </c>
      <c r="C3" s="2118"/>
      <c r="D3" s="2118"/>
      <c r="E3" s="2118"/>
      <c r="F3" s="2118"/>
      <c r="G3" s="2118"/>
      <c r="H3" s="2118"/>
      <c r="I3" s="2118"/>
      <c r="J3" s="2118"/>
      <c r="K3" s="2118"/>
      <c r="L3" s="2118"/>
      <c r="M3" s="2118"/>
      <c r="N3" s="2118"/>
      <c r="O3" s="2118"/>
      <c r="P3" s="2118"/>
      <c r="Q3" s="2118"/>
      <c r="R3" s="2118"/>
      <c r="S3" s="2118"/>
      <c r="T3" s="2118"/>
    </row>
    <row r="4" spans="2:20" ht="5.0999999999999996" customHeight="1"/>
    <row r="5" spans="2:20">
      <c r="B5" s="2326" t="s">
        <v>3418</v>
      </c>
      <c r="C5" s="2326"/>
      <c r="D5" s="2326"/>
      <c r="E5" s="2326"/>
      <c r="F5" s="2326"/>
      <c r="G5" s="2326"/>
      <c r="H5" s="2326"/>
      <c r="I5" s="2326"/>
      <c r="J5" s="2326"/>
      <c r="K5" s="2326"/>
      <c r="L5" s="2326"/>
      <c r="M5" s="2326"/>
      <c r="N5" s="2326"/>
      <c r="O5" s="2326"/>
      <c r="P5" s="2326"/>
      <c r="Q5" s="2326"/>
      <c r="R5" s="2326"/>
      <c r="S5" s="2326"/>
      <c r="T5" s="2326"/>
    </row>
    <row r="6" spans="2:20" ht="5.0999999999999996" customHeight="1" thickBot="1"/>
    <row r="7" spans="2:20" s="156" customFormat="1" ht="76.5" thickBot="1">
      <c r="B7" s="682" t="s">
        <v>1415</v>
      </c>
      <c r="C7" s="2006" t="s">
        <v>2375</v>
      </c>
      <c r="D7" s="1920" t="s">
        <v>428</v>
      </c>
      <c r="E7" s="1920" t="s">
        <v>1642</v>
      </c>
      <c r="F7" s="1920" t="s">
        <v>1653</v>
      </c>
      <c r="G7" s="1920" t="s">
        <v>1662</v>
      </c>
      <c r="H7" s="1920" t="s">
        <v>2003</v>
      </c>
      <c r="I7" s="1920" t="s">
        <v>1858</v>
      </c>
      <c r="J7" s="1920" t="s">
        <v>1869</v>
      </c>
      <c r="K7" s="1921" t="s">
        <v>2896</v>
      </c>
      <c r="L7" s="1920" t="s">
        <v>1024</v>
      </c>
      <c r="M7" s="1920" t="s">
        <v>1491</v>
      </c>
      <c r="N7" s="1920" t="s">
        <v>1503</v>
      </c>
      <c r="O7" s="1920" t="s">
        <v>360</v>
      </c>
      <c r="P7" s="1921" t="s">
        <v>518</v>
      </c>
      <c r="Q7" s="1921" t="s">
        <v>436</v>
      </c>
      <c r="R7" s="1920" t="s">
        <v>192</v>
      </c>
      <c r="S7" s="1920" t="s">
        <v>2257</v>
      </c>
      <c r="T7" s="1922" t="s">
        <v>3058</v>
      </c>
    </row>
    <row r="8" spans="2:20" s="156" customFormat="1" ht="13.5" thickBot="1">
      <c r="B8" s="683"/>
      <c r="C8" s="2557"/>
      <c r="D8" s="2558"/>
      <c r="E8" s="2558"/>
      <c r="F8" s="2558"/>
      <c r="G8" s="2558"/>
      <c r="H8" s="2558"/>
      <c r="I8" s="2558"/>
      <c r="J8" s="2558"/>
      <c r="K8" s="2558"/>
      <c r="L8" s="2558"/>
      <c r="M8" s="2558"/>
      <c r="N8" s="2558"/>
      <c r="O8" s="2558"/>
      <c r="P8" s="2558"/>
      <c r="Q8" s="2558"/>
      <c r="R8" s="2558"/>
      <c r="S8" s="2558"/>
      <c r="T8" s="2559"/>
    </row>
    <row r="9" spans="2:20">
      <c r="B9" s="667" t="s">
        <v>423</v>
      </c>
      <c r="C9" s="2007">
        <v>0.05</v>
      </c>
      <c r="D9" s="668">
        <v>0.02</v>
      </c>
      <c r="E9" s="668">
        <v>0.06</v>
      </c>
      <c r="F9" s="668">
        <v>0.01</v>
      </c>
      <c r="G9" s="668">
        <v>0.04</v>
      </c>
      <c r="H9" s="668">
        <v>0.01</v>
      </c>
      <c r="I9" s="668">
        <v>0.05</v>
      </c>
      <c r="J9" s="668">
        <v>0.04</v>
      </c>
      <c r="K9" s="668">
        <v>0.05</v>
      </c>
      <c r="L9" s="668">
        <v>0.03</v>
      </c>
      <c r="M9" s="669">
        <v>0.08</v>
      </c>
      <c r="N9" s="668">
        <v>0.01</v>
      </c>
      <c r="O9" s="669">
        <v>0.08</v>
      </c>
      <c r="P9" s="668">
        <v>0.04</v>
      </c>
      <c r="Q9" s="669">
        <v>0.08</v>
      </c>
      <c r="R9" s="668">
        <v>0.01</v>
      </c>
      <c r="S9" s="669">
        <v>0.08</v>
      </c>
      <c r="T9" s="2008">
        <v>0.01</v>
      </c>
    </row>
    <row r="10" spans="2:20">
      <c r="B10" s="670" t="s">
        <v>611</v>
      </c>
      <c r="C10" s="2009">
        <v>0.08</v>
      </c>
      <c r="D10" s="671">
        <v>0.04</v>
      </c>
      <c r="E10" s="671">
        <v>0.04</v>
      </c>
      <c r="F10" s="671">
        <v>0.04</v>
      </c>
      <c r="G10" s="671">
        <v>0.06</v>
      </c>
      <c r="H10" s="671">
        <v>0.04</v>
      </c>
      <c r="I10" s="671">
        <v>7.0000000000000007E-2</v>
      </c>
      <c r="J10" s="671">
        <v>0.06</v>
      </c>
      <c r="K10" s="671">
        <v>7.0000000000000007E-2</v>
      </c>
      <c r="L10" s="671">
        <v>0.05</v>
      </c>
      <c r="M10" s="671">
        <v>7.0000000000000007E-2</v>
      </c>
      <c r="N10" s="671">
        <v>0.06</v>
      </c>
      <c r="O10" s="672">
        <v>0.08</v>
      </c>
      <c r="P10" s="671">
        <v>0.06</v>
      </c>
      <c r="Q10" s="671">
        <v>7.0000000000000007E-2</v>
      </c>
      <c r="R10" s="672">
        <v>0.08</v>
      </c>
      <c r="S10" s="672">
        <v>0.08</v>
      </c>
      <c r="T10" s="2010">
        <v>0.04</v>
      </c>
    </row>
    <row r="11" spans="2:20">
      <c r="B11" s="673" t="s">
        <v>1410</v>
      </c>
      <c r="C11" s="2011">
        <v>0.01</v>
      </c>
      <c r="D11" s="674">
        <v>0.05</v>
      </c>
      <c r="E11" s="674">
        <v>0.02</v>
      </c>
      <c r="F11" s="674">
        <v>0.06</v>
      </c>
      <c r="G11" s="674">
        <v>0.03</v>
      </c>
      <c r="H11" s="674">
        <v>0.08</v>
      </c>
      <c r="I11" s="674">
        <v>0.03</v>
      </c>
      <c r="J11" s="674">
        <v>0.06</v>
      </c>
      <c r="K11" s="674">
        <v>0.04</v>
      </c>
      <c r="L11" s="674">
        <v>0.06</v>
      </c>
      <c r="M11" s="674">
        <v>0.02</v>
      </c>
      <c r="N11" s="675">
        <v>0.1</v>
      </c>
      <c r="O11" s="674">
        <v>0.01</v>
      </c>
      <c r="P11" s="674">
        <v>0.06</v>
      </c>
      <c r="Q11" s="674">
        <v>0.01</v>
      </c>
      <c r="R11" s="674">
        <v>0.08</v>
      </c>
      <c r="S11" s="674">
        <v>0.01</v>
      </c>
      <c r="T11" s="2012">
        <v>0.08</v>
      </c>
    </row>
    <row r="12" spans="2:20">
      <c r="B12" s="670" t="s">
        <v>381</v>
      </c>
      <c r="C12" s="2013">
        <v>0.01</v>
      </c>
      <c r="D12" s="671">
        <v>0.06</v>
      </c>
      <c r="E12" s="671">
        <v>0.01</v>
      </c>
      <c r="F12" s="671">
        <v>0.08</v>
      </c>
      <c r="G12" s="671">
        <v>0.03</v>
      </c>
      <c r="H12" s="672">
        <v>0.09</v>
      </c>
      <c r="I12" s="671">
        <v>0.02</v>
      </c>
      <c r="J12" s="671">
        <v>0.05</v>
      </c>
      <c r="K12" s="671">
        <v>0.02</v>
      </c>
      <c r="L12" s="671">
        <v>0.06</v>
      </c>
      <c r="M12" s="671">
        <v>0.01</v>
      </c>
      <c r="N12" s="671">
        <v>0.08</v>
      </c>
      <c r="O12" s="671">
        <v>0.01</v>
      </c>
      <c r="P12" s="671">
        <v>0.04</v>
      </c>
      <c r="Q12" s="671">
        <v>0.01</v>
      </c>
      <c r="R12" s="671">
        <v>7.0000000000000007E-2</v>
      </c>
      <c r="S12" s="671">
        <v>0.01</v>
      </c>
      <c r="T12" s="2010">
        <v>0.08</v>
      </c>
    </row>
    <row r="13" spans="2:20">
      <c r="B13" s="673" t="s">
        <v>1259</v>
      </c>
      <c r="C13" s="2011">
        <v>0.04</v>
      </c>
      <c r="D13" s="675">
        <v>7.0000000000000007E-2</v>
      </c>
      <c r="E13" s="674">
        <v>0.04</v>
      </c>
      <c r="F13" s="674">
        <v>0.04</v>
      </c>
      <c r="G13" s="674">
        <v>0.03</v>
      </c>
      <c r="H13" s="674">
        <v>0.04</v>
      </c>
      <c r="I13" s="674">
        <v>0.04</v>
      </c>
      <c r="J13" s="674">
        <v>0.03</v>
      </c>
      <c r="K13" s="674">
        <v>0.02</v>
      </c>
      <c r="L13" s="674">
        <v>0.04</v>
      </c>
      <c r="M13" s="674">
        <v>0.03</v>
      </c>
      <c r="N13" s="674">
        <v>0.04</v>
      </c>
      <c r="O13" s="674">
        <v>0.01</v>
      </c>
      <c r="P13" s="674">
        <v>0.03</v>
      </c>
      <c r="Q13" s="674">
        <v>0.01</v>
      </c>
      <c r="R13" s="674">
        <v>0.02</v>
      </c>
      <c r="S13" s="674">
        <v>0.02</v>
      </c>
      <c r="T13" s="2012">
        <v>0.04</v>
      </c>
    </row>
    <row r="14" spans="2:20">
      <c r="B14" s="670" t="s">
        <v>8</v>
      </c>
      <c r="C14" s="2013">
        <v>0.05</v>
      </c>
      <c r="D14" s="671">
        <v>0.03</v>
      </c>
      <c r="E14" s="671">
        <v>0.08</v>
      </c>
      <c r="F14" s="671">
        <v>0.03</v>
      </c>
      <c r="G14" s="671">
        <v>0.08</v>
      </c>
      <c r="H14" s="671">
        <v>0.01</v>
      </c>
      <c r="I14" s="671">
        <v>7.0000000000000007E-2</v>
      </c>
      <c r="J14" s="671">
        <v>0.04</v>
      </c>
      <c r="K14" s="671">
        <v>0.05</v>
      </c>
      <c r="L14" s="671">
        <v>0.02</v>
      </c>
      <c r="M14" s="671">
        <v>0.06</v>
      </c>
      <c r="N14" s="671">
        <v>0.01</v>
      </c>
      <c r="O14" s="671">
        <v>0.06</v>
      </c>
      <c r="P14" s="671">
        <v>0.04</v>
      </c>
      <c r="Q14" s="672">
        <v>0.1</v>
      </c>
      <c r="R14" s="671">
        <v>0.04</v>
      </c>
      <c r="S14" s="671">
        <v>0.05</v>
      </c>
      <c r="T14" s="2010">
        <v>0.01</v>
      </c>
    </row>
    <row r="15" spans="2:20">
      <c r="B15" s="673" t="s">
        <v>958</v>
      </c>
      <c r="C15" s="2011">
        <v>0.02</v>
      </c>
      <c r="D15" s="674">
        <v>0.06</v>
      </c>
      <c r="E15" s="674">
        <v>0.02</v>
      </c>
      <c r="F15" s="674">
        <v>7.0000000000000007E-2</v>
      </c>
      <c r="G15" s="674">
        <v>0.03</v>
      </c>
      <c r="H15" s="674">
        <v>0.08</v>
      </c>
      <c r="I15" s="674">
        <v>0.03</v>
      </c>
      <c r="J15" s="674">
        <v>0.04</v>
      </c>
      <c r="K15" s="674">
        <v>0.04</v>
      </c>
      <c r="L15" s="674">
        <v>7.0000000000000007E-2</v>
      </c>
      <c r="M15" s="674">
        <v>0.02</v>
      </c>
      <c r="N15" s="674">
        <v>0.08</v>
      </c>
      <c r="O15" s="674">
        <v>0.02</v>
      </c>
      <c r="P15" s="674">
        <v>0.05</v>
      </c>
      <c r="Q15" s="674">
        <v>0.01</v>
      </c>
      <c r="R15" s="675">
        <v>0.1</v>
      </c>
      <c r="S15" s="674">
        <v>0.02</v>
      </c>
      <c r="T15" s="2012">
        <v>0.08</v>
      </c>
    </row>
    <row r="16" spans="2:20">
      <c r="B16" s="670" t="s">
        <v>89</v>
      </c>
      <c r="C16" s="2009">
        <v>0.06</v>
      </c>
      <c r="D16" s="671">
        <v>0.03</v>
      </c>
      <c r="E16" s="671">
        <v>0.02</v>
      </c>
      <c r="F16" s="671">
        <v>0.03</v>
      </c>
      <c r="G16" s="671">
        <v>0.04</v>
      </c>
      <c r="H16" s="671">
        <v>0.05</v>
      </c>
      <c r="I16" s="671">
        <v>0.03</v>
      </c>
      <c r="J16" s="671">
        <v>0.02</v>
      </c>
      <c r="K16" s="676" t="s">
        <v>160</v>
      </c>
      <c r="L16" s="671">
        <v>0.03</v>
      </c>
      <c r="M16" s="671">
        <v>0.04</v>
      </c>
      <c r="N16" s="671">
        <v>0.05</v>
      </c>
      <c r="O16" s="671">
        <v>0.02</v>
      </c>
      <c r="P16" s="671">
        <v>0.01</v>
      </c>
      <c r="Q16" s="671">
        <v>0.01</v>
      </c>
      <c r="R16" s="671">
        <v>0.01</v>
      </c>
      <c r="S16" s="671">
        <v>0.03</v>
      </c>
      <c r="T16" s="2010">
        <v>0.03</v>
      </c>
    </row>
    <row r="17" spans="2:20">
      <c r="B17" s="673" t="s">
        <v>1252</v>
      </c>
      <c r="C17" s="2011">
        <v>0.01</v>
      </c>
      <c r="D17" s="674">
        <v>0.06</v>
      </c>
      <c r="E17" s="674">
        <v>0.02</v>
      </c>
      <c r="F17" s="674">
        <v>7.0000000000000007E-2</v>
      </c>
      <c r="G17" s="674">
        <v>0.04</v>
      </c>
      <c r="H17" s="675">
        <v>0.1</v>
      </c>
      <c r="I17" s="674">
        <v>0.02</v>
      </c>
      <c r="J17" s="674">
        <v>0.06</v>
      </c>
      <c r="K17" s="674">
        <v>0.05</v>
      </c>
      <c r="L17" s="674">
        <v>0.06</v>
      </c>
      <c r="M17" s="674">
        <v>0.01</v>
      </c>
      <c r="N17" s="674">
        <v>0.08</v>
      </c>
      <c r="O17" s="674">
        <v>0.01</v>
      </c>
      <c r="P17" s="674">
        <v>0.05</v>
      </c>
      <c r="Q17" s="674">
        <v>0.01</v>
      </c>
      <c r="R17" s="674">
        <v>7.0000000000000007E-2</v>
      </c>
      <c r="S17" s="674">
        <v>0.01</v>
      </c>
      <c r="T17" s="2012">
        <v>0.08</v>
      </c>
    </row>
    <row r="18" spans="2:20">
      <c r="B18" s="670" t="s">
        <v>158</v>
      </c>
      <c r="C18" s="2009">
        <v>0.1</v>
      </c>
      <c r="D18" s="671">
        <v>0.02</v>
      </c>
      <c r="E18" s="671">
        <v>0.06</v>
      </c>
      <c r="F18" s="671">
        <v>0.02</v>
      </c>
      <c r="G18" s="671">
        <v>0.03</v>
      </c>
      <c r="H18" s="671">
        <v>0.04</v>
      </c>
      <c r="I18" s="671">
        <v>0.03</v>
      </c>
      <c r="J18" s="671">
        <v>0.02</v>
      </c>
      <c r="K18" s="676" t="s">
        <v>160</v>
      </c>
      <c r="L18" s="676" t="s">
        <v>160</v>
      </c>
      <c r="M18" s="671">
        <v>0.08</v>
      </c>
      <c r="N18" s="671">
        <v>0.03</v>
      </c>
      <c r="O18" s="671">
        <v>0.05</v>
      </c>
      <c r="P18" s="671">
        <v>0.04</v>
      </c>
      <c r="Q18" s="671">
        <v>0.05</v>
      </c>
      <c r="R18" s="671">
        <v>0.01</v>
      </c>
      <c r="S18" s="671">
        <v>0.03</v>
      </c>
      <c r="T18" s="2010">
        <v>0.03</v>
      </c>
    </row>
    <row r="19" spans="2:20">
      <c r="B19" s="673" t="s">
        <v>1595</v>
      </c>
      <c r="C19" s="2011">
        <v>0.05</v>
      </c>
      <c r="D19" s="674">
        <v>0.04</v>
      </c>
      <c r="E19" s="674">
        <v>0.05</v>
      </c>
      <c r="F19" s="674">
        <v>0.05</v>
      </c>
      <c r="G19" s="674">
        <v>0.06</v>
      </c>
      <c r="H19" s="674">
        <v>0.02</v>
      </c>
      <c r="I19" s="675">
        <v>0.1</v>
      </c>
      <c r="J19" s="674">
        <v>0.03</v>
      </c>
      <c r="K19" s="674">
        <v>0.05</v>
      </c>
      <c r="L19" s="674">
        <v>0.04</v>
      </c>
      <c r="M19" s="674">
        <v>0.08</v>
      </c>
      <c r="N19" s="674">
        <v>0.02</v>
      </c>
      <c r="O19" s="674">
        <v>7.0000000000000007E-2</v>
      </c>
      <c r="P19" s="674">
        <v>0.09</v>
      </c>
      <c r="Q19" s="674">
        <v>0.08</v>
      </c>
      <c r="R19" s="674">
        <v>0.03</v>
      </c>
      <c r="S19" s="674">
        <v>0.08</v>
      </c>
      <c r="T19" s="2012">
        <v>0.02</v>
      </c>
    </row>
    <row r="20" spans="2:20">
      <c r="B20" s="670" t="s">
        <v>115</v>
      </c>
      <c r="C20" s="2013">
        <v>0.04</v>
      </c>
      <c r="D20" s="671">
        <v>0.04</v>
      </c>
      <c r="E20" s="671">
        <v>0.03</v>
      </c>
      <c r="F20" s="671">
        <v>0.04</v>
      </c>
      <c r="G20" s="671">
        <v>0.02</v>
      </c>
      <c r="H20" s="671">
        <v>0.03</v>
      </c>
      <c r="I20" s="671">
        <v>0.01</v>
      </c>
      <c r="J20" s="671">
        <v>0.02</v>
      </c>
      <c r="K20" s="671">
        <v>0.03</v>
      </c>
      <c r="L20" s="671">
        <v>0.03</v>
      </c>
      <c r="M20" s="676" t="s">
        <v>160</v>
      </c>
      <c r="N20" s="671">
        <v>0.02</v>
      </c>
      <c r="O20" s="676" t="s">
        <v>160</v>
      </c>
      <c r="P20" s="671">
        <v>0.03</v>
      </c>
      <c r="Q20" s="671">
        <v>0.02</v>
      </c>
      <c r="R20" s="671">
        <v>0.03</v>
      </c>
      <c r="S20" s="671">
        <v>0.02</v>
      </c>
      <c r="T20" s="1816">
        <v>0.06</v>
      </c>
    </row>
    <row r="21" spans="2:20">
      <c r="B21" s="673" t="s">
        <v>114</v>
      </c>
      <c r="C21" s="2011">
        <v>0.03</v>
      </c>
      <c r="D21" s="674">
        <v>0.04</v>
      </c>
      <c r="E21" s="674">
        <v>0.01</v>
      </c>
      <c r="F21" s="674">
        <v>0.02</v>
      </c>
      <c r="G21" s="674">
        <v>0.04</v>
      </c>
      <c r="H21" s="675">
        <v>0.06</v>
      </c>
      <c r="I21" s="674">
        <v>0.02</v>
      </c>
      <c r="J21" s="674">
        <v>0.03</v>
      </c>
      <c r="K21" s="674">
        <v>0.02</v>
      </c>
      <c r="L21" s="674">
        <v>0.03</v>
      </c>
      <c r="M21" s="674">
        <v>0.01</v>
      </c>
      <c r="N21" s="674">
        <v>0.02</v>
      </c>
      <c r="O21" s="674">
        <v>0.03</v>
      </c>
      <c r="P21" s="674">
        <v>0.03</v>
      </c>
      <c r="Q21" s="674">
        <v>0.01</v>
      </c>
      <c r="R21" s="674">
        <v>0.03</v>
      </c>
      <c r="S21" s="674">
        <v>0.02</v>
      </c>
      <c r="T21" s="677">
        <v>0.06</v>
      </c>
    </row>
    <row r="22" spans="2:20">
      <c r="B22" s="670" t="s">
        <v>950</v>
      </c>
      <c r="C22" s="2013">
        <v>0.02</v>
      </c>
      <c r="D22" s="671">
        <v>0.03</v>
      </c>
      <c r="E22" s="671">
        <v>0.03</v>
      </c>
      <c r="F22" s="671">
        <v>0.04</v>
      </c>
      <c r="G22" s="671">
        <v>0.03</v>
      </c>
      <c r="H22" s="671">
        <v>0.03</v>
      </c>
      <c r="I22" s="671">
        <v>0.03</v>
      </c>
      <c r="J22" s="671">
        <v>0.04</v>
      </c>
      <c r="K22" s="671">
        <v>0.04</v>
      </c>
      <c r="L22" s="672">
        <v>0.08</v>
      </c>
      <c r="M22" s="671">
        <v>0.03</v>
      </c>
      <c r="N22" s="671">
        <v>0.05</v>
      </c>
      <c r="O22" s="671">
        <v>0.03</v>
      </c>
      <c r="P22" s="671">
        <v>0.03</v>
      </c>
      <c r="Q22" s="671">
        <v>0.03</v>
      </c>
      <c r="R22" s="671">
        <v>0.03</v>
      </c>
      <c r="S22" s="671">
        <v>0.03</v>
      </c>
      <c r="T22" s="2010">
        <v>0.06</v>
      </c>
    </row>
    <row r="23" spans="2:20">
      <c r="B23" s="673" t="s">
        <v>113</v>
      </c>
      <c r="C23" s="2011">
        <v>0.01</v>
      </c>
      <c r="D23" s="674">
        <v>0.02</v>
      </c>
      <c r="E23" s="678" t="s">
        <v>160</v>
      </c>
      <c r="F23" s="674">
        <v>0.01</v>
      </c>
      <c r="G23" s="674">
        <v>0.01</v>
      </c>
      <c r="H23" s="674">
        <v>0.02</v>
      </c>
      <c r="I23" s="674">
        <v>0.04</v>
      </c>
      <c r="J23" s="674">
        <v>0.05</v>
      </c>
      <c r="K23" s="674">
        <v>0.01</v>
      </c>
      <c r="L23" s="674">
        <v>0.02</v>
      </c>
      <c r="M23" s="674">
        <v>0.02</v>
      </c>
      <c r="N23" s="674">
        <v>0.05</v>
      </c>
      <c r="O23" s="674">
        <v>0.02</v>
      </c>
      <c r="P23" s="674">
        <v>0.03</v>
      </c>
      <c r="Q23" s="674" t="s">
        <v>160</v>
      </c>
      <c r="R23" s="674">
        <v>0.03</v>
      </c>
      <c r="S23" s="674">
        <v>0.03</v>
      </c>
      <c r="T23" s="677">
        <v>0.06</v>
      </c>
    </row>
    <row r="24" spans="2:20">
      <c r="B24" s="670" t="s">
        <v>954</v>
      </c>
      <c r="C24" s="2013">
        <v>0.02</v>
      </c>
      <c r="D24" s="671">
        <v>0.04</v>
      </c>
      <c r="E24" s="671">
        <v>0.03</v>
      </c>
      <c r="F24" s="671">
        <v>0.06</v>
      </c>
      <c r="G24" s="671">
        <v>0.04</v>
      </c>
      <c r="H24" s="671">
        <v>0.08</v>
      </c>
      <c r="I24" s="671">
        <v>0.02</v>
      </c>
      <c r="J24" s="672">
        <v>0.1</v>
      </c>
      <c r="K24" s="671">
        <v>0.04</v>
      </c>
      <c r="L24" s="671">
        <v>0.06</v>
      </c>
      <c r="M24" s="671">
        <v>0.03</v>
      </c>
      <c r="N24" s="671">
        <v>0.08</v>
      </c>
      <c r="O24" s="671">
        <v>0.03</v>
      </c>
      <c r="P24" s="671">
        <v>0.04</v>
      </c>
      <c r="Q24" s="671">
        <v>0.02</v>
      </c>
      <c r="R24" s="671">
        <v>0.08</v>
      </c>
      <c r="S24" s="671">
        <v>0.03</v>
      </c>
      <c r="T24" s="2010">
        <v>0.08</v>
      </c>
    </row>
    <row r="25" spans="2:20">
      <c r="B25" s="673" t="s">
        <v>429</v>
      </c>
      <c r="C25" s="2011">
        <v>0.03</v>
      </c>
      <c r="D25" s="674">
        <v>7.0000000000000007E-2</v>
      </c>
      <c r="E25" s="674">
        <v>0.03</v>
      </c>
      <c r="F25" s="674">
        <v>0.08</v>
      </c>
      <c r="G25" s="674">
        <v>0.06</v>
      </c>
      <c r="H25" s="675">
        <v>0.1</v>
      </c>
      <c r="I25" s="674">
        <v>0.04</v>
      </c>
      <c r="J25" s="674">
        <v>0.08</v>
      </c>
      <c r="K25" s="674">
        <v>0.06</v>
      </c>
      <c r="L25" s="674">
        <v>0.08</v>
      </c>
      <c r="M25" s="674">
        <v>0.03</v>
      </c>
      <c r="N25" s="675">
        <v>0.1</v>
      </c>
      <c r="O25" s="674">
        <v>0.02</v>
      </c>
      <c r="P25" s="674">
        <v>0.06</v>
      </c>
      <c r="Q25" s="674">
        <v>0.02</v>
      </c>
      <c r="R25" s="674">
        <v>0.08</v>
      </c>
      <c r="S25" s="674">
        <v>0.02</v>
      </c>
      <c r="T25" s="2012">
        <v>0.08</v>
      </c>
    </row>
    <row r="26" spans="2:20">
      <c r="B26" s="670" t="s">
        <v>87</v>
      </c>
      <c r="C26" s="2009">
        <v>0.08</v>
      </c>
      <c r="D26" s="671">
        <v>0.05</v>
      </c>
      <c r="E26" s="671">
        <v>0.03</v>
      </c>
      <c r="F26" s="671">
        <v>0.02</v>
      </c>
      <c r="G26" s="671">
        <v>0.03</v>
      </c>
      <c r="H26" s="671">
        <v>0.01</v>
      </c>
      <c r="I26" s="671">
        <v>0.04</v>
      </c>
      <c r="J26" s="671">
        <v>0.02</v>
      </c>
      <c r="K26" s="672">
        <v>0.08</v>
      </c>
      <c r="L26" s="671">
        <v>0.05</v>
      </c>
      <c r="M26" s="671">
        <v>0.04</v>
      </c>
      <c r="N26" s="671">
        <v>0.04</v>
      </c>
      <c r="O26" s="671">
        <v>0.02</v>
      </c>
      <c r="P26" s="676" t="s">
        <v>160</v>
      </c>
      <c r="Q26" s="672">
        <v>0.08</v>
      </c>
      <c r="R26" s="671">
        <v>0.06</v>
      </c>
      <c r="S26" s="671">
        <v>0.05</v>
      </c>
      <c r="T26" s="2010">
        <v>0.04</v>
      </c>
    </row>
    <row r="27" spans="2:20">
      <c r="B27" s="673" t="s">
        <v>91</v>
      </c>
      <c r="C27" s="2011">
        <v>7.0000000000000007E-2</v>
      </c>
      <c r="D27" s="674">
        <v>0.04</v>
      </c>
      <c r="E27" s="674">
        <v>0.05</v>
      </c>
      <c r="F27" s="674">
        <v>0.01</v>
      </c>
      <c r="G27" s="674">
        <v>0.06</v>
      </c>
      <c r="H27" s="674">
        <v>0.01</v>
      </c>
      <c r="I27" s="674">
        <v>0.08</v>
      </c>
      <c r="J27" s="674">
        <v>0.04</v>
      </c>
      <c r="K27" s="674">
        <v>7.0000000000000007E-2</v>
      </c>
      <c r="L27" s="674">
        <v>0.03</v>
      </c>
      <c r="M27" s="674">
        <v>0.08</v>
      </c>
      <c r="N27" s="674">
        <v>0.01</v>
      </c>
      <c r="O27" s="675">
        <v>0.1</v>
      </c>
      <c r="P27" s="674">
        <v>0.08</v>
      </c>
      <c r="Q27" s="674">
        <v>0.05</v>
      </c>
      <c r="R27" s="674">
        <v>0.02</v>
      </c>
      <c r="S27" s="674">
        <v>0.09</v>
      </c>
      <c r="T27" s="2012">
        <v>0.01</v>
      </c>
    </row>
    <row r="28" spans="2:20">
      <c r="B28" s="670" t="s">
        <v>248</v>
      </c>
      <c r="C28" s="2013">
        <v>0.04</v>
      </c>
      <c r="D28" s="671">
        <v>0.04</v>
      </c>
      <c r="E28" s="671">
        <v>0.04</v>
      </c>
      <c r="F28" s="671">
        <v>0.04</v>
      </c>
      <c r="G28" s="672">
        <v>0.1</v>
      </c>
      <c r="H28" s="671">
        <v>0.04</v>
      </c>
      <c r="I28" s="671">
        <v>0.04</v>
      </c>
      <c r="J28" s="671">
        <v>0.04</v>
      </c>
      <c r="K28" s="671">
        <v>0.04</v>
      </c>
      <c r="L28" s="671">
        <v>0.04</v>
      </c>
      <c r="M28" s="671">
        <v>0.04</v>
      </c>
      <c r="N28" s="671">
        <v>0.04</v>
      </c>
      <c r="O28" s="671">
        <v>0.04</v>
      </c>
      <c r="P28" s="671">
        <v>0.04</v>
      </c>
      <c r="Q28" s="671">
        <v>0.04</v>
      </c>
      <c r="R28" s="671">
        <v>0.04</v>
      </c>
      <c r="S28" s="671">
        <v>0.08</v>
      </c>
      <c r="T28" s="2010">
        <v>0.04</v>
      </c>
    </row>
    <row r="29" spans="2:20">
      <c r="B29" s="673" t="s">
        <v>430</v>
      </c>
      <c r="C29" s="2011">
        <v>0.02</v>
      </c>
      <c r="D29" s="675">
        <v>0.1</v>
      </c>
      <c r="E29" s="674">
        <v>0.03</v>
      </c>
      <c r="F29" s="674">
        <v>7.0000000000000007E-2</v>
      </c>
      <c r="G29" s="674">
        <v>0.02</v>
      </c>
      <c r="H29" s="674">
        <v>7.0000000000000007E-2</v>
      </c>
      <c r="I29" s="674">
        <v>0.02</v>
      </c>
      <c r="J29" s="674">
        <v>0.05</v>
      </c>
      <c r="K29" s="678" t="s">
        <v>160</v>
      </c>
      <c r="L29" s="678" t="s">
        <v>160</v>
      </c>
      <c r="M29" s="674">
        <v>0.01</v>
      </c>
      <c r="N29" s="674">
        <v>0.06</v>
      </c>
      <c r="O29" s="674">
        <v>0.01</v>
      </c>
      <c r="P29" s="674">
        <v>0.04</v>
      </c>
      <c r="Q29" s="674">
        <v>0.06</v>
      </c>
      <c r="R29" s="674">
        <v>0.08</v>
      </c>
      <c r="S29" s="674">
        <v>0.01</v>
      </c>
      <c r="T29" s="2012">
        <v>0.04</v>
      </c>
    </row>
    <row r="30" spans="2:20">
      <c r="B30" s="670" t="s">
        <v>121</v>
      </c>
      <c r="C30" s="2013">
        <v>0.04</v>
      </c>
      <c r="D30" s="671">
        <v>0.02</v>
      </c>
      <c r="E30" s="671">
        <v>7.0000000000000007E-2</v>
      </c>
      <c r="F30" s="671">
        <v>0.05</v>
      </c>
      <c r="G30" s="671">
        <v>0.04</v>
      </c>
      <c r="H30" s="671">
        <v>0.02</v>
      </c>
      <c r="I30" s="671">
        <v>0.04</v>
      </c>
      <c r="J30" s="671">
        <v>0.04</v>
      </c>
      <c r="K30" s="671">
        <v>0.04</v>
      </c>
      <c r="L30" s="671">
        <v>0.06</v>
      </c>
      <c r="M30" s="671">
        <v>0.05</v>
      </c>
      <c r="N30" s="671">
        <v>0.02</v>
      </c>
      <c r="O30" s="672">
        <v>0.08</v>
      </c>
      <c r="P30" s="671">
        <v>0.04</v>
      </c>
      <c r="Q30" s="672">
        <v>0.08</v>
      </c>
      <c r="R30" s="671">
        <v>0.02</v>
      </c>
      <c r="S30" s="671">
        <v>0.06</v>
      </c>
      <c r="T30" s="2010">
        <v>0.02</v>
      </c>
    </row>
    <row r="31" spans="2:20">
      <c r="B31" s="673" t="s">
        <v>1596</v>
      </c>
      <c r="C31" s="2011">
        <v>0.04</v>
      </c>
      <c r="D31" s="674">
        <v>0.03</v>
      </c>
      <c r="E31" s="674">
        <v>7.0000000000000007E-2</v>
      </c>
      <c r="F31" s="674">
        <v>0.02</v>
      </c>
      <c r="G31" s="674">
        <v>0.04</v>
      </c>
      <c r="H31" s="674">
        <v>0.02</v>
      </c>
      <c r="I31" s="674">
        <v>0.05</v>
      </c>
      <c r="J31" s="674">
        <v>0.03</v>
      </c>
      <c r="K31" s="674">
        <v>0.04</v>
      </c>
      <c r="L31" s="674">
        <v>0.02</v>
      </c>
      <c r="M31" s="674">
        <v>0.05</v>
      </c>
      <c r="N31" s="674">
        <v>0.02</v>
      </c>
      <c r="O31" s="675">
        <v>0.08</v>
      </c>
      <c r="P31" s="674">
        <v>0.04</v>
      </c>
      <c r="Q31" s="674">
        <v>7.0000000000000007E-2</v>
      </c>
      <c r="R31" s="674">
        <v>0.02</v>
      </c>
      <c r="S31" s="674">
        <v>0.06</v>
      </c>
      <c r="T31" s="2012">
        <v>0.02</v>
      </c>
    </row>
    <row r="32" spans="2:20">
      <c r="B32" s="670" t="s">
        <v>786</v>
      </c>
      <c r="C32" s="2013">
        <v>0.05</v>
      </c>
      <c r="D32" s="671">
        <v>0.02</v>
      </c>
      <c r="E32" s="672">
        <v>0.09</v>
      </c>
      <c r="F32" s="671">
        <v>0.01</v>
      </c>
      <c r="G32" s="671">
        <v>0.05</v>
      </c>
      <c r="H32" s="676" t="s">
        <v>160</v>
      </c>
      <c r="I32" s="671">
        <v>0.06</v>
      </c>
      <c r="J32" s="671">
        <v>0.03</v>
      </c>
      <c r="K32" s="671">
        <v>0.05</v>
      </c>
      <c r="L32" s="671">
        <v>0.01</v>
      </c>
      <c r="M32" s="671">
        <v>0.06</v>
      </c>
      <c r="N32" s="676" t="s">
        <v>160</v>
      </c>
      <c r="O32" s="671">
        <v>0.06</v>
      </c>
      <c r="P32" s="671">
        <v>0.04</v>
      </c>
      <c r="Q32" s="671">
        <v>0.05</v>
      </c>
      <c r="R32" s="676" t="s">
        <v>160</v>
      </c>
      <c r="S32" s="671">
        <v>0.02</v>
      </c>
      <c r="T32" s="2014" t="s">
        <v>160</v>
      </c>
    </row>
    <row r="33" spans="2:20">
      <c r="B33" s="673" t="s">
        <v>159</v>
      </c>
      <c r="C33" s="2011">
        <v>0.05</v>
      </c>
      <c r="D33" s="674">
        <v>0.03</v>
      </c>
      <c r="E33" s="1817">
        <v>0.08</v>
      </c>
      <c r="F33" s="674">
        <v>0.05</v>
      </c>
      <c r="G33" s="674">
        <v>0.05</v>
      </c>
      <c r="H33" s="674">
        <v>0.02</v>
      </c>
      <c r="I33" s="674">
        <v>0.06</v>
      </c>
      <c r="J33" s="674">
        <v>0.04</v>
      </c>
      <c r="K33" s="674">
        <v>0.05</v>
      </c>
      <c r="L33" s="674">
        <v>0.02</v>
      </c>
      <c r="M33" s="674">
        <v>0.06</v>
      </c>
      <c r="N33" s="674">
        <v>0.02</v>
      </c>
      <c r="O33" s="674">
        <v>7.0000000000000007E-2</v>
      </c>
      <c r="P33" s="674">
        <v>0.04</v>
      </c>
      <c r="Q33" s="674">
        <v>7.0000000000000007E-2</v>
      </c>
      <c r="R33" s="674">
        <v>0.03</v>
      </c>
      <c r="S33" s="675">
        <v>0.08</v>
      </c>
      <c r="T33" s="2012">
        <v>0.02</v>
      </c>
    </row>
    <row r="34" spans="2:20">
      <c r="B34" s="670" t="s">
        <v>426</v>
      </c>
      <c r="C34" s="2013">
        <v>7.0000000000000007E-2</v>
      </c>
      <c r="D34" s="671">
        <v>0.02</v>
      </c>
      <c r="E34" s="671">
        <v>0.05</v>
      </c>
      <c r="F34" s="671">
        <v>0.01</v>
      </c>
      <c r="G34" s="671">
        <v>0.04</v>
      </c>
      <c r="H34" s="671">
        <v>0.01</v>
      </c>
      <c r="I34" s="671">
        <v>0.06</v>
      </c>
      <c r="J34" s="671">
        <v>0.04</v>
      </c>
      <c r="K34" s="671">
        <v>0.05</v>
      </c>
      <c r="L34" s="671">
        <v>0.02</v>
      </c>
      <c r="M34" s="672">
        <v>0.1</v>
      </c>
      <c r="N34" s="671">
        <v>0.01</v>
      </c>
      <c r="O34" s="671">
        <v>0.08</v>
      </c>
      <c r="P34" s="671">
        <v>0.05</v>
      </c>
      <c r="Q34" s="671">
        <v>0.06</v>
      </c>
      <c r="R34" s="671">
        <v>0.01</v>
      </c>
      <c r="S34" s="671">
        <v>0.08</v>
      </c>
      <c r="T34" s="2010">
        <v>0.01</v>
      </c>
    </row>
    <row r="35" spans="2:20">
      <c r="B35" s="673" t="s">
        <v>2633</v>
      </c>
      <c r="C35" s="2011">
        <v>0.03</v>
      </c>
      <c r="D35" s="674">
        <v>0.05</v>
      </c>
      <c r="E35" s="674">
        <v>0.06</v>
      </c>
      <c r="F35" s="675">
        <v>0.09</v>
      </c>
      <c r="G35" s="674">
        <v>0.02</v>
      </c>
      <c r="H35" s="674">
        <v>0.04</v>
      </c>
      <c r="I35" s="674">
        <v>0.02</v>
      </c>
      <c r="J35" s="674">
        <v>0.02</v>
      </c>
      <c r="K35" s="674">
        <v>0.01</v>
      </c>
      <c r="L35" s="674">
        <v>0.01</v>
      </c>
      <c r="M35" s="674">
        <v>0.01</v>
      </c>
      <c r="N35" s="674">
        <v>0.02</v>
      </c>
      <c r="O35" s="674">
        <v>0.03</v>
      </c>
      <c r="P35" s="674">
        <v>0.02</v>
      </c>
      <c r="Q35" s="674">
        <v>0.02</v>
      </c>
      <c r="R35" s="674">
        <v>0.04</v>
      </c>
      <c r="S35" s="674">
        <v>0.02</v>
      </c>
      <c r="T35" s="2012">
        <v>0.02</v>
      </c>
    </row>
    <row r="36" spans="2:20" ht="13.5" thickBot="1">
      <c r="B36" s="679" t="s">
        <v>2584</v>
      </c>
      <c r="C36" s="2015" t="s">
        <v>160</v>
      </c>
      <c r="D36" s="680" t="s">
        <v>160</v>
      </c>
      <c r="E36" s="680" t="s">
        <v>160</v>
      </c>
      <c r="F36" s="680" t="s">
        <v>160</v>
      </c>
      <c r="G36" s="680" t="s">
        <v>160</v>
      </c>
      <c r="H36" s="680" t="s">
        <v>160</v>
      </c>
      <c r="I36" s="680" t="s">
        <v>160</v>
      </c>
      <c r="J36" s="680" t="s">
        <v>160</v>
      </c>
      <c r="K36" s="681">
        <v>0.1</v>
      </c>
      <c r="L36" s="681">
        <v>0.1</v>
      </c>
      <c r="M36" s="680" t="s">
        <v>160</v>
      </c>
      <c r="N36" s="680" t="s">
        <v>160</v>
      </c>
      <c r="O36" s="680" t="s">
        <v>160</v>
      </c>
      <c r="P36" s="680" t="s">
        <v>160</v>
      </c>
      <c r="Q36" s="680" t="s">
        <v>160</v>
      </c>
      <c r="R36" s="680" t="s">
        <v>160</v>
      </c>
      <c r="S36" s="680" t="s">
        <v>160</v>
      </c>
      <c r="T36" s="2016" t="s">
        <v>160</v>
      </c>
    </row>
    <row r="37" spans="2:20" ht="5.0999999999999996" customHeight="1"/>
    <row r="38" spans="2:20">
      <c r="C38" s="2361" t="s">
        <v>7126</v>
      </c>
      <c r="D38" s="2361"/>
      <c r="E38" s="2361"/>
      <c r="F38" s="2361"/>
      <c r="G38" s="2361"/>
      <c r="H38" s="2361"/>
      <c r="I38" s="2361"/>
      <c r="J38" s="2361"/>
      <c r="K38" s="2361"/>
      <c r="L38" s="2361"/>
      <c r="M38" s="2361"/>
      <c r="N38" s="2361"/>
      <c r="O38" s="2361"/>
      <c r="P38" s="2361"/>
      <c r="Q38" s="2361"/>
      <c r="R38" s="2361"/>
      <c r="S38" s="2361"/>
      <c r="T38" s="2361"/>
    </row>
    <row r="39" spans="2:20" ht="25.5" customHeight="1">
      <c r="B39" s="1854" t="s">
        <v>6707</v>
      </c>
      <c r="C39" s="2080" t="s">
        <v>6708</v>
      </c>
      <c r="D39" s="2080"/>
      <c r="E39" s="2080"/>
      <c r="F39" s="2080"/>
      <c r="G39" s="2080"/>
      <c r="H39" s="2080"/>
      <c r="I39" s="2080"/>
      <c r="J39" s="2080"/>
      <c r="K39" s="2080"/>
      <c r="L39" s="2080"/>
      <c r="M39" s="2080"/>
      <c r="N39" s="2080"/>
      <c r="O39" s="2080"/>
      <c r="P39" s="2080"/>
      <c r="Q39" s="2080"/>
      <c r="R39" s="2080"/>
      <c r="S39" s="2080"/>
      <c r="T39" s="2080"/>
    </row>
    <row r="40" spans="2:20" s="1766" customFormat="1" ht="38.25" customHeight="1">
      <c r="B40" s="1765"/>
      <c r="C40" s="2080" t="s">
        <v>6709</v>
      </c>
      <c r="D40" s="2080"/>
      <c r="E40" s="2080"/>
      <c r="F40" s="2080"/>
      <c r="G40" s="2080"/>
      <c r="H40" s="2080"/>
      <c r="I40" s="2080"/>
      <c r="J40" s="2080"/>
      <c r="K40" s="2080"/>
      <c r="L40" s="2080"/>
      <c r="M40" s="2080"/>
      <c r="N40" s="2080"/>
      <c r="O40" s="2080"/>
      <c r="P40" s="2080"/>
      <c r="Q40" s="2080"/>
      <c r="R40" s="2080"/>
      <c r="S40" s="2080"/>
      <c r="T40" s="2080"/>
    </row>
    <row r="41" spans="2:20" ht="25.5" customHeight="1">
      <c r="B41" s="1767" t="s">
        <v>6707</v>
      </c>
      <c r="C41" s="2080" t="s">
        <v>6711</v>
      </c>
      <c r="D41" s="2080"/>
      <c r="E41" s="2080"/>
      <c r="F41" s="2080"/>
      <c r="G41" s="2080"/>
      <c r="H41" s="2080"/>
      <c r="I41" s="2080"/>
      <c r="J41" s="2080"/>
      <c r="K41" s="2080"/>
      <c r="L41" s="2080"/>
      <c r="M41" s="2080"/>
      <c r="N41" s="2080"/>
      <c r="O41" s="2080"/>
      <c r="P41" s="2080"/>
      <c r="Q41" s="2080"/>
      <c r="R41" s="2080"/>
      <c r="S41" s="2080"/>
      <c r="T41" s="2080"/>
    </row>
    <row r="42" spans="2:20" ht="38.25" customHeight="1">
      <c r="B42" s="1767" t="s">
        <v>6707</v>
      </c>
      <c r="C42" s="2080" t="s">
        <v>6710</v>
      </c>
      <c r="D42" s="2080"/>
      <c r="E42" s="2080"/>
      <c r="F42" s="2080"/>
      <c r="G42" s="2080"/>
      <c r="H42" s="2080"/>
      <c r="I42" s="2080"/>
      <c r="J42" s="2080"/>
      <c r="K42" s="2080"/>
      <c r="L42" s="2080"/>
      <c r="M42" s="2080"/>
      <c r="N42" s="2080"/>
      <c r="O42" s="2080"/>
      <c r="P42" s="2080"/>
      <c r="Q42" s="2080"/>
      <c r="R42" s="2080"/>
      <c r="S42" s="2080"/>
      <c r="T42" s="2080"/>
    </row>
    <row r="43" spans="2:20" s="1766" customFormat="1" ht="28.5" customHeight="1">
      <c r="B43" s="1767" t="s">
        <v>6707</v>
      </c>
      <c r="C43" s="2080" t="s">
        <v>6712</v>
      </c>
      <c r="D43" s="2080"/>
      <c r="E43" s="2080"/>
      <c r="F43" s="2080"/>
      <c r="G43" s="2080"/>
      <c r="H43" s="2080"/>
      <c r="I43" s="2080"/>
      <c r="J43" s="2080"/>
      <c r="K43" s="2080"/>
      <c r="L43" s="2080"/>
      <c r="M43" s="2080"/>
      <c r="N43" s="2080"/>
      <c r="O43" s="2080"/>
      <c r="P43" s="2080"/>
      <c r="Q43" s="2080"/>
      <c r="R43" s="2080"/>
      <c r="S43" s="2080"/>
      <c r="T43" s="2080"/>
    </row>
    <row r="44" spans="2:20" ht="5.0999999999999996" customHeight="1"/>
    <row r="45" spans="2:20" ht="37.5" customHeight="1">
      <c r="C45" s="2080" t="s">
        <v>6713</v>
      </c>
      <c r="D45" s="2080"/>
      <c r="E45" s="2080"/>
      <c r="F45" s="2080"/>
      <c r="G45" s="2080"/>
      <c r="H45" s="2080"/>
      <c r="I45" s="2080"/>
      <c r="J45" s="2080"/>
      <c r="K45" s="2080"/>
      <c r="L45" s="2080"/>
      <c r="M45" s="2080"/>
      <c r="N45" s="2080"/>
      <c r="O45" s="2080"/>
      <c r="P45" s="2080"/>
      <c r="Q45" s="2080"/>
      <c r="R45" s="2080"/>
      <c r="S45" s="2080"/>
      <c r="T45" s="2080"/>
    </row>
  </sheetData>
  <sheetProtection autoFilter="0"/>
  <autoFilter ref="B8"/>
  <mergeCells count="11">
    <mergeCell ref="C45:T45"/>
    <mergeCell ref="C40:T40"/>
    <mergeCell ref="C41:T41"/>
    <mergeCell ref="C42:T42"/>
    <mergeCell ref="C43:T43"/>
    <mergeCell ref="C39:T39"/>
    <mergeCell ref="C38:T38"/>
    <mergeCell ref="C1:T1"/>
    <mergeCell ref="B3:T3"/>
    <mergeCell ref="C8:T8"/>
    <mergeCell ref="B5:T5"/>
  </mergeCells>
  <phoneticPr fontId="9" type="noConversion"/>
  <hyperlinks>
    <hyperlink ref="B1" location="Index!A1" display="Назад"/>
  </hyperlinks>
  <pageMargins left="0.75" right="0.75" top="1" bottom="1" header="0.5" footer="0.5"/>
  <pageSetup paperSize="9" orientation="portrait" r:id="rId1"/>
  <headerFooter alignWithMargins="0"/>
</worksheet>
</file>

<file path=xl/worksheets/sheet32.xml><?xml version="1.0" encoding="utf-8"?>
<worksheet xmlns="http://schemas.openxmlformats.org/spreadsheetml/2006/main" xmlns:r="http://schemas.openxmlformats.org/officeDocument/2006/relationships">
  <dimension ref="B1:T31"/>
  <sheetViews>
    <sheetView workbookViewId="0">
      <pane ySplit="4" topLeftCell="A5" activePane="bottomLeft" state="frozen"/>
      <selection pane="bottomLeft" activeCell="B1" sqref="B1"/>
    </sheetView>
  </sheetViews>
  <sheetFormatPr defaultColWidth="10.7109375" defaultRowHeight="12.75"/>
  <cols>
    <col min="1" max="1" width="3.7109375" style="119" customWidth="1"/>
    <col min="2" max="2" width="15.28515625" style="195" bestFit="1" customWidth="1"/>
    <col min="3" max="4" width="6.7109375" style="119" bestFit="1" customWidth="1"/>
    <col min="5" max="5" width="7.140625" style="119" bestFit="1" customWidth="1"/>
    <col min="6" max="6" width="9.7109375" style="119" bestFit="1" customWidth="1"/>
    <col min="7" max="7" width="12.28515625" style="119" bestFit="1" customWidth="1"/>
    <col min="8" max="8" width="9.140625" style="119" bestFit="1" customWidth="1"/>
    <col min="9" max="9" width="10.140625" style="119" bestFit="1" customWidth="1"/>
    <col min="10" max="10" width="9.7109375" style="119" bestFit="1" customWidth="1"/>
    <col min="11" max="11" width="12.85546875" style="119" bestFit="1" customWidth="1"/>
    <col min="12" max="12" width="5.140625" style="119" bestFit="1" customWidth="1"/>
    <col min="13" max="13" width="13.28515625" style="119" bestFit="1" customWidth="1"/>
    <col min="14" max="15" width="7" style="119" bestFit="1" customWidth="1"/>
    <col min="16" max="16" width="6.85546875" style="119" bestFit="1" customWidth="1"/>
    <col min="17" max="17" width="7.42578125" style="119" bestFit="1" customWidth="1"/>
    <col min="18" max="18" width="14.42578125" style="119" bestFit="1" customWidth="1"/>
    <col min="19" max="19" width="12.85546875" style="119" bestFit="1" customWidth="1"/>
    <col min="20" max="16384" width="10.7109375" style="119"/>
  </cols>
  <sheetData>
    <row r="1" spans="2:20">
      <c r="B1" s="279" t="s">
        <v>3024</v>
      </c>
      <c r="C1" s="2071" t="s">
        <v>7212</v>
      </c>
      <c r="D1" s="2071"/>
      <c r="E1" s="2071"/>
      <c r="F1" s="2071"/>
      <c r="G1" s="2071"/>
      <c r="H1" s="2071"/>
      <c r="I1" s="2071"/>
      <c r="J1" s="2071"/>
      <c r="K1" s="2071"/>
    </row>
    <row r="2" spans="2:20" ht="5.0999999999999996" customHeight="1"/>
    <row r="3" spans="2:20">
      <c r="B3" s="2118" t="s">
        <v>3423</v>
      </c>
      <c r="C3" s="2118"/>
      <c r="D3" s="2118"/>
      <c r="E3" s="2118"/>
      <c r="F3" s="2118"/>
      <c r="G3" s="2118"/>
      <c r="H3" s="2118"/>
      <c r="I3" s="2118"/>
      <c r="J3" s="2118"/>
      <c r="K3" s="2118"/>
      <c r="L3" s="684"/>
      <c r="M3" s="684"/>
      <c r="N3" s="684"/>
      <c r="O3" s="684"/>
      <c r="P3" s="684"/>
      <c r="Q3" s="684"/>
      <c r="R3" s="684"/>
      <c r="S3" s="684"/>
      <c r="T3" s="404"/>
    </row>
    <row r="4" spans="2:20" ht="5.0999999999999996" customHeight="1"/>
    <row r="5" spans="2:20">
      <c r="B5" s="2326" t="s">
        <v>3425</v>
      </c>
      <c r="C5" s="2326"/>
      <c r="D5" s="2326"/>
      <c r="E5" s="2326"/>
      <c r="F5" s="2326"/>
      <c r="G5" s="2326"/>
      <c r="H5" s="2326"/>
      <c r="I5" s="2326"/>
      <c r="J5" s="2326"/>
      <c r="K5" s="2326"/>
      <c r="L5" s="252"/>
      <c r="M5" s="252"/>
      <c r="N5" s="252"/>
      <c r="O5" s="252"/>
    </row>
    <row r="6" spans="2:20">
      <c r="B6" s="2326" t="s">
        <v>3429</v>
      </c>
      <c r="C6" s="2326"/>
      <c r="D6" s="2326"/>
      <c r="E6" s="2326"/>
      <c r="F6" s="2326"/>
      <c r="G6" s="2326"/>
      <c r="H6" s="2326"/>
      <c r="I6" s="2326"/>
      <c r="J6" s="2326"/>
      <c r="K6" s="2326"/>
      <c r="L6" s="252"/>
      <c r="M6" s="252"/>
      <c r="N6" s="252"/>
      <c r="O6" s="252"/>
    </row>
    <row r="7" spans="2:20" ht="25.5" customHeight="1">
      <c r="B7" s="2139" t="s">
        <v>3430</v>
      </c>
      <c r="C7" s="2139"/>
      <c r="D7" s="2139"/>
      <c r="E7" s="2139"/>
      <c r="F7" s="2139"/>
      <c r="G7" s="2139"/>
      <c r="H7" s="2139"/>
      <c r="I7" s="2139"/>
      <c r="J7" s="2139"/>
      <c r="K7" s="2139"/>
      <c r="L7" s="252"/>
      <c r="M7" s="252"/>
      <c r="N7" s="252"/>
      <c r="O7" s="252"/>
    </row>
    <row r="8" spans="2:20" ht="12.75" customHeight="1">
      <c r="B8" s="2139" t="s">
        <v>3431</v>
      </c>
      <c r="C8" s="2139"/>
      <c r="D8" s="2139"/>
      <c r="E8" s="2139"/>
      <c r="F8" s="2139"/>
      <c r="G8" s="2139"/>
      <c r="H8" s="2139"/>
      <c r="I8" s="2139"/>
      <c r="J8" s="2139"/>
      <c r="K8" s="2139"/>
      <c r="L8" s="252"/>
      <c r="M8" s="252"/>
      <c r="N8" s="252"/>
      <c r="O8" s="252"/>
    </row>
    <row r="9" spans="2:20" ht="12.75" customHeight="1">
      <c r="B9" s="2139" t="s">
        <v>3432</v>
      </c>
      <c r="C9" s="2139"/>
      <c r="D9" s="2139"/>
      <c r="E9" s="2139"/>
      <c r="F9" s="2139"/>
      <c r="G9" s="2139"/>
      <c r="H9" s="2139"/>
      <c r="I9" s="2139"/>
      <c r="J9" s="2139"/>
      <c r="K9" s="2139"/>
      <c r="L9" s="252"/>
      <c r="M9" s="252"/>
      <c r="N9" s="252"/>
      <c r="O9" s="252"/>
    </row>
    <row r="10" spans="2:20" ht="5.0999999999999996" customHeight="1" thickBot="1"/>
    <row r="11" spans="2:20" s="404" customFormat="1" ht="12.75" customHeight="1">
      <c r="B11" s="2560" t="s">
        <v>3029</v>
      </c>
      <c r="C11" s="2563" t="s">
        <v>3424</v>
      </c>
      <c r="D11" s="2564"/>
      <c r="E11" s="2564"/>
      <c r="F11" s="2564"/>
      <c r="G11" s="2564"/>
      <c r="H11" s="2564"/>
      <c r="I11" s="2564"/>
      <c r="J11" s="2564"/>
      <c r="K11" s="2565"/>
    </row>
    <row r="12" spans="2:20" s="404" customFormat="1">
      <c r="B12" s="2561"/>
      <c r="C12" s="2566"/>
      <c r="D12" s="2567"/>
      <c r="E12" s="2567"/>
      <c r="F12" s="2567"/>
      <c r="G12" s="2567"/>
      <c r="H12" s="2567"/>
      <c r="I12" s="2567"/>
      <c r="J12" s="2567"/>
      <c r="K12" s="2568"/>
    </row>
    <row r="13" spans="2:20" s="404" customFormat="1" ht="13.5" thickBot="1">
      <c r="B13" s="2562"/>
      <c r="C13" s="685" t="s">
        <v>2380</v>
      </c>
      <c r="D13" s="686" t="s">
        <v>979</v>
      </c>
      <c r="E13" s="686" t="s">
        <v>2364</v>
      </c>
      <c r="F13" s="686" t="s">
        <v>2843</v>
      </c>
      <c r="G13" s="686" t="s">
        <v>679</v>
      </c>
      <c r="H13" s="686" t="s">
        <v>680</v>
      </c>
      <c r="I13" s="686" t="s">
        <v>681</v>
      </c>
      <c r="J13" s="686" t="s">
        <v>682</v>
      </c>
      <c r="K13" s="1988" t="s">
        <v>2499</v>
      </c>
    </row>
    <row r="14" spans="2:20">
      <c r="B14" s="241" t="s">
        <v>2375</v>
      </c>
      <c r="C14" s="689">
        <v>6</v>
      </c>
      <c r="D14" s="690">
        <v>6</v>
      </c>
      <c r="E14" s="690">
        <v>6</v>
      </c>
      <c r="F14" s="688">
        <v>5</v>
      </c>
      <c r="G14" s="688">
        <v>5</v>
      </c>
      <c r="H14" s="688">
        <v>5</v>
      </c>
      <c r="I14" s="690">
        <v>6</v>
      </c>
      <c r="J14" s="690">
        <v>6</v>
      </c>
      <c r="K14" s="1989">
        <v>6</v>
      </c>
    </row>
    <row r="15" spans="2:20">
      <c r="B15" s="691" t="s">
        <v>428</v>
      </c>
      <c r="C15" s="692">
        <v>6</v>
      </c>
      <c r="D15" s="693">
        <v>6</v>
      </c>
      <c r="E15" s="693">
        <v>6</v>
      </c>
      <c r="F15" s="1957">
        <v>5</v>
      </c>
      <c r="G15" s="1957">
        <v>5</v>
      </c>
      <c r="H15" s="1957">
        <v>5</v>
      </c>
      <c r="I15" s="693">
        <v>6</v>
      </c>
      <c r="J15" s="693">
        <v>6</v>
      </c>
      <c r="K15" s="1937">
        <v>5</v>
      </c>
    </row>
    <row r="16" spans="2:20">
      <c r="B16" s="241" t="s">
        <v>2227</v>
      </c>
      <c r="C16" s="689">
        <v>6</v>
      </c>
      <c r="D16" s="690">
        <v>6</v>
      </c>
      <c r="E16" s="690">
        <v>6</v>
      </c>
      <c r="F16" s="688">
        <v>5</v>
      </c>
      <c r="G16" s="688">
        <v>5</v>
      </c>
      <c r="H16" s="688">
        <v>5</v>
      </c>
      <c r="I16" s="690">
        <v>6</v>
      </c>
      <c r="J16" s="688">
        <v>5</v>
      </c>
      <c r="K16" s="1990">
        <v>5</v>
      </c>
    </row>
    <row r="17" spans="2:11">
      <c r="B17" s="691" t="s">
        <v>1653</v>
      </c>
      <c r="C17" s="692">
        <v>6</v>
      </c>
      <c r="D17" s="693">
        <v>6</v>
      </c>
      <c r="E17" s="693">
        <v>6</v>
      </c>
      <c r="F17" s="1957">
        <v>5</v>
      </c>
      <c r="G17" s="1957">
        <v>5</v>
      </c>
      <c r="H17" s="1957">
        <v>5</v>
      </c>
      <c r="I17" s="1957">
        <v>5</v>
      </c>
      <c r="J17" s="693">
        <v>6</v>
      </c>
      <c r="K17" s="1991">
        <v>6</v>
      </c>
    </row>
    <row r="18" spans="2:11">
      <c r="B18" s="241" t="s">
        <v>1662</v>
      </c>
      <c r="C18" s="689">
        <v>6</v>
      </c>
      <c r="D18" s="690">
        <v>6</v>
      </c>
      <c r="E18" s="690">
        <v>6</v>
      </c>
      <c r="F18" s="688">
        <v>5</v>
      </c>
      <c r="G18" s="688">
        <v>5</v>
      </c>
      <c r="H18" s="688">
        <v>5</v>
      </c>
      <c r="I18" s="690">
        <v>6</v>
      </c>
      <c r="J18" s="688">
        <v>5</v>
      </c>
      <c r="K18" s="1990">
        <v>5</v>
      </c>
    </row>
    <row r="19" spans="2:11">
      <c r="B19" s="691" t="s">
        <v>2003</v>
      </c>
      <c r="C19" s="692">
        <v>6</v>
      </c>
      <c r="D19" s="693">
        <v>6</v>
      </c>
      <c r="E19" s="693">
        <v>6</v>
      </c>
      <c r="F19" s="1957">
        <v>5</v>
      </c>
      <c r="G19" s="1957">
        <v>5</v>
      </c>
      <c r="H19" s="1957">
        <v>5</v>
      </c>
      <c r="I19" s="1957">
        <v>5</v>
      </c>
      <c r="J19" s="693">
        <v>6</v>
      </c>
      <c r="K19" s="1991">
        <v>6</v>
      </c>
    </row>
    <row r="20" spans="2:11">
      <c r="B20" s="241" t="s">
        <v>1858</v>
      </c>
      <c r="C20" s="687">
        <v>5</v>
      </c>
      <c r="D20" s="688">
        <v>5</v>
      </c>
      <c r="E20" s="688">
        <v>5</v>
      </c>
      <c r="F20" s="690">
        <v>6</v>
      </c>
      <c r="G20" s="690">
        <v>6</v>
      </c>
      <c r="H20" s="690">
        <v>6</v>
      </c>
      <c r="I20" s="690">
        <v>6</v>
      </c>
      <c r="J20" s="688">
        <v>5</v>
      </c>
      <c r="K20" s="1990">
        <v>5</v>
      </c>
    </row>
    <row r="21" spans="2:11">
      <c r="B21" s="691" t="s">
        <v>1869</v>
      </c>
      <c r="C21" s="695">
        <v>5</v>
      </c>
      <c r="D21" s="1957">
        <v>5</v>
      </c>
      <c r="E21" s="1957">
        <v>5</v>
      </c>
      <c r="F21" s="693">
        <v>6</v>
      </c>
      <c r="G21" s="693">
        <v>6</v>
      </c>
      <c r="H21" s="693">
        <v>6</v>
      </c>
      <c r="I21" s="1957">
        <v>5</v>
      </c>
      <c r="J21" s="693">
        <v>6</v>
      </c>
      <c r="K21" s="1937">
        <v>5</v>
      </c>
    </row>
    <row r="22" spans="2:11">
      <c r="B22" s="241" t="s">
        <v>2036</v>
      </c>
      <c r="C22" s="687">
        <v>5</v>
      </c>
      <c r="D22" s="688">
        <v>5</v>
      </c>
      <c r="E22" s="688">
        <v>5</v>
      </c>
      <c r="F22" s="690">
        <v>6</v>
      </c>
      <c r="G22" s="690">
        <v>6</v>
      </c>
      <c r="H22" s="690">
        <v>6</v>
      </c>
      <c r="I22" s="690">
        <v>6</v>
      </c>
      <c r="J22" s="688">
        <v>5</v>
      </c>
      <c r="K22" s="1990">
        <v>5</v>
      </c>
    </row>
    <row r="23" spans="2:11">
      <c r="B23" s="691" t="s">
        <v>1024</v>
      </c>
      <c r="C23" s="695">
        <v>5</v>
      </c>
      <c r="D23" s="1957">
        <v>5</v>
      </c>
      <c r="E23" s="1957">
        <v>5</v>
      </c>
      <c r="F23" s="693">
        <v>6</v>
      </c>
      <c r="G23" s="693">
        <v>6</v>
      </c>
      <c r="H23" s="693">
        <v>6</v>
      </c>
      <c r="I23" s="1957">
        <v>5</v>
      </c>
      <c r="J23" s="693">
        <v>6</v>
      </c>
      <c r="K23" s="1991">
        <v>6</v>
      </c>
    </row>
    <row r="24" spans="2:11">
      <c r="B24" s="241" t="s">
        <v>1491</v>
      </c>
      <c r="C24" s="687">
        <v>5</v>
      </c>
      <c r="D24" s="688">
        <v>5</v>
      </c>
      <c r="E24" s="688">
        <v>5</v>
      </c>
      <c r="F24" s="690">
        <v>6</v>
      </c>
      <c r="G24" s="690">
        <v>6</v>
      </c>
      <c r="H24" s="690">
        <v>6</v>
      </c>
      <c r="I24" s="690">
        <v>6</v>
      </c>
      <c r="J24" s="688">
        <v>5</v>
      </c>
      <c r="K24" s="1990">
        <v>5</v>
      </c>
    </row>
    <row r="25" spans="2:11">
      <c r="B25" s="691" t="s">
        <v>1503</v>
      </c>
      <c r="C25" s="695">
        <v>5</v>
      </c>
      <c r="D25" s="1957">
        <v>5</v>
      </c>
      <c r="E25" s="1957">
        <v>5</v>
      </c>
      <c r="F25" s="693">
        <v>6</v>
      </c>
      <c r="G25" s="693">
        <v>6</v>
      </c>
      <c r="H25" s="693">
        <v>6</v>
      </c>
      <c r="I25" s="1957">
        <v>5</v>
      </c>
      <c r="J25" s="693">
        <v>6</v>
      </c>
      <c r="K25" s="1991">
        <v>6</v>
      </c>
    </row>
    <row r="26" spans="2:11">
      <c r="B26" s="241" t="s">
        <v>360</v>
      </c>
      <c r="C26" s="689">
        <v>6</v>
      </c>
      <c r="D26" s="690">
        <v>6</v>
      </c>
      <c r="E26" s="690">
        <v>6</v>
      </c>
      <c r="F26" s="690">
        <v>6</v>
      </c>
      <c r="G26" s="690">
        <v>6</v>
      </c>
      <c r="H26" s="690">
        <v>6</v>
      </c>
      <c r="I26" s="690">
        <v>6</v>
      </c>
      <c r="J26" s="688">
        <v>5</v>
      </c>
      <c r="K26" s="1992">
        <v>6</v>
      </c>
    </row>
    <row r="27" spans="2:11">
      <c r="B27" s="691" t="s">
        <v>49</v>
      </c>
      <c r="C27" s="692">
        <v>6</v>
      </c>
      <c r="D27" s="693">
        <v>6</v>
      </c>
      <c r="E27" s="693">
        <v>6</v>
      </c>
      <c r="F27" s="693">
        <v>6</v>
      </c>
      <c r="G27" s="693">
        <v>6</v>
      </c>
      <c r="H27" s="693">
        <v>6</v>
      </c>
      <c r="I27" s="693">
        <v>6</v>
      </c>
      <c r="J27" s="693">
        <v>6</v>
      </c>
      <c r="K27" s="1937">
        <v>5</v>
      </c>
    </row>
    <row r="28" spans="2:11">
      <c r="B28" s="241" t="s">
        <v>498</v>
      </c>
      <c r="C28" s="689">
        <v>6</v>
      </c>
      <c r="D28" s="690">
        <v>6</v>
      </c>
      <c r="E28" s="690">
        <v>6</v>
      </c>
      <c r="F28" s="690">
        <v>6</v>
      </c>
      <c r="G28" s="690">
        <v>6</v>
      </c>
      <c r="H28" s="690">
        <v>6</v>
      </c>
      <c r="I28" s="690">
        <v>6</v>
      </c>
      <c r="J28" s="690">
        <v>6</v>
      </c>
      <c r="K28" s="1992">
        <v>6</v>
      </c>
    </row>
    <row r="29" spans="2:11">
      <c r="B29" s="691" t="s">
        <v>192</v>
      </c>
      <c r="C29" s="692">
        <v>6</v>
      </c>
      <c r="D29" s="693">
        <v>6</v>
      </c>
      <c r="E29" s="693">
        <v>6</v>
      </c>
      <c r="F29" s="693">
        <v>6</v>
      </c>
      <c r="G29" s="693">
        <v>6</v>
      </c>
      <c r="H29" s="693">
        <v>6</v>
      </c>
      <c r="I29" s="1957">
        <v>5</v>
      </c>
      <c r="J29" s="693">
        <v>6</v>
      </c>
      <c r="K29" s="1991">
        <v>6</v>
      </c>
    </row>
    <row r="30" spans="2:11">
      <c r="B30" s="241" t="s">
        <v>2257</v>
      </c>
      <c r="C30" s="687">
        <v>5</v>
      </c>
      <c r="D30" s="688">
        <v>5</v>
      </c>
      <c r="E30" s="688">
        <v>5</v>
      </c>
      <c r="F30" s="688">
        <v>5</v>
      </c>
      <c r="G30" s="688">
        <v>5</v>
      </c>
      <c r="H30" s="688">
        <v>5</v>
      </c>
      <c r="I30" s="688">
        <v>5</v>
      </c>
      <c r="J30" s="688">
        <v>5</v>
      </c>
      <c r="K30" s="1992">
        <v>6</v>
      </c>
    </row>
    <row r="31" spans="2:11" ht="13.5" thickBot="1">
      <c r="B31" s="696" t="s">
        <v>3058</v>
      </c>
      <c r="C31" s="697">
        <v>5</v>
      </c>
      <c r="D31" s="1933">
        <v>5</v>
      </c>
      <c r="E31" s="1933">
        <v>5</v>
      </c>
      <c r="F31" s="1933">
        <v>5</v>
      </c>
      <c r="G31" s="1933">
        <v>5</v>
      </c>
      <c r="H31" s="1933">
        <v>5</v>
      </c>
      <c r="I31" s="1933">
        <v>5</v>
      </c>
      <c r="J31" s="1933">
        <v>5</v>
      </c>
      <c r="K31" s="1993">
        <v>6</v>
      </c>
    </row>
  </sheetData>
  <sheetProtection autoFilter="0"/>
  <mergeCells count="9">
    <mergeCell ref="C1:K1"/>
    <mergeCell ref="B11:B13"/>
    <mergeCell ref="B3:K3"/>
    <mergeCell ref="B5:K5"/>
    <mergeCell ref="B6:K6"/>
    <mergeCell ref="B7:K7"/>
    <mergeCell ref="B8:K8"/>
    <mergeCell ref="B9:K9"/>
    <mergeCell ref="C11:K12"/>
  </mergeCells>
  <hyperlinks>
    <hyperlink ref="B1" location="Index!A1" display="Назад"/>
  </hyperlinks>
  <pageMargins left="0.75" right="0.75" top="1" bottom="1" header="0.5" footer="0.5"/>
  <headerFooter alignWithMargins="0"/>
</worksheet>
</file>

<file path=xl/worksheets/sheet33.xml><?xml version="1.0" encoding="utf-8"?>
<worksheet xmlns="http://schemas.openxmlformats.org/spreadsheetml/2006/main" xmlns:r="http://schemas.openxmlformats.org/officeDocument/2006/relationships">
  <dimension ref="B1:H18"/>
  <sheetViews>
    <sheetView workbookViewId="0">
      <pane ySplit="5" topLeftCell="A6" activePane="bottomLeft" state="frozen"/>
      <selection pane="bottomLeft" activeCell="B1" sqref="B1"/>
    </sheetView>
  </sheetViews>
  <sheetFormatPr defaultRowHeight="12.75"/>
  <cols>
    <col min="1" max="1" width="3.7109375" style="125" customWidth="1"/>
    <col min="2" max="2" width="17.7109375" style="125" bestFit="1" customWidth="1"/>
    <col min="3" max="3" width="8.85546875" style="125" bestFit="1" customWidth="1"/>
    <col min="4" max="4" width="14" style="125" bestFit="1" customWidth="1"/>
    <col min="5" max="5" width="13.5703125" style="125" bestFit="1" customWidth="1"/>
    <col min="6" max="6" width="9.5703125" style="125" bestFit="1" customWidth="1"/>
    <col min="7" max="7" width="13.28515625" style="125" bestFit="1" customWidth="1"/>
    <col min="8" max="8" width="10" style="125" bestFit="1" customWidth="1"/>
    <col min="9" max="16384" width="9.140625" style="125"/>
  </cols>
  <sheetData>
    <row r="1" spans="2:8">
      <c r="B1" s="279" t="s">
        <v>3024</v>
      </c>
      <c r="C1" s="2235" t="s">
        <v>7212</v>
      </c>
      <c r="D1" s="2235"/>
      <c r="E1" s="2235"/>
      <c r="F1" s="2235"/>
      <c r="G1" s="2235"/>
      <c r="H1" s="2235"/>
    </row>
    <row r="2" spans="2:8" ht="5.0999999999999996" customHeight="1"/>
    <row r="3" spans="2:8">
      <c r="B3" s="2118" t="s">
        <v>6485</v>
      </c>
      <c r="C3" s="2118"/>
      <c r="D3" s="2118"/>
      <c r="E3" s="2118"/>
      <c r="F3" s="2118"/>
      <c r="G3" s="2118"/>
      <c r="H3" s="2118"/>
    </row>
    <row r="4" spans="2:8">
      <c r="B4" s="2507" t="s">
        <v>7148</v>
      </c>
      <c r="C4" s="2507"/>
      <c r="D4" s="2507"/>
      <c r="E4" s="2507"/>
      <c r="F4" s="2507"/>
      <c r="G4" s="2507"/>
      <c r="H4" s="2507"/>
    </row>
    <row r="5" spans="2:8" ht="5.0999999999999996" customHeight="1"/>
    <row r="6" spans="2:8" ht="29.25" customHeight="1" thickBot="1">
      <c r="B6" s="2421" t="s">
        <v>4137</v>
      </c>
      <c r="C6" s="2421"/>
      <c r="D6" s="2421"/>
      <c r="E6" s="2421"/>
      <c r="F6" s="2421"/>
      <c r="G6" s="2421"/>
      <c r="H6" s="2421"/>
    </row>
    <row r="7" spans="2:8" s="235" customFormat="1" ht="26.25" thickBot="1">
      <c r="B7" s="1120" t="s">
        <v>4136</v>
      </c>
      <c r="C7" s="236" t="s">
        <v>739</v>
      </c>
      <c r="D7" s="237" t="s">
        <v>2541</v>
      </c>
      <c r="E7" s="237" t="s">
        <v>2208</v>
      </c>
      <c r="F7" s="238" t="s">
        <v>84</v>
      </c>
      <c r="G7" s="238" t="s">
        <v>85</v>
      </c>
      <c r="H7" s="239" t="s">
        <v>561</v>
      </c>
    </row>
    <row r="8" spans="2:8">
      <c r="B8" s="1121" t="s">
        <v>86</v>
      </c>
      <c r="C8" s="1112" t="s">
        <v>552</v>
      </c>
      <c r="D8" s="1113" t="s">
        <v>169</v>
      </c>
      <c r="E8" s="1113" t="s">
        <v>169</v>
      </c>
      <c r="F8" s="1113" t="s">
        <v>170</v>
      </c>
      <c r="G8" s="1113" t="s">
        <v>626</v>
      </c>
      <c r="H8" s="1114" t="s">
        <v>629</v>
      </c>
    </row>
    <row r="9" spans="2:8">
      <c r="B9" s="1125" t="s">
        <v>627</v>
      </c>
      <c r="C9" s="1126" t="s">
        <v>553</v>
      </c>
      <c r="D9" s="845" t="s">
        <v>626</v>
      </c>
      <c r="E9" s="845" t="s">
        <v>628</v>
      </c>
      <c r="F9" s="845" t="s">
        <v>629</v>
      </c>
      <c r="G9" s="845" t="s">
        <v>169</v>
      </c>
      <c r="H9" s="1127" t="s">
        <v>632</v>
      </c>
    </row>
    <row r="10" spans="2:8">
      <c r="B10" s="1122" t="s">
        <v>630</v>
      </c>
      <c r="C10" s="1116" t="s">
        <v>554</v>
      </c>
      <c r="D10" s="169" t="s">
        <v>631</v>
      </c>
      <c r="E10" s="169" t="s">
        <v>632</v>
      </c>
      <c r="F10" s="169" t="s">
        <v>632</v>
      </c>
      <c r="G10" s="169" t="s">
        <v>633</v>
      </c>
      <c r="H10" s="1115" t="s">
        <v>562</v>
      </c>
    </row>
    <row r="11" spans="2:8">
      <c r="B11" s="802" t="s">
        <v>634</v>
      </c>
      <c r="C11" s="847" t="s">
        <v>555</v>
      </c>
      <c r="D11" s="845" t="s">
        <v>635</v>
      </c>
      <c r="E11" s="845" t="s">
        <v>636</v>
      </c>
      <c r="F11" s="845" t="s">
        <v>635</v>
      </c>
      <c r="G11" s="845" t="s">
        <v>636</v>
      </c>
      <c r="H11" s="1127" t="s">
        <v>636</v>
      </c>
    </row>
    <row r="12" spans="2:8">
      <c r="B12" s="1123" t="s">
        <v>637</v>
      </c>
      <c r="C12" s="1117" t="s">
        <v>556</v>
      </c>
      <c r="D12" s="169" t="s">
        <v>638</v>
      </c>
      <c r="E12" s="169" t="s">
        <v>638</v>
      </c>
      <c r="F12" s="169" t="s">
        <v>638</v>
      </c>
      <c r="G12" s="169" t="s">
        <v>635</v>
      </c>
      <c r="H12" s="1115" t="s">
        <v>638</v>
      </c>
    </row>
    <row r="13" spans="2:8">
      <c r="B13" s="802" t="s">
        <v>639</v>
      </c>
      <c r="C13" s="847" t="s">
        <v>557</v>
      </c>
      <c r="D13" s="845" t="s">
        <v>640</v>
      </c>
      <c r="E13" s="845" t="s">
        <v>640</v>
      </c>
      <c r="F13" s="845" t="s">
        <v>641</v>
      </c>
      <c r="G13" s="845" t="s">
        <v>638</v>
      </c>
      <c r="H13" s="1127" t="s">
        <v>635</v>
      </c>
    </row>
    <row r="14" spans="2:8">
      <c r="B14" s="1123" t="s">
        <v>642</v>
      </c>
      <c r="C14" s="1117" t="s">
        <v>558</v>
      </c>
      <c r="D14" s="169" t="s">
        <v>643</v>
      </c>
      <c r="E14" s="169" t="s">
        <v>635</v>
      </c>
      <c r="F14" s="169" t="s">
        <v>717</v>
      </c>
      <c r="G14" s="169" t="s">
        <v>717</v>
      </c>
      <c r="H14" s="1115" t="s">
        <v>563</v>
      </c>
    </row>
    <row r="15" spans="2:8">
      <c r="B15" s="802" t="s">
        <v>718</v>
      </c>
      <c r="C15" s="847" t="s">
        <v>559</v>
      </c>
      <c r="D15" s="845" t="s">
        <v>719</v>
      </c>
      <c r="E15" s="845" t="s">
        <v>720</v>
      </c>
      <c r="F15" s="845" t="s">
        <v>721</v>
      </c>
      <c r="G15" s="845" t="s">
        <v>722</v>
      </c>
      <c r="H15" s="1127" t="s">
        <v>564</v>
      </c>
    </row>
    <row r="16" spans="2:8" ht="13.5" thickBot="1">
      <c r="B16" s="1124" t="s">
        <v>723</v>
      </c>
      <c r="C16" s="1118" t="s">
        <v>560</v>
      </c>
      <c r="D16" s="363" t="s">
        <v>724</v>
      </c>
      <c r="E16" s="363" t="s">
        <v>724</v>
      </c>
      <c r="F16" s="363" t="s">
        <v>724</v>
      </c>
      <c r="G16" s="363" t="s">
        <v>724</v>
      </c>
      <c r="H16" s="1119" t="s">
        <v>724</v>
      </c>
    </row>
    <row r="17" spans="2:8" ht="5.0999999999999996" customHeight="1"/>
    <row r="18" spans="2:8" ht="25.5" customHeight="1">
      <c r="B18" s="2255" t="s">
        <v>6945</v>
      </c>
      <c r="C18" s="2255"/>
      <c r="D18" s="2255"/>
      <c r="E18" s="2255"/>
      <c r="F18" s="2255"/>
      <c r="G18" s="2255"/>
      <c r="H18" s="2255"/>
    </row>
  </sheetData>
  <sheetProtection autoFilter="0"/>
  <mergeCells count="5">
    <mergeCell ref="B3:H3"/>
    <mergeCell ref="B4:H4"/>
    <mergeCell ref="B6:H6"/>
    <mergeCell ref="B18:H18"/>
    <mergeCell ref="C1:H1"/>
  </mergeCells>
  <phoneticPr fontId="9" type="noConversion"/>
  <hyperlinks>
    <hyperlink ref="B1" location="Index!A1" display="Назад"/>
  </hyperlinks>
  <pageMargins left="0.75" right="0.75" top="1" bottom="1" header="0.5" footer="0.5"/>
  <pageSetup paperSize="9" orientation="portrait" r:id="rId1"/>
  <headerFooter alignWithMargins="0"/>
  <ignoredErrors>
    <ignoredError sqref="B10" twoDigitTextYear="1"/>
  </ignoredErrors>
</worksheet>
</file>

<file path=xl/worksheets/sheet34.xml><?xml version="1.0" encoding="utf-8"?>
<worksheet xmlns="http://schemas.openxmlformats.org/spreadsheetml/2006/main" xmlns:r="http://schemas.openxmlformats.org/officeDocument/2006/relationships">
  <dimension ref="B1:J53"/>
  <sheetViews>
    <sheetView workbookViewId="0">
      <pane ySplit="6" topLeftCell="A7" activePane="bottomLeft" state="frozen"/>
      <selection pane="bottomLeft" activeCell="B1" sqref="B1"/>
    </sheetView>
  </sheetViews>
  <sheetFormatPr defaultRowHeight="12.75"/>
  <cols>
    <col min="1" max="1" width="3.7109375" style="125" customWidth="1"/>
    <col min="2" max="2" width="35.5703125" style="125" customWidth="1"/>
    <col min="3" max="3" width="8.7109375" style="125" customWidth="1"/>
    <col min="4" max="5" width="15.28515625" style="125" customWidth="1"/>
    <col min="6" max="6" width="15" style="125" customWidth="1"/>
    <col min="7" max="7" width="1.7109375" style="125" customWidth="1"/>
    <col min="8" max="16384" width="9.140625" style="125"/>
  </cols>
  <sheetData>
    <row r="1" spans="2:6">
      <c r="B1" s="279" t="s">
        <v>3024</v>
      </c>
      <c r="C1" s="2235" t="s">
        <v>7212</v>
      </c>
      <c r="D1" s="2235"/>
      <c r="E1" s="2235"/>
      <c r="F1" s="2235"/>
    </row>
    <row r="2" spans="2:6" ht="5.0999999999999996" customHeight="1"/>
    <row r="3" spans="2:6" s="137" customFormat="1">
      <c r="B3" s="2118" t="s">
        <v>5191</v>
      </c>
      <c r="C3" s="2118"/>
      <c r="D3" s="2118"/>
      <c r="E3" s="2118"/>
      <c r="F3" s="2118"/>
    </row>
    <row r="4" spans="2:6" ht="5.0999999999999996" customHeight="1"/>
    <row r="5" spans="2:6" ht="13.5" thickBot="1">
      <c r="B5" s="2552" t="s">
        <v>5159</v>
      </c>
      <c r="C5" s="2552"/>
      <c r="D5" s="2552"/>
      <c r="E5" s="2552"/>
      <c r="F5" s="2552"/>
    </row>
    <row r="6" spans="2:6" ht="13.5" thickBot="1">
      <c r="B6" s="2593" t="s">
        <v>5160</v>
      </c>
      <c r="C6" s="2594"/>
      <c r="D6" s="2595" t="s">
        <v>2251</v>
      </c>
      <c r="E6" s="2595"/>
      <c r="F6" s="2596"/>
    </row>
    <row r="7" spans="2:6" s="235" customFormat="1" ht="47.25" customHeight="1">
      <c r="B7" s="1368" t="s">
        <v>5163</v>
      </c>
      <c r="C7" s="1406"/>
      <c r="D7" s="2597" t="s">
        <v>7000</v>
      </c>
      <c r="E7" s="2597"/>
      <c r="F7" s="2598"/>
    </row>
    <row r="8" spans="2:6" s="235" customFormat="1" ht="47.25" customHeight="1">
      <c r="B8" s="1370" t="s">
        <v>532</v>
      </c>
      <c r="C8" s="1323"/>
      <c r="D8" s="2591" t="s">
        <v>5162</v>
      </c>
      <c r="E8" s="2591"/>
      <c r="F8" s="2592"/>
    </row>
    <row r="9" spans="2:6" s="235" customFormat="1" ht="47.25" customHeight="1">
      <c r="B9" s="1368" t="s">
        <v>1208</v>
      </c>
      <c r="C9" s="1328"/>
      <c r="D9" s="2589" t="s">
        <v>5164</v>
      </c>
      <c r="E9" s="2589"/>
      <c r="F9" s="2590"/>
    </row>
    <row r="10" spans="2:6" s="235" customFormat="1" ht="45.75" customHeight="1">
      <c r="B10" s="1370" t="s">
        <v>1210</v>
      </c>
      <c r="C10" s="1323"/>
      <c r="D10" s="2591" t="s">
        <v>5165</v>
      </c>
      <c r="E10" s="2591"/>
      <c r="F10" s="2592"/>
    </row>
    <row r="11" spans="2:6" s="235" customFormat="1" ht="45" customHeight="1">
      <c r="B11" s="1368" t="s">
        <v>1212</v>
      </c>
      <c r="C11" s="1328"/>
      <c r="D11" s="2589" t="s">
        <v>5166</v>
      </c>
      <c r="E11" s="2589"/>
      <c r="F11" s="2590"/>
    </row>
    <row r="12" spans="2:6" s="235" customFormat="1" ht="44.25" customHeight="1">
      <c r="B12" s="1370" t="s">
        <v>5161</v>
      </c>
      <c r="C12" s="1323"/>
      <c r="D12" s="2591" t="s">
        <v>5167</v>
      </c>
      <c r="E12" s="2591"/>
      <c r="F12" s="2592"/>
    </row>
    <row r="13" spans="2:6" s="235" customFormat="1" ht="63.75" customHeight="1">
      <c r="B13" s="1368" t="s">
        <v>2888</v>
      </c>
      <c r="C13" s="1328"/>
      <c r="D13" s="2589" t="s">
        <v>7159</v>
      </c>
      <c r="E13" s="2589"/>
      <c r="F13" s="2590"/>
    </row>
    <row r="14" spans="2:6" s="235" customFormat="1" ht="45.75" customHeight="1">
      <c r="B14" s="1370" t="s">
        <v>1217</v>
      </c>
      <c r="C14" s="1323"/>
      <c r="D14" s="2591" t="s">
        <v>5168</v>
      </c>
      <c r="E14" s="2591"/>
      <c r="F14" s="2592"/>
    </row>
    <row r="15" spans="2:6" s="235" customFormat="1" ht="46.5" customHeight="1">
      <c r="B15" s="1368" t="s">
        <v>396</v>
      </c>
      <c r="C15" s="1328"/>
      <c r="D15" s="2589" t="s">
        <v>5169</v>
      </c>
      <c r="E15" s="2589"/>
      <c r="F15" s="2590"/>
    </row>
    <row r="16" spans="2:6" s="235" customFormat="1" ht="45" customHeight="1" thickBot="1">
      <c r="B16" s="1407" t="s">
        <v>1765</v>
      </c>
      <c r="C16" s="1340"/>
      <c r="D16" s="2569" t="s">
        <v>5170</v>
      </c>
      <c r="E16" s="2569"/>
      <c r="F16" s="2570"/>
    </row>
    <row r="17" spans="2:10" ht="5.0999999999999996" customHeight="1"/>
    <row r="18" spans="2:10" ht="54.75" customHeight="1">
      <c r="B18" s="2571" t="s">
        <v>5171</v>
      </c>
      <c r="C18" s="2572"/>
      <c r="D18" s="2572"/>
      <c r="E18" s="2572"/>
      <c r="F18" s="2572"/>
      <c r="G18" s="2572"/>
      <c r="H18" s="2572"/>
      <c r="I18" s="2572"/>
      <c r="J18" s="2572"/>
    </row>
    <row r="19" spans="2:10" ht="141.75" customHeight="1">
      <c r="B19" s="2579" t="s">
        <v>7160</v>
      </c>
      <c r="C19" s="2579"/>
      <c r="D19" s="2579"/>
      <c r="E19" s="2579"/>
      <c r="F19" s="2579"/>
      <c r="G19" s="2579"/>
      <c r="H19" s="2579"/>
      <c r="I19" s="2579"/>
      <c r="J19" s="2579"/>
    </row>
    <row r="20" spans="2:10" ht="5.0999999999999996" customHeight="1"/>
    <row r="21" spans="2:10">
      <c r="B21" s="2552" t="s">
        <v>5172</v>
      </c>
      <c r="C21" s="2552"/>
      <c r="D21" s="2552"/>
      <c r="E21" s="2552"/>
      <c r="F21" s="2552"/>
    </row>
    <row r="22" spans="2:10" ht="39.75" customHeight="1">
      <c r="B22" s="2580" t="s">
        <v>5173</v>
      </c>
      <c r="C22" s="2580"/>
      <c r="D22" s="2580"/>
      <c r="E22" s="2580"/>
      <c r="F22" s="2580"/>
      <c r="G22" s="2580"/>
      <c r="H22" s="2580"/>
      <c r="I22" s="2580"/>
      <c r="J22" s="2580"/>
    </row>
    <row r="23" spans="2:10" ht="5.0999999999999996" customHeight="1" thickBot="1"/>
    <row r="24" spans="2:10" ht="13.5" thickBot="1">
      <c r="B24" s="1331" t="s">
        <v>343</v>
      </c>
      <c r="C24" s="2581" t="s">
        <v>5174</v>
      </c>
      <c r="D24" s="2576"/>
      <c r="E24" s="2575" t="s">
        <v>5185</v>
      </c>
      <c r="F24" s="2576"/>
    </row>
    <row r="25" spans="2:10">
      <c r="B25" s="1408" t="s">
        <v>2380</v>
      </c>
      <c r="C25" s="2582" t="s">
        <v>5175</v>
      </c>
      <c r="D25" s="2578"/>
      <c r="E25" s="2577" t="s">
        <v>431</v>
      </c>
      <c r="F25" s="2578"/>
    </row>
    <row r="26" spans="2:10">
      <c r="B26" s="1411" t="s">
        <v>979</v>
      </c>
      <c r="C26" s="2573" t="s">
        <v>5176</v>
      </c>
      <c r="D26" s="2574"/>
      <c r="E26" s="2583" t="s">
        <v>431</v>
      </c>
      <c r="F26" s="2574"/>
    </row>
    <row r="27" spans="2:10">
      <c r="B27" s="1409" t="s">
        <v>2364</v>
      </c>
      <c r="C27" s="2584" t="s">
        <v>5177</v>
      </c>
      <c r="D27" s="2585"/>
      <c r="E27" s="2599" t="s">
        <v>1763</v>
      </c>
      <c r="F27" s="2585"/>
    </row>
    <row r="28" spans="2:10">
      <c r="B28" s="1411" t="s">
        <v>2843</v>
      </c>
      <c r="C28" s="2573" t="s">
        <v>5178</v>
      </c>
      <c r="D28" s="2574"/>
      <c r="E28" s="2583" t="s">
        <v>432</v>
      </c>
      <c r="F28" s="2574"/>
    </row>
    <row r="29" spans="2:10" ht="26.25" customHeight="1">
      <c r="B29" s="1339" t="s">
        <v>679</v>
      </c>
      <c r="C29" s="2584" t="s">
        <v>5179</v>
      </c>
      <c r="D29" s="2585"/>
      <c r="E29" s="2450" t="s">
        <v>994</v>
      </c>
      <c r="F29" s="2452"/>
    </row>
    <row r="30" spans="2:10">
      <c r="B30" s="1411" t="s">
        <v>680</v>
      </c>
      <c r="C30" s="2573" t="s">
        <v>5180</v>
      </c>
      <c r="D30" s="2574"/>
      <c r="E30" s="2583" t="s">
        <v>5184</v>
      </c>
      <c r="F30" s="2574"/>
    </row>
    <row r="31" spans="2:10">
      <c r="B31" s="1409" t="s">
        <v>681</v>
      </c>
      <c r="C31" s="2584" t="s">
        <v>5181</v>
      </c>
      <c r="D31" s="2585"/>
      <c r="E31" s="2599" t="s">
        <v>1761</v>
      </c>
      <c r="F31" s="2585"/>
    </row>
    <row r="32" spans="2:10">
      <c r="B32" s="1411" t="s">
        <v>682</v>
      </c>
      <c r="C32" s="2573" t="s">
        <v>5182</v>
      </c>
      <c r="D32" s="2574"/>
      <c r="E32" s="2583" t="s">
        <v>1764</v>
      </c>
      <c r="F32" s="2574"/>
    </row>
    <row r="33" spans="2:6" ht="26.25" customHeight="1" thickBot="1">
      <c r="B33" s="1410" t="s">
        <v>2499</v>
      </c>
      <c r="C33" s="2600" t="s">
        <v>5183</v>
      </c>
      <c r="D33" s="2601"/>
      <c r="E33" s="2447" t="s">
        <v>431</v>
      </c>
      <c r="F33" s="2449"/>
    </row>
    <row r="34" spans="2:6">
      <c r="B34" s="2445" t="s">
        <v>5186</v>
      </c>
      <c r="C34" s="2445"/>
      <c r="D34" s="2445"/>
      <c r="E34" s="2445"/>
      <c r="F34" s="2445"/>
    </row>
    <row r="35" spans="2:6" ht="5.0999999999999996" customHeight="1"/>
    <row r="36" spans="2:6" ht="42" customHeight="1">
      <c r="B36" s="2080" t="s">
        <v>7161</v>
      </c>
      <c r="C36" s="2080"/>
      <c r="D36" s="2080"/>
      <c r="E36" s="2080"/>
      <c r="F36" s="2080"/>
    </row>
    <row r="37" spans="2:6" ht="42" customHeight="1">
      <c r="B37" s="2080" t="s">
        <v>7113</v>
      </c>
      <c r="C37" s="2080"/>
      <c r="D37" s="2080"/>
      <c r="E37" s="2080"/>
      <c r="F37" s="2080"/>
    </row>
    <row r="38" spans="2:6" ht="27" customHeight="1">
      <c r="B38" s="2080" t="s">
        <v>7114</v>
      </c>
      <c r="C38" s="2080"/>
      <c r="D38" s="2080"/>
      <c r="E38" s="2080"/>
      <c r="F38" s="2080"/>
    </row>
    <row r="39" spans="2:6" ht="94.5" customHeight="1">
      <c r="B39" s="2446" t="s">
        <v>5187</v>
      </c>
      <c r="C39" s="2446"/>
      <c r="D39" s="2446"/>
      <c r="E39" s="2446"/>
      <c r="F39" s="2446"/>
    </row>
    <row r="40" spans="2:6" ht="5.0999999999999996" customHeight="1" thickBot="1"/>
    <row r="41" spans="2:6">
      <c r="B41" s="2263" t="s">
        <v>1526</v>
      </c>
      <c r="C41" s="2586" t="s">
        <v>5188</v>
      </c>
      <c r="D41" s="2587"/>
      <c r="E41" s="2587"/>
      <c r="F41" s="2588"/>
    </row>
    <row r="42" spans="2:6" ht="13.5" thickBot="1">
      <c r="B42" s="2264"/>
      <c r="C42" s="1412" t="s">
        <v>1619</v>
      </c>
      <c r="D42" s="1413" t="s">
        <v>1616</v>
      </c>
      <c r="E42" s="1413" t="s">
        <v>1617</v>
      </c>
      <c r="F42" s="1414" t="s">
        <v>1618</v>
      </c>
    </row>
    <row r="43" spans="2:6" ht="48.75" customHeight="1">
      <c r="B43" s="1415" t="s">
        <v>994</v>
      </c>
      <c r="C43" s="318">
        <v>1</v>
      </c>
      <c r="D43" s="319">
        <v>1</v>
      </c>
      <c r="E43" s="319">
        <v>1</v>
      </c>
      <c r="F43" s="320">
        <v>1</v>
      </c>
    </row>
    <row r="44" spans="2:6" ht="48.75" customHeight="1">
      <c r="B44" s="1416" t="s">
        <v>431</v>
      </c>
      <c r="C44" s="321">
        <v>1</v>
      </c>
      <c r="D44" s="322">
        <v>1</v>
      </c>
      <c r="E44" s="322">
        <v>1</v>
      </c>
      <c r="F44" s="323">
        <v>1</v>
      </c>
    </row>
    <row r="45" spans="2:6" ht="48" customHeight="1">
      <c r="B45" s="1416" t="s">
        <v>432</v>
      </c>
      <c r="C45" s="321">
        <v>1</v>
      </c>
      <c r="D45" s="322">
        <v>1</v>
      </c>
      <c r="E45" s="322">
        <v>1</v>
      </c>
      <c r="F45" s="323">
        <v>1</v>
      </c>
    </row>
    <row r="46" spans="2:6" ht="48.75" customHeight="1">
      <c r="B46" s="1416" t="s">
        <v>5184</v>
      </c>
      <c r="C46" s="321">
        <v>1</v>
      </c>
      <c r="D46" s="322">
        <v>1</v>
      </c>
      <c r="E46" s="322">
        <v>1</v>
      </c>
      <c r="F46" s="323">
        <v>1</v>
      </c>
    </row>
    <row r="47" spans="2:6" ht="48.75" customHeight="1">
      <c r="B47" s="1416" t="s">
        <v>1761</v>
      </c>
      <c r="C47" s="324">
        <v>1.25</v>
      </c>
      <c r="D47" s="325">
        <v>1</v>
      </c>
      <c r="E47" s="325">
        <v>1</v>
      </c>
      <c r="F47" s="326">
        <v>1</v>
      </c>
    </row>
    <row r="48" spans="2:6" ht="48.75" customHeight="1">
      <c r="B48" s="1416" t="s">
        <v>1762</v>
      </c>
      <c r="C48" s="324">
        <v>1.5</v>
      </c>
      <c r="D48" s="327">
        <v>1.25</v>
      </c>
      <c r="E48" s="325">
        <v>1</v>
      </c>
      <c r="F48" s="326">
        <v>1</v>
      </c>
    </row>
    <row r="49" spans="2:6" ht="48.75" customHeight="1">
      <c r="B49" s="1416" t="s">
        <v>1763</v>
      </c>
      <c r="C49" s="324">
        <v>1.5</v>
      </c>
      <c r="D49" s="327">
        <v>1.25</v>
      </c>
      <c r="E49" s="325">
        <v>1</v>
      </c>
      <c r="F49" s="326">
        <v>1</v>
      </c>
    </row>
    <row r="50" spans="2:6" ht="48" customHeight="1">
      <c r="B50" s="1416" t="s">
        <v>1764</v>
      </c>
      <c r="C50" s="328">
        <v>1.75</v>
      </c>
      <c r="D50" s="329">
        <v>1.5</v>
      </c>
      <c r="E50" s="329">
        <v>1.25</v>
      </c>
      <c r="F50" s="330">
        <v>1</v>
      </c>
    </row>
    <row r="51" spans="2:6" ht="48" customHeight="1">
      <c r="B51" s="1416" t="s">
        <v>5189</v>
      </c>
      <c r="C51" s="331">
        <v>0.75</v>
      </c>
      <c r="D51" s="332">
        <v>0.75</v>
      </c>
      <c r="E51" s="332">
        <v>0.75</v>
      </c>
      <c r="F51" s="333">
        <v>0.75</v>
      </c>
    </row>
    <row r="52" spans="2:6" ht="46.5" customHeight="1">
      <c r="B52" s="1416" t="s">
        <v>5190</v>
      </c>
      <c r="C52" s="331">
        <v>0.65</v>
      </c>
      <c r="D52" s="332">
        <v>0.65</v>
      </c>
      <c r="E52" s="332">
        <v>0.65</v>
      </c>
      <c r="F52" s="333">
        <v>0.65</v>
      </c>
    </row>
    <row r="53" spans="2:6" ht="47.25" customHeight="1" thickBot="1">
      <c r="B53" s="1417" t="s">
        <v>434</v>
      </c>
      <c r="C53" s="334">
        <v>0.5</v>
      </c>
      <c r="D53" s="335">
        <v>0.5</v>
      </c>
      <c r="E53" s="335">
        <v>0.5</v>
      </c>
      <c r="F53" s="336">
        <v>0.5</v>
      </c>
    </row>
  </sheetData>
  <sheetProtection autoFilter="0"/>
  <mergeCells count="46">
    <mergeCell ref="B36:F36"/>
    <mergeCell ref="C30:D30"/>
    <mergeCell ref="C31:D31"/>
    <mergeCell ref="B41:B42"/>
    <mergeCell ref="E27:F27"/>
    <mergeCell ref="E28:F28"/>
    <mergeCell ref="E29:F29"/>
    <mergeCell ref="E30:F30"/>
    <mergeCell ref="E31:F31"/>
    <mergeCell ref="C32:D32"/>
    <mergeCell ref="C29:D29"/>
    <mergeCell ref="E32:F32"/>
    <mergeCell ref="C33:D33"/>
    <mergeCell ref="E33:F33"/>
    <mergeCell ref="B34:F34"/>
    <mergeCell ref="B37:F37"/>
    <mergeCell ref="B38:F38"/>
    <mergeCell ref="C41:F41"/>
    <mergeCell ref="B39:F39"/>
    <mergeCell ref="B3:F3"/>
    <mergeCell ref="D13:F13"/>
    <mergeCell ref="D14:F14"/>
    <mergeCell ref="D8:F8"/>
    <mergeCell ref="D9:F9"/>
    <mergeCell ref="D10:F10"/>
    <mergeCell ref="D11:F11"/>
    <mergeCell ref="B6:C6"/>
    <mergeCell ref="D6:F6"/>
    <mergeCell ref="D7:F7"/>
    <mergeCell ref="D12:F12"/>
    <mergeCell ref="B5:F5"/>
    <mergeCell ref="D15:F15"/>
    <mergeCell ref="C1:F1"/>
    <mergeCell ref="D16:F16"/>
    <mergeCell ref="B18:J18"/>
    <mergeCell ref="C28:D28"/>
    <mergeCell ref="E24:F24"/>
    <mergeCell ref="E25:F25"/>
    <mergeCell ref="B19:J19"/>
    <mergeCell ref="B22:J22"/>
    <mergeCell ref="B21:F21"/>
    <mergeCell ref="C24:D24"/>
    <mergeCell ref="C25:D25"/>
    <mergeCell ref="C26:D26"/>
    <mergeCell ref="E26:F26"/>
    <mergeCell ref="C27:D27"/>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drawing r:id="rId2"/>
</worksheet>
</file>

<file path=xl/worksheets/sheet35.xml><?xml version="1.0" encoding="utf-8"?>
<worksheet xmlns="http://schemas.openxmlformats.org/spreadsheetml/2006/main" xmlns:r="http://schemas.openxmlformats.org/officeDocument/2006/relationships">
  <dimension ref="B1:S76"/>
  <sheetViews>
    <sheetView workbookViewId="0">
      <pane ySplit="4" topLeftCell="A5" activePane="bottomLeft" state="frozen"/>
      <selection pane="bottomLeft" activeCell="B1" sqref="B1"/>
    </sheetView>
  </sheetViews>
  <sheetFormatPr defaultRowHeight="12.75"/>
  <cols>
    <col min="1" max="1" width="3.7109375" customWidth="1"/>
    <col min="2" max="2" width="14.28515625" customWidth="1"/>
    <col min="3" max="3" width="25.42578125" customWidth="1"/>
    <col min="4" max="4" width="14.7109375" customWidth="1"/>
    <col min="5" max="5" width="16.5703125" customWidth="1"/>
    <col min="6" max="6" width="9.7109375" customWidth="1"/>
    <col min="7" max="7" width="10" customWidth="1"/>
    <col min="8" max="8" width="9.7109375" customWidth="1"/>
    <col min="9" max="9" width="21.5703125" customWidth="1"/>
    <col min="10" max="10" width="5.7109375" customWidth="1"/>
  </cols>
  <sheetData>
    <row r="1" spans="2:19">
      <c r="B1" s="607" t="s">
        <v>3024</v>
      </c>
      <c r="C1" s="2602" t="s">
        <v>7212</v>
      </c>
      <c r="D1" s="2602"/>
      <c r="E1" s="2602"/>
      <c r="F1" s="2602"/>
      <c r="G1" s="2602"/>
      <c r="H1" s="2602"/>
      <c r="I1" s="2602"/>
      <c r="J1" s="2602"/>
    </row>
    <row r="2" spans="2:19" ht="5.0999999999999996" customHeight="1"/>
    <row r="3" spans="2:19">
      <c r="B3" s="2612" t="s">
        <v>5734</v>
      </c>
      <c r="C3" s="2612"/>
      <c r="D3" s="2612"/>
      <c r="E3" s="2612"/>
      <c r="F3" s="2612"/>
      <c r="G3" s="2612"/>
      <c r="H3" s="2612"/>
      <c r="I3" s="2612"/>
      <c r="J3" s="2612"/>
      <c r="K3" s="62"/>
      <c r="L3" s="62"/>
      <c r="M3" s="62"/>
      <c r="N3" s="62"/>
      <c r="O3" s="62"/>
      <c r="P3" s="62"/>
      <c r="Q3" s="22"/>
      <c r="R3" s="22"/>
      <c r="S3" s="22"/>
    </row>
    <row r="4" spans="2:19" ht="5.0999999999999996" customHeight="1">
      <c r="K4" s="22"/>
      <c r="L4" s="22"/>
      <c r="M4" s="22"/>
      <c r="N4" s="22"/>
      <c r="O4" s="22"/>
      <c r="P4" s="22"/>
      <c r="Q4" s="22"/>
      <c r="R4" s="22"/>
      <c r="S4" s="22"/>
    </row>
    <row r="5" spans="2:19">
      <c r="B5">
        <v>1</v>
      </c>
      <c r="C5" s="2047" t="s">
        <v>5735</v>
      </c>
      <c r="K5" s="22"/>
      <c r="L5" s="22"/>
      <c r="M5" s="22"/>
      <c r="N5" s="22"/>
      <c r="O5" s="22"/>
      <c r="P5" s="22"/>
      <c r="Q5" s="22"/>
      <c r="R5" s="22"/>
      <c r="S5" s="22"/>
    </row>
    <row r="6" spans="2:19" ht="63.75" customHeight="1">
      <c r="B6" s="2611" t="s">
        <v>5736</v>
      </c>
      <c r="C6" s="2611"/>
      <c r="D6" s="2611"/>
      <c r="E6" s="2611"/>
      <c r="F6" s="2611"/>
      <c r="G6" s="2611"/>
      <c r="H6" s="2611"/>
      <c r="I6" s="2611"/>
      <c r="J6" s="2611"/>
      <c r="K6" s="22"/>
      <c r="L6" s="22"/>
      <c r="M6" s="22"/>
      <c r="N6" s="22"/>
      <c r="O6" s="22"/>
      <c r="P6" s="22"/>
      <c r="Q6" s="22"/>
      <c r="R6" s="22"/>
      <c r="S6" s="22"/>
    </row>
    <row r="7" spans="2:19" ht="102" customHeight="1">
      <c r="B7" s="2611" t="s">
        <v>5737</v>
      </c>
      <c r="C7" s="2633"/>
      <c r="D7" s="2633"/>
      <c r="E7" s="2633"/>
      <c r="F7" s="2633"/>
      <c r="G7" s="2633"/>
      <c r="H7" s="2633"/>
      <c r="I7" s="2633"/>
      <c r="J7" s="2633"/>
      <c r="K7" s="22"/>
      <c r="L7" s="22"/>
      <c r="M7" s="22"/>
      <c r="N7" s="22"/>
      <c r="O7" s="22"/>
      <c r="P7" s="22"/>
      <c r="Q7" s="22"/>
      <c r="R7" s="22"/>
      <c r="S7" s="22"/>
    </row>
    <row r="8" spans="2:19">
      <c r="B8" s="19"/>
      <c r="D8" s="2615" t="s">
        <v>5738</v>
      </c>
      <c r="E8" s="2615"/>
      <c r="F8" s="64"/>
      <c r="G8" s="64"/>
      <c r="H8" s="64"/>
      <c r="I8" s="64"/>
      <c r="J8" s="19"/>
      <c r="K8" s="22"/>
      <c r="L8" s="22"/>
      <c r="M8" s="22"/>
      <c r="N8" s="22"/>
      <c r="O8" s="22"/>
      <c r="P8" s="22"/>
      <c r="Q8" s="22"/>
      <c r="R8" s="22"/>
      <c r="S8" s="22"/>
    </row>
    <row r="9" spans="2:19">
      <c r="C9" s="63" t="s">
        <v>337</v>
      </c>
      <c r="D9" s="2611" t="s">
        <v>5739</v>
      </c>
      <c r="E9" s="2611"/>
      <c r="F9" s="2611"/>
      <c r="G9" s="2611"/>
      <c r="H9" s="2611"/>
      <c r="I9" s="19"/>
      <c r="J9" s="19"/>
      <c r="K9" s="22"/>
      <c r="L9" s="22"/>
      <c r="M9" s="22"/>
      <c r="N9" s="22"/>
      <c r="O9" s="22"/>
      <c r="P9" s="22"/>
      <c r="Q9" s="22"/>
      <c r="R9" s="22"/>
      <c r="S9" s="22"/>
    </row>
    <row r="10" spans="2:19" s="21" customFormat="1" ht="28.5" customHeight="1">
      <c r="B10" s="1515"/>
      <c r="D10" s="2616" t="s">
        <v>5740</v>
      </c>
      <c r="E10" s="2616"/>
      <c r="F10" s="2616"/>
      <c r="G10" s="2616"/>
      <c r="H10" s="2616"/>
      <c r="I10" s="1515"/>
      <c r="J10" s="1515"/>
      <c r="K10" s="1594"/>
      <c r="L10" s="1594"/>
      <c r="M10" s="1594"/>
      <c r="N10" s="1594"/>
      <c r="O10" s="1594"/>
      <c r="P10" s="1594"/>
      <c r="Q10" s="1594"/>
      <c r="R10" s="1594"/>
      <c r="S10" s="1594"/>
    </row>
    <row r="11" spans="2:19" ht="12.75" customHeight="1">
      <c r="B11" s="19"/>
      <c r="D11" s="2611" t="s">
        <v>5741</v>
      </c>
      <c r="E11" s="2611"/>
      <c r="F11" s="2611"/>
      <c r="G11" s="2611"/>
      <c r="H11" s="2611"/>
      <c r="I11" s="19"/>
      <c r="J11" s="19"/>
      <c r="K11" s="22"/>
      <c r="L11" s="22"/>
      <c r="M11" s="22"/>
      <c r="N11" s="22"/>
      <c r="O11" s="22"/>
      <c r="P11" s="22"/>
      <c r="Q11" s="22"/>
      <c r="R11" s="22"/>
      <c r="S11" s="22"/>
    </row>
    <row r="12" spans="2:19" ht="5.0999999999999996" customHeight="1">
      <c r="B12" s="19"/>
      <c r="C12" s="19"/>
      <c r="D12" s="19"/>
      <c r="E12" s="19"/>
      <c r="F12" s="19"/>
      <c r="G12" s="19"/>
      <c r="H12" s="19"/>
      <c r="I12" s="19"/>
      <c r="J12" s="19"/>
      <c r="K12" s="22"/>
      <c r="L12" s="22"/>
      <c r="M12" s="22"/>
      <c r="N12" s="22"/>
      <c r="O12" s="22"/>
      <c r="P12" s="22"/>
      <c r="Q12" s="22"/>
      <c r="R12" s="22"/>
      <c r="S12" s="22"/>
    </row>
    <row r="13" spans="2:19" ht="79.5" customHeight="1">
      <c r="B13" s="2616" t="s">
        <v>5742</v>
      </c>
      <c r="C13" s="2616"/>
      <c r="D13" s="2616"/>
      <c r="E13" s="2616"/>
      <c r="F13" s="2616"/>
      <c r="G13" s="2616"/>
      <c r="H13" s="2616"/>
      <c r="I13" s="2616"/>
      <c r="J13" s="2616"/>
      <c r="K13" s="22"/>
      <c r="L13" s="22"/>
      <c r="M13" s="22"/>
      <c r="N13" s="22"/>
      <c r="O13" s="22"/>
      <c r="P13" s="22"/>
      <c r="Q13" s="22"/>
      <c r="R13" s="22"/>
      <c r="S13" s="22"/>
    </row>
    <row r="14" spans="2:19" ht="30" customHeight="1">
      <c r="B14" s="2617" t="s">
        <v>5743</v>
      </c>
      <c r="C14" s="2616"/>
      <c r="D14" s="2616"/>
      <c r="E14" s="2616"/>
      <c r="F14" s="2616"/>
      <c r="G14" s="2616"/>
      <c r="H14" s="2616"/>
      <c r="I14" s="2616"/>
      <c r="J14" s="2616"/>
      <c r="K14" s="22"/>
      <c r="L14" s="22"/>
      <c r="M14" s="22"/>
      <c r="N14" s="22"/>
      <c r="O14" s="22"/>
      <c r="P14" s="22"/>
      <c r="Q14" s="22"/>
      <c r="R14" s="22"/>
      <c r="S14" s="22"/>
    </row>
    <row r="15" spans="2:19" s="1514" customFormat="1" ht="5.0999999999999996" customHeight="1" thickBot="1">
      <c r="B15" s="1517"/>
      <c r="C15" s="1515"/>
      <c r="D15" s="1515"/>
      <c r="E15" s="1515"/>
      <c r="F15" s="1515"/>
      <c r="G15" s="1515"/>
      <c r="H15" s="1515"/>
      <c r="I15" s="1515"/>
      <c r="J15" s="1515"/>
      <c r="K15" s="22"/>
      <c r="L15" s="22"/>
      <c r="M15" s="22"/>
      <c r="N15" s="22"/>
      <c r="O15" s="22"/>
      <c r="P15" s="22"/>
      <c r="Q15" s="22"/>
      <c r="R15" s="22"/>
      <c r="S15" s="22"/>
    </row>
    <row r="16" spans="2:19" s="1514" customFormat="1" ht="13.5" thickBot="1">
      <c r="B16" s="1517"/>
      <c r="C16" s="1595" t="s">
        <v>343</v>
      </c>
      <c r="D16" s="2618" t="s">
        <v>980</v>
      </c>
      <c r="E16" s="2619"/>
      <c r="F16" s="1515"/>
      <c r="G16" s="1515"/>
      <c r="H16" s="1515"/>
      <c r="I16" s="1515"/>
      <c r="J16" s="1515"/>
      <c r="K16" s="22"/>
      <c r="L16" s="22"/>
      <c r="M16" s="22"/>
      <c r="N16" s="22"/>
      <c r="O16" s="22"/>
      <c r="P16" s="22"/>
      <c r="Q16" s="22"/>
      <c r="R16" s="22"/>
      <c r="S16" s="22"/>
    </row>
    <row r="17" spans="2:19" s="1514" customFormat="1">
      <c r="B17" s="1517"/>
      <c r="C17" s="1596" t="s">
        <v>2380</v>
      </c>
      <c r="D17" s="2620">
        <v>17</v>
      </c>
      <c r="E17" s="2621"/>
      <c r="F17" s="2622" t="s">
        <v>5745</v>
      </c>
      <c r="G17" s="2623"/>
      <c r="H17" s="2623"/>
      <c r="I17" s="2623"/>
      <c r="J17" s="1515"/>
      <c r="K17" s="22"/>
      <c r="L17" s="22"/>
      <c r="M17" s="22"/>
      <c r="N17" s="22"/>
      <c r="O17" s="22"/>
      <c r="P17" s="22"/>
      <c r="Q17" s="22"/>
      <c r="R17" s="22"/>
      <c r="S17" s="22"/>
    </row>
    <row r="18" spans="2:19" s="1514" customFormat="1">
      <c r="B18" s="1517"/>
      <c r="C18" s="536" t="s">
        <v>979</v>
      </c>
      <c r="D18" s="2634">
        <v>16</v>
      </c>
      <c r="E18" s="2635"/>
      <c r="F18" s="2622"/>
      <c r="G18" s="2623"/>
      <c r="H18" s="2623"/>
      <c r="I18" s="2623"/>
      <c r="J18" s="1515"/>
      <c r="K18" s="22"/>
      <c r="L18" s="22"/>
      <c r="M18" s="22"/>
      <c r="N18" s="22"/>
      <c r="O18" s="22"/>
      <c r="P18" s="22"/>
      <c r="Q18" s="22"/>
      <c r="R18" s="22"/>
      <c r="S18" s="22"/>
    </row>
    <row r="19" spans="2:19" s="1514" customFormat="1">
      <c r="B19" s="1517"/>
      <c r="C19" s="1597" t="s">
        <v>2364</v>
      </c>
      <c r="D19" s="2636">
        <v>18</v>
      </c>
      <c r="E19" s="2637"/>
      <c r="F19" s="2622"/>
      <c r="G19" s="2623"/>
      <c r="H19" s="2623"/>
      <c r="I19" s="2623"/>
      <c r="J19" s="1515"/>
      <c r="K19" s="22"/>
      <c r="L19" s="22"/>
      <c r="M19" s="22"/>
      <c r="N19" s="22"/>
      <c r="O19" s="22"/>
      <c r="P19" s="22"/>
      <c r="Q19" s="22"/>
      <c r="R19" s="22"/>
      <c r="S19" s="22"/>
    </row>
    <row r="20" spans="2:19" s="1514" customFormat="1">
      <c r="B20" s="1517"/>
      <c r="C20" s="536" t="s">
        <v>679</v>
      </c>
      <c r="D20" s="2634">
        <v>18</v>
      </c>
      <c r="E20" s="2635"/>
      <c r="F20" s="2622"/>
      <c r="G20" s="2623"/>
      <c r="H20" s="2623"/>
      <c r="I20" s="2623"/>
      <c r="J20" s="1515"/>
      <c r="K20" s="22"/>
      <c r="L20" s="22"/>
      <c r="M20" s="22"/>
      <c r="N20" s="22"/>
      <c r="O20" s="22"/>
      <c r="P20" s="22"/>
      <c r="Q20" s="22"/>
      <c r="R20" s="22"/>
      <c r="S20" s="22"/>
    </row>
    <row r="21" spans="2:19" s="1514" customFormat="1">
      <c r="B21" s="1517"/>
      <c r="C21" s="1597" t="s">
        <v>2843</v>
      </c>
      <c r="D21" s="2636">
        <v>17</v>
      </c>
      <c r="E21" s="2637"/>
      <c r="F21" s="2622"/>
      <c r="G21" s="2623"/>
      <c r="H21" s="2623"/>
      <c r="I21" s="2623"/>
      <c r="J21" s="1515"/>
      <c r="K21" s="22"/>
      <c r="L21" s="22"/>
      <c r="M21" s="22"/>
      <c r="N21" s="22"/>
      <c r="O21" s="22"/>
      <c r="P21" s="22"/>
      <c r="Q21" s="22"/>
      <c r="R21" s="22"/>
      <c r="S21" s="22"/>
    </row>
    <row r="22" spans="2:19" s="1514" customFormat="1">
      <c r="B22" s="1517"/>
      <c r="C22" s="536" t="s">
        <v>680</v>
      </c>
      <c r="D22" s="2634">
        <v>18</v>
      </c>
      <c r="E22" s="2635"/>
      <c r="F22" s="2622"/>
      <c r="G22" s="2623"/>
      <c r="H22" s="2623"/>
      <c r="I22" s="2623"/>
      <c r="J22" s="1515"/>
      <c r="K22" s="22"/>
      <c r="L22" s="22"/>
      <c r="M22" s="22"/>
      <c r="N22" s="22"/>
      <c r="O22" s="22"/>
      <c r="P22" s="22"/>
      <c r="Q22" s="22"/>
      <c r="R22" s="22"/>
      <c r="S22" s="22"/>
    </row>
    <row r="23" spans="2:19" s="1514" customFormat="1">
      <c r="B23" s="1517"/>
      <c r="C23" s="1597" t="s">
        <v>682</v>
      </c>
      <c r="D23" s="2636">
        <v>18</v>
      </c>
      <c r="E23" s="2637"/>
      <c r="F23" s="2622"/>
      <c r="G23" s="2623"/>
      <c r="H23" s="2623"/>
      <c r="I23" s="2623"/>
      <c r="J23" s="1515"/>
      <c r="K23" s="22"/>
      <c r="L23" s="22"/>
      <c r="M23" s="22"/>
      <c r="N23" s="22"/>
      <c r="O23" s="22"/>
      <c r="P23" s="22"/>
      <c r="Q23" s="22"/>
      <c r="R23" s="22"/>
      <c r="S23" s="22"/>
    </row>
    <row r="24" spans="2:19" s="1514" customFormat="1">
      <c r="B24" s="1517"/>
      <c r="C24" s="536" t="s">
        <v>681</v>
      </c>
      <c r="D24" s="2634">
        <v>18</v>
      </c>
      <c r="E24" s="2635"/>
      <c r="F24" s="2622"/>
      <c r="G24" s="2623"/>
      <c r="H24" s="2623"/>
      <c r="I24" s="2623"/>
      <c r="J24" s="1515"/>
      <c r="K24" s="22"/>
      <c r="L24" s="22"/>
      <c r="M24" s="22"/>
      <c r="N24" s="22"/>
      <c r="O24" s="22"/>
      <c r="P24" s="22"/>
      <c r="Q24" s="22"/>
      <c r="R24" s="22"/>
      <c r="S24" s="22"/>
    </row>
    <row r="25" spans="2:19" s="1514" customFormat="1" ht="13.5" thickBot="1">
      <c r="B25" s="1517"/>
      <c r="C25" s="1598" t="s">
        <v>2499</v>
      </c>
      <c r="D25" s="2638">
        <v>17</v>
      </c>
      <c r="E25" s="2639"/>
      <c r="F25" s="1515"/>
      <c r="G25" s="1515"/>
      <c r="H25" s="1515"/>
      <c r="I25" s="1515"/>
      <c r="J25" s="1515"/>
      <c r="K25" s="22"/>
      <c r="L25" s="22"/>
      <c r="M25" s="22"/>
      <c r="N25" s="22"/>
      <c r="O25" s="22"/>
      <c r="P25" s="22"/>
      <c r="Q25" s="22"/>
      <c r="R25" s="22"/>
      <c r="S25" s="22"/>
    </row>
    <row r="26" spans="2:19" ht="5.0999999999999996" customHeight="1">
      <c r="B26" s="19"/>
      <c r="D26" s="2611"/>
      <c r="E26" s="2611"/>
      <c r="F26" s="19"/>
      <c r="G26" s="19"/>
      <c r="H26" s="19"/>
      <c r="I26" s="19"/>
      <c r="J26" s="19"/>
      <c r="K26" s="22"/>
      <c r="L26" s="22"/>
      <c r="M26" s="22"/>
      <c r="N26" s="22"/>
      <c r="O26" s="22"/>
      <c r="P26" s="22"/>
      <c r="Q26" s="22"/>
      <c r="R26" s="22"/>
      <c r="S26" s="22"/>
    </row>
    <row r="27" spans="2:19">
      <c r="B27">
        <v>2</v>
      </c>
      <c r="C27" s="2047" t="s">
        <v>5744</v>
      </c>
      <c r="K27" s="22"/>
      <c r="L27" s="22"/>
      <c r="M27" s="22"/>
      <c r="N27" s="22"/>
      <c r="O27" s="22"/>
      <c r="P27" s="22"/>
      <c r="Q27" s="22"/>
      <c r="R27" s="22"/>
      <c r="S27" s="22"/>
    </row>
    <row r="28" spans="2:19" ht="54" customHeight="1">
      <c r="B28" s="2611" t="s">
        <v>6901</v>
      </c>
      <c r="C28" s="2611"/>
      <c r="D28" s="2611"/>
      <c r="E28" s="2611"/>
      <c r="F28" s="2611"/>
      <c r="G28" s="2611"/>
      <c r="H28" s="2611"/>
      <c r="I28" s="2611"/>
      <c r="J28" s="2611"/>
    </row>
    <row r="29" spans="2:19" ht="5.0999999999999996" customHeight="1" thickBot="1"/>
    <row r="30" spans="2:19" ht="13.5" customHeight="1" thickBot="1">
      <c r="C30" s="1595" t="s">
        <v>343</v>
      </c>
      <c r="D30" s="2624" t="s">
        <v>593</v>
      </c>
      <c r="E30" s="2625"/>
      <c r="F30" s="2625"/>
      <c r="G30" s="2625"/>
      <c r="H30" s="2625"/>
      <c r="I30" s="2626"/>
    </row>
    <row r="31" spans="2:19">
      <c r="C31" s="1599" t="s">
        <v>2380</v>
      </c>
      <c r="D31" s="2627" t="s">
        <v>5746</v>
      </c>
      <c r="E31" s="2628"/>
      <c r="F31" s="2628"/>
      <c r="G31" s="2628"/>
      <c r="H31" s="2628"/>
      <c r="I31" s="2629"/>
      <c r="J31" s="1514"/>
    </row>
    <row r="32" spans="2:19">
      <c r="C32" s="1602" t="s">
        <v>979</v>
      </c>
      <c r="D32" s="2630" t="s">
        <v>5747</v>
      </c>
      <c r="E32" s="2631"/>
      <c r="F32" s="2631"/>
      <c r="G32" s="2631"/>
      <c r="H32" s="2631"/>
      <c r="I32" s="2632"/>
    </row>
    <row r="33" spans="2:19" ht="44.25" customHeight="1">
      <c r="C33" s="1600" t="s">
        <v>2364</v>
      </c>
      <c r="D33" s="2643" t="s">
        <v>5748</v>
      </c>
      <c r="E33" s="2644"/>
      <c r="F33" s="2644"/>
      <c r="G33" s="2644"/>
      <c r="H33" s="2644"/>
      <c r="I33" s="2645"/>
    </row>
    <row r="34" spans="2:19" ht="12.75" customHeight="1">
      <c r="C34" s="1602" t="s">
        <v>679</v>
      </c>
      <c r="D34" s="2630" t="s">
        <v>5749</v>
      </c>
      <c r="E34" s="2631"/>
      <c r="F34" s="2631"/>
      <c r="G34" s="2631"/>
      <c r="H34" s="2631"/>
      <c r="I34" s="2632"/>
    </row>
    <row r="35" spans="2:19" ht="12.75" customHeight="1">
      <c r="C35" s="1600" t="s">
        <v>680</v>
      </c>
      <c r="D35" s="2643" t="s">
        <v>5750</v>
      </c>
      <c r="E35" s="2644"/>
      <c r="F35" s="2644"/>
      <c r="G35" s="2644"/>
      <c r="H35" s="2644"/>
      <c r="I35" s="2645"/>
    </row>
    <row r="36" spans="2:19" ht="12.75" customHeight="1">
      <c r="C36" s="1602" t="s">
        <v>2843</v>
      </c>
      <c r="D36" s="2630" t="s">
        <v>5751</v>
      </c>
      <c r="E36" s="2631"/>
      <c r="F36" s="2631"/>
      <c r="G36" s="2631"/>
      <c r="H36" s="2631"/>
      <c r="I36" s="2632"/>
    </row>
    <row r="37" spans="2:19" ht="27.75" customHeight="1">
      <c r="C37" s="1600" t="s">
        <v>682</v>
      </c>
      <c r="D37" s="2643" t="s">
        <v>5752</v>
      </c>
      <c r="E37" s="2644"/>
      <c r="F37" s="2644"/>
      <c r="G37" s="2644"/>
      <c r="H37" s="2644"/>
      <c r="I37" s="2645"/>
    </row>
    <row r="38" spans="2:19" ht="12.75" customHeight="1">
      <c r="C38" s="1602" t="s">
        <v>681</v>
      </c>
      <c r="D38" s="2630" t="s">
        <v>5753</v>
      </c>
      <c r="E38" s="2631"/>
      <c r="F38" s="2631"/>
      <c r="G38" s="2631"/>
      <c r="H38" s="2631"/>
      <c r="I38" s="2632"/>
    </row>
    <row r="39" spans="2:19" ht="13.5" customHeight="1" thickBot="1">
      <c r="C39" s="1601" t="s">
        <v>2499</v>
      </c>
      <c r="D39" s="2640" t="s">
        <v>5746</v>
      </c>
      <c r="E39" s="2641"/>
      <c r="F39" s="2641"/>
      <c r="G39" s="2641"/>
      <c r="H39" s="2641"/>
      <c r="I39" s="2642"/>
    </row>
    <row r="40" spans="2:19" ht="129" customHeight="1">
      <c r="B40" s="2613" t="s">
        <v>5754</v>
      </c>
      <c r="C40" s="2610"/>
      <c r="D40" s="2610"/>
      <c r="E40" s="2610"/>
      <c r="F40" s="2610"/>
      <c r="G40" s="2610"/>
      <c r="H40" s="2610"/>
      <c r="I40" s="2610"/>
      <c r="J40" s="2610"/>
    </row>
    <row r="41" spans="2:19" ht="120" customHeight="1">
      <c r="B41" s="2610" t="s">
        <v>7173</v>
      </c>
      <c r="C41" s="2610"/>
      <c r="D41" s="2610"/>
      <c r="E41" s="2610"/>
      <c r="F41" s="2610"/>
      <c r="G41" s="2610"/>
      <c r="H41" s="2610"/>
      <c r="I41" s="2610"/>
      <c r="J41" s="2610"/>
    </row>
    <row r="42" spans="2:19" ht="51.75" customHeight="1">
      <c r="B42" s="2611" t="s">
        <v>5755</v>
      </c>
      <c r="C42" s="2611"/>
      <c r="D42" s="2611"/>
      <c r="E42" s="2611"/>
      <c r="F42" s="2611"/>
      <c r="G42" s="2611"/>
      <c r="H42" s="2611"/>
      <c r="I42" s="2611"/>
      <c r="J42" s="2611"/>
    </row>
    <row r="43" spans="2:19" ht="5.0999999999999996" customHeight="1"/>
    <row r="44" spans="2:19" ht="13.5" thickBot="1">
      <c r="B44">
        <v>3</v>
      </c>
      <c r="C44" s="2047" t="s">
        <v>5756</v>
      </c>
      <c r="K44" s="22"/>
      <c r="L44" s="22"/>
      <c r="M44" s="22"/>
      <c r="N44" s="22"/>
      <c r="O44" s="22"/>
      <c r="P44" s="22"/>
      <c r="Q44" s="22"/>
      <c r="R44" s="22"/>
      <c r="S44" s="22"/>
    </row>
    <row r="45" spans="2:19" ht="13.5" thickBot="1">
      <c r="C45" s="1516" t="s">
        <v>2651</v>
      </c>
      <c r="D45" s="1605" t="s">
        <v>5757</v>
      </c>
    </row>
    <row r="46" spans="2:19">
      <c r="C46" s="1604" t="s">
        <v>1543</v>
      </c>
      <c r="D46" s="1606">
        <v>2</v>
      </c>
    </row>
    <row r="47" spans="2:19">
      <c r="C47" s="1607" t="s">
        <v>1544</v>
      </c>
      <c r="D47" s="1608">
        <v>4</v>
      </c>
    </row>
    <row r="48" spans="2:19">
      <c r="C48" s="1604" t="s">
        <v>1044</v>
      </c>
      <c r="D48" s="1606">
        <v>4</v>
      </c>
    </row>
    <row r="49" spans="2:19">
      <c r="C49" s="1607" t="s">
        <v>1045</v>
      </c>
      <c r="D49" s="1608">
        <v>2</v>
      </c>
    </row>
    <row r="50" spans="2:19">
      <c r="C50" s="1604" t="s">
        <v>1046</v>
      </c>
      <c r="D50" s="1606">
        <v>4</v>
      </c>
    </row>
    <row r="51" spans="2:19">
      <c r="C51" s="1607" t="s">
        <v>1047</v>
      </c>
      <c r="D51" s="1608">
        <v>4</v>
      </c>
    </row>
    <row r="52" spans="2:19">
      <c r="C52" s="1604" t="s">
        <v>1048</v>
      </c>
      <c r="D52" s="1606">
        <v>2</v>
      </c>
    </row>
    <row r="53" spans="2:19" ht="13.5" thickBot="1">
      <c r="C53" s="1609" t="s">
        <v>1049</v>
      </c>
      <c r="D53" s="1610">
        <v>2</v>
      </c>
    </row>
    <row r="54" spans="2:19" ht="5.0999999999999996" customHeight="1"/>
    <row r="55" spans="2:19" ht="13.5" thickBot="1">
      <c r="B55">
        <v>4</v>
      </c>
      <c r="C55" s="2047" t="s">
        <v>1680</v>
      </c>
      <c r="K55" s="22"/>
      <c r="L55" s="22"/>
      <c r="M55" s="22"/>
      <c r="N55" s="22"/>
      <c r="O55" s="22"/>
      <c r="P55" s="22"/>
      <c r="Q55" s="22"/>
      <c r="R55" s="22"/>
      <c r="S55" s="22"/>
    </row>
    <row r="56" spans="2:19">
      <c r="B56" s="2605" t="s">
        <v>611</v>
      </c>
      <c r="C56" s="2605" t="s">
        <v>1002</v>
      </c>
      <c r="D56" s="2607" t="s">
        <v>5759</v>
      </c>
      <c r="E56" s="2608"/>
      <c r="F56" s="2608"/>
      <c r="G56" s="2609"/>
      <c r="H56" s="2614" t="s">
        <v>5761</v>
      </c>
      <c r="I56" s="2608"/>
      <c r="J56" s="2609"/>
    </row>
    <row r="57" spans="2:19" ht="13.5" thickBot="1">
      <c r="B57" s="2606"/>
      <c r="C57" s="2606"/>
      <c r="D57" s="1642" t="s">
        <v>5125</v>
      </c>
      <c r="E57" s="1562" t="s">
        <v>5758</v>
      </c>
      <c r="F57" s="1562" t="s">
        <v>1000</v>
      </c>
      <c r="G57" s="1563" t="s">
        <v>1001</v>
      </c>
      <c r="H57" s="1561">
        <v>0</v>
      </c>
      <c r="I57" s="1562">
        <v>1</v>
      </c>
      <c r="J57" s="1563">
        <v>2</v>
      </c>
    </row>
    <row r="58" spans="2:19">
      <c r="B58" s="1630" t="s">
        <v>1619</v>
      </c>
      <c r="C58" s="1631">
        <v>1</v>
      </c>
      <c r="D58" s="1632">
        <v>0.05</v>
      </c>
      <c r="E58" s="1633">
        <v>0.1</v>
      </c>
      <c r="F58" s="1633">
        <v>0.25</v>
      </c>
      <c r="G58" s="1634">
        <v>0.5</v>
      </c>
      <c r="H58" s="1635">
        <v>0.1</v>
      </c>
      <c r="I58" s="1633">
        <v>0.6</v>
      </c>
      <c r="J58" s="1634">
        <v>0.3</v>
      </c>
      <c r="K58" s="65"/>
    </row>
    <row r="59" spans="2:19">
      <c r="B59" s="1618" t="s">
        <v>4288</v>
      </c>
      <c r="C59" s="1619">
        <v>1</v>
      </c>
      <c r="D59" s="1620">
        <v>7.0000000000000007E-2</v>
      </c>
      <c r="E59" s="1621">
        <v>0.15</v>
      </c>
      <c r="F59" s="1621">
        <v>0.3</v>
      </c>
      <c r="G59" s="1622">
        <v>0.6</v>
      </c>
      <c r="H59" s="1623">
        <v>0</v>
      </c>
      <c r="I59" s="1621">
        <v>0.5</v>
      </c>
      <c r="J59" s="1622">
        <v>0.5</v>
      </c>
      <c r="K59" s="65"/>
    </row>
    <row r="60" spans="2:19">
      <c r="B60" s="1636" t="s">
        <v>4289</v>
      </c>
      <c r="C60" s="1637">
        <v>2</v>
      </c>
      <c r="D60" s="1638">
        <v>7.0000000000000007E-2</v>
      </c>
      <c r="E60" s="1639">
        <v>0.15</v>
      </c>
      <c r="F60" s="1639">
        <v>0.3</v>
      </c>
      <c r="G60" s="1640">
        <v>0.6</v>
      </c>
      <c r="H60" s="1641">
        <v>0</v>
      </c>
      <c r="I60" s="1639">
        <v>0.5</v>
      </c>
      <c r="J60" s="1640">
        <v>0.5</v>
      </c>
      <c r="K60" s="65"/>
    </row>
    <row r="61" spans="2:19" ht="13.5" thickBot="1">
      <c r="B61" s="1624" t="s">
        <v>4290</v>
      </c>
      <c r="C61" s="1625">
        <v>2</v>
      </c>
      <c r="D61" s="1626">
        <v>0.1</v>
      </c>
      <c r="E61" s="1627">
        <v>0.2</v>
      </c>
      <c r="F61" s="1627">
        <v>0.4</v>
      </c>
      <c r="G61" s="1628">
        <v>0.75</v>
      </c>
      <c r="H61" s="1629">
        <v>0</v>
      </c>
      <c r="I61" s="1627">
        <v>0</v>
      </c>
      <c r="J61" s="1628">
        <v>1</v>
      </c>
      <c r="K61" s="65"/>
    </row>
    <row r="62" spans="2:19" ht="52.5" customHeight="1">
      <c r="B62" s="2603" t="s">
        <v>5760</v>
      </c>
      <c r="C62" s="2603"/>
      <c r="D62" s="2603"/>
      <c r="E62" s="2603"/>
      <c r="F62" s="2603"/>
      <c r="G62" s="2603"/>
      <c r="H62" s="2603"/>
      <c r="I62" s="2603"/>
      <c r="J62" s="2603"/>
    </row>
    <row r="63" spans="2:19" ht="5.0999999999999996" customHeight="1"/>
    <row r="64" spans="2:19">
      <c r="B64">
        <v>4</v>
      </c>
      <c r="C64" s="2047" t="s">
        <v>2910</v>
      </c>
      <c r="K64" s="22"/>
      <c r="L64" s="22"/>
      <c r="M64" s="22"/>
      <c r="N64" s="22"/>
      <c r="O64" s="22"/>
      <c r="P64" s="22"/>
      <c r="Q64" s="22"/>
      <c r="R64" s="22"/>
      <c r="S64" s="22"/>
    </row>
    <row r="65" spans="2:10" ht="40.5" customHeight="1">
      <c r="B65" s="2603" t="s">
        <v>5762</v>
      </c>
      <c r="C65" s="2604"/>
      <c r="D65" s="2604"/>
      <c r="E65" s="2604"/>
      <c r="F65" s="2604"/>
      <c r="G65" s="2604"/>
      <c r="H65" s="2604"/>
      <c r="I65" s="2604"/>
      <c r="J65" s="2604"/>
    </row>
    <row r="66" spans="2:10" ht="45" customHeight="1">
      <c r="B66" s="2603" t="s">
        <v>5763</v>
      </c>
      <c r="C66" s="2603"/>
      <c r="D66" s="2603"/>
      <c r="E66" s="2603"/>
      <c r="F66" s="2603"/>
      <c r="G66" s="2603"/>
      <c r="H66" s="2603"/>
      <c r="I66" s="2603"/>
      <c r="J66" s="2603"/>
    </row>
    <row r="67" spans="2:10" ht="27" customHeight="1">
      <c r="B67" s="2603" t="s">
        <v>5764</v>
      </c>
      <c r="C67" s="2603"/>
      <c r="D67" s="2603"/>
      <c r="E67" s="2603"/>
      <c r="F67" s="2603"/>
      <c r="G67" s="2603"/>
      <c r="H67" s="2603"/>
      <c r="I67" s="2603"/>
      <c r="J67" s="2603"/>
    </row>
    <row r="68" spans="2:10" ht="27" customHeight="1">
      <c r="B68" s="2603" t="s">
        <v>5765</v>
      </c>
      <c r="C68" s="2603"/>
      <c r="D68" s="2603"/>
      <c r="E68" s="2603"/>
      <c r="F68" s="2603"/>
      <c r="G68" s="2603"/>
      <c r="H68" s="2603"/>
      <c r="I68" s="2603"/>
      <c r="J68" s="2603"/>
    </row>
    <row r="69" spans="2:10" ht="29.25" customHeight="1">
      <c r="B69" s="2603" t="s">
        <v>5766</v>
      </c>
      <c r="C69" s="2603"/>
      <c r="D69" s="2603"/>
      <c r="E69" s="2603"/>
      <c r="F69" s="2603"/>
      <c r="G69" s="2603"/>
      <c r="H69" s="2603"/>
      <c r="I69" s="2603"/>
      <c r="J69" s="2603"/>
    </row>
    <row r="70" spans="2:10" ht="29.25" customHeight="1">
      <c r="B70" s="2603" t="s">
        <v>5767</v>
      </c>
      <c r="C70" s="2603"/>
      <c r="D70" s="2603"/>
      <c r="E70" s="2603"/>
      <c r="F70" s="2603"/>
      <c r="G70" s="2603"/>
      <c r="H70" s="2603"/>
      <c r="I70" s="2603"/>
      <c r="J70" s="2603"/>
    </row>
    <row r="71" spans="2:10" ht="51.75" customHeight="1">
      <c r="B71" s="2603" t="s">
        <v>5768</v>
      </c>
      <c r="C71" s="2603"/>
      <c r="D71" s="2603"/>
      <c r="E71" s="2603"/>
      <c r="F71" s="2603"/>
      <c r="G71" s="2603"/>
      <c r="H71" s="2603"/>
      <c r="I71" s="2603"/>
      <c r="J71" s="2603"/>
    </row>
    <row r="72" spans="2:10">
      <c r="B72" s="2603" t="s">
        <v>5769</v>
      </c>
      <c r="C72" s="2603"/>
      <c r="D72" s="2603"/>
      <c r="E72" s="2603"/>
      <c r="F72" s="2603"/>
      <c r="G72" s="2603"/>
      <c r="H72" s="2603"/>
      <c r="I72" s="2603"/>
      <c r="J72" s="2603"/>
    </row>
    <row r="73" spans="2:10" ht="51.75" customHeight="1">
      <c r="B73" s="2603" t="s">
        <v>5770</v>
      </c>
      <c r="C73" s="2604"/>
      <c r="D73" s="2604"/>
      <c r="E73" s="2604"/>
      <c r="F73" s="2604"/>
      <c r="G73" s="2604"/>
      <c r="H73" s="2604"/>
      <c r="I73" s="2604"/>
      <c r="J73" s="2604"/>
    </row>
    <row r="74" spans="2:10" ht="27" customHeight="1">
      <c r="B74" s="2603" t="s">
        <v>5771</v>
      </c>
      <c r="C74" s="2604"/>
      <c r="D74" s="2604"/>
      <c r="E74" s="2604"/>
      <c r="F74" s="2604"/>
      <c r="G74" s="2604"/>
      <c r="H74" s="2604"/>
      <c r="I74" s="2604"/>
      <c r="J74" s="2604"/>
    </row>
    <row r="75" spans="2:10" ht="66" customHeight="1">
      <c r="B75" s="2603" t="s">
        <v>5772</v>
      </c>
      <c r="C75" s="2604"/>
      <c r="D75" s="2604"/>
      <c r="E75" s="2604"/>
      <c r="F75" s="2604"/>
      <c r="G75" s="2604"/>
      <c r="H75" s="2604"/>
      <c r="I75" s="2604"/>
      <c r="J75" s="2604"/>
    </row>
    <row r="76" spans="2:10" ht="38.25" customHeight="1">
      <c r="B76" s="2603" t="s">
        <v>5774</v>
      </c>
      <c r="C76" s="2604"/>
      <c r="D76" s="2604"/>
      <c r="E76" s="2604"/>
      <c r="F76" s="2604"/>
      <c r="G76" s="2604"/>
      <c r="H76" s="2604"/>
      <c r="I76" s="2604"/>
      <c r="J76" s="2604"/>
    </row>
  </sheetData>
  <sheetProtection autoFilter="0"/>
  <mergeCells count="53">
    <mergeCell ref="D38:I38"/>
    <mergeCell ref="D39:I39"/>
    <mergeCell ref="D33:I33"/>
    <mergeCell ref="D34:I34"/>
    <mergeCell ref="D35:I35"/>
    <mergeCell ref="D36:I36"/>
    <mergeCell ref="D37:I37"/>
    <mergeCell ref="F17:I24"/>
    <mergeCell ref="D30:I30"/>
    <mergeCell ref="D31:I31"/>
    <mergeCell ref="D32:I32"/>
    <mergeCell ref="B7:J7"/>
    <mergeCell ref="B13:J13"/>
    <mergeCell ref="D18:E18"/>
    <mergeCell ref="D19:E19"/>
    <mergeCell ref="D20:E20"/>
    <mergeCell ref="D21:E21"/>
    <mergeCell ref="D22:E22"/>
    <mergeCell ref="D23:E23"/>
    <mergeCell ref="D24:E24"/>
    <mergeCell ref="D25:E25"/>
    <mergeCell ref="B42:J42"/>
    <mergeCell ref="B3:J3"/>
    <mergeCell ref="B28:J28"/>
    <mergeCell ref="B62:J62"/>
    <mergeCell ref="B6:J6"/>
    <mergeCell ref="B40:J40"/>
    <mergeCell ref="H56:J56"/>
    <mergeCell ref="C56:C57"/>
    <mergeCell ref="D8:E8"/>
    <mergeCell ref="D26:E26"/>
    <mergeCell ref="D9:H9"/>
    <mergeCell ref="D10:H10"/>
    <mergeCell ref="D11:H11"/>
    <mergeCell ref="B14:J14"/>
    <mergeCell ref="D16:E16"/>
    <mergeCell ref="D17:E17"/>
    <mergeCell ref="C1:J1"/>
    <mergeCell ref="B76:J76"/>
    <mergeCell ref="B69:J69"/>
    <mergeCell ref="B74:J74"/>
    <mergeCell ref="B65:J65"/>
    <mergeCell ref="B66:J66"/>
    <mergeCell ref="B73:J73"/>
    <mergeCell ref="B70:J70"/>
    <mergeCell ref="B71:J71"/>
    <mergeCell ref="B72:J72"/>
    <mergeCell ref="B75:J75"/>
    <mergeCell ref="B56:B57"/>
    <mergeCell ref="D56:G56"/>
    <mergeCell ref="B67:J67"/>
    <mergeCell ref="B68:J68"/>
    <mergeCell ref="B41:J41"/>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worksheet>
</file>

<file path=xl/worksheets/sheet36.xml><?xml version="1.0" encoding="utf-8"?>
<worksheet xmlns="http://schemas.openxmlformats.org/spreadsheetml/2006/main" xmlns:r="http://schemas.openxmlformats.org/officeDocument/2006/relationships">
  <dimension ref="B1:AS149"/>
  <sheetViews>
    <sheetView workbookViewId="0">
      <pane ySplit="4" topLeftCell="A5" activePane="bottomLeft" state="frozen"/>
      <selection pane="bottomLeft" activeCell="B1" sqref="B1:D1"/>
    </sheetView>
  </sheetViews>
  <sheetFormatPr defaultColWidth="4.7109375" defaultRowHeight="12.75"/>
  <cols>
    <col min="1" max="1" width="3.7109375" style="1587" customWidth="1"/>
    <col min="2" max="27" width="4.7109375" style="1587"/>
    <col min="28" max="28" width="5" style="1587" bestFit="1" customWidth="1"/>
    <col min="29" max="16384" width="4.7109375" style="1587"/>
  </cols>
  <sheetData>
    <row r="1" spans="2:29">
      <c r="B1" s="2646" t="s">
        <v>3024</v>
      </c>
      <c r="C1" s="2646"/>
      <c r="D1" s="2646"/>
      <c r="E1" s="2602" t="s">
        <v>7212</v>
      </c>
      <c r="F1" s="2602"/>
      <c r="G1" s="2602"/>
      <c r="H1" s="2602"/>
      <c r="I1" s="2602"/>
      <c r="J1" s="2602"/>
      <c r="K1" s="2602"/>
      <c r="L1" s="2602"/>
      <c r="M1" s="2602"/>
      <c r="N1" s="2602"/>
      <c r="O1" s="2602"/>
      <c r="P1" s="2602"/>
      <c r="Q1" s="2602"/>
      <c r="R1" s="2602"/>
      <c r="S1" s="2602"/>
      <c r="T1" s="2602"/>
      <c r="U1" s="2602"/>
      <c r="V1" s="2602"/>
      <c r="W1" s="2602"/>
      <c r="X1" s="2602"/>
      <c r="Y1" s="2602"/>
      <c r="Z1" s="2602"/>
      <c r="AA1" s="2602"/>
      <c r="AB1" s="2602"/>
      <c r="AC1" s="2602"/>
    </row>
    <row r="2" spans="2:29" ht="5.0999999999999996" customHeight="1"/>
    <row r="3" spans="2:29">
      <c r="B3" s="2612" t="s">
        <v>5776</v>
      </c>
      <c r="C3" s="2612"/>
      <c r="D3" s="2612"/>
      <c r="E3" s="2612"/>
      <c r="F3" s="2612"/>
      <c r="G3" s="2612"/>
      <c r="H3" s="2612"/>
      <c r="I3" s="2612"/>
      <c r="J3" s="2612"/>
      <c r="K3" s="2612"/>
      <c r="L3" s="2612"/>
      <c r="M3" s="2612"/>
      <c r="N3" s="2612"/>
      <c r="O3" s="2612"/>
      <c r="P3" s="2612"/>
      <c r="Q3" s="2612"/>
      <c r="R3" s="2612"/>
      <c r="S3" s="2612"/>
      <c r="T3" s="2612"/>
      <c r="U3" s="2612"/>
      <c r="V3" s="2612"/>
      <c r="W3" s="2612"/>
      <c r="X3" s="2612"/>
      <c r="Y3" s="2612"/>
      <c r="Z3" s="2612"/>
      <c r="AA3" s="2612"/>
      <c r="AB3" s="2612"/>
      <c r="AC3" s="2612"/>
    </row>
    <row r="4" spans="2:29" ht="5.0999999999999996" customHeight="1">
      <c r="L4" s="22"/>
      <c r="M4" s="22"/>
      <c r="N4" s="22"/>
      <c r="O4" s="22"/>
      <c r="P4" s="22"/>
      <c r="Q4" s="22"/>
      <c r="R4" s="22"/>
      <c r="S4" s="22"/>
      <c r="T4" s="22"/>
    </row>
    <row r="5" spans="2:29" ht="38.25" customHeight="1">
      <c r="B5" s="2647" t="s">
        <v>6942</v>
      </c>
      <c r="C5" s="2647"/>
      <c r="D5" s="2647"/>
      <c r="E5" s="2647"/>
      <c r="F5" s="2647"/>
      <c r="G5" s="2647"/>
      <c r="H5" s="2647"/>
      <c r="I5" s="2647"/>
      <c r="J5" s="2647"/>
      <c r="K5" s="2647"/>
      <c r="L5" s="2647"/>
      <c r="M5" s="2647"/>
      <c r="N5" s="2647"/>
      <c r="O5" s="2647"/>
      <c r="P5" s="2647"/>
      <c r="Q5" s="2647"/>
      <c r="R5" s="2647"/>
      <c r="S5" s="2647"/>
      <c r="T5" s="2647"/>
      <c r="U5" s="2647"/>
      <c r="V5" s="2647"/>
      <c r="W5" s="2647"/>
      <c r="X5" s="2647"/>
      <c r="Y5" s="2647"/>
      <c r="Z5" s="2647"/>
      <c r="AA5" s="2647"/>
      <c r="AB5" s="2647"/>
      <c r="AC5" s="2647"/>
    </row>
    <row r="6" spans="2:29" ht="12.75" customHeight="1">
      <c r="B6" s="2647" t="s">
        <v>5777</v>
      </c>
      <c r="C6" s="2647"/>
      <c r="D6" s="2647"/>
      <c r="E6" s="2647"/>
      <c r="F6" s="2647"/>
      <c r="G6" s="2647"/>
      <c r="H6" s="2647"/>
      <c r="I6" s="2647"/>
      <c r="J6" s="2647"/>
      <c r="K6" s="2647"/>
      <c r="L6" s="2647"/>
      <c r="M6" s="2647"/>
      <c r="N6" s="2647"/>
      <c r="O6" s="2647"/>
      <c r="P6" s="2647"/>
      <c r="Q6" s="2647"/>
      <c r="R6" s="2647"/>
      <c r="S6" s="2647"/>
      <c r="T6" s="2647"/>
      <c r="U6" s="2647"/>
      <c r="V6" s="2647"/>
      <c r="W6" s="2647"/>
      <c r="X6" s="2647"/>
      <c r="Y6" s="2647"/>
      <c r="Z6" s="2647"/>
      <c r="AA6" s="2647"/>
      <c r="AB6" s="2647"/>
      <c r="AC6" s="2647"/>
    </row>
    <row r="7" spans="2:29" ht="5.0999999999999996" customHeight="1"/>
    <row r="8" spans="2:29" s="125" customFormat="1">
      <c r="B8" s="2376" t="s">
        <v>6943</v>
      </c>
      <c r="C8" s="2376"/>
      <c r="D8" s="2376"/>
      <c r="E8" s="2376"/>
      <c r="F8" s="2376"/>
      <c r="G8" s="2376"/>
      <c r="H8" s="2376"/>
      <c r="I8" s="2376"/>
      <c r="J8" s="2376"/>
      <c r="K8" s="2376"/>
      <c r="L8" s="2376"/>
      <c r="M8" s="2376"/>
      <c r="N8" s="2376"/>
      <c r="O8" s="2376"/>
      <c r="P8" s="2376"/>
      <c r="Q8" s="2376"/>
      <c r="R8" s="2376"/>
      <c r="S8" s="2376"/>
      <c r="T8" s="2376"/>
      <c r="U8" s="2376"/>
      <c r="V8" s="2376"/>
      <c r="W8" s="2376"/>
      <c r="X8" s="2376"/>
      <c r="Y8" s="2376"/>
      <c r="Z8" s="2376"/>
      <c r="AA8" s="2376"/>
      <c r="AB8" s="2376"/>
      <c r="AC8" s="2376"/>
    </row>
    <row r="9" spans="2:29" s="125" customFormat="1">
      <c r="B9" s="1579"/>
      <c r="C9" s="1579"/>
      <c r="D9" s="1579"/>
      <c r="E9" s="1579"/>
      <c r="F9" s="1579"/>
      <c r="G9" s="1579"/>
      <c r="H9" s="1579"/>
      <c r="I9" s="1579"/>
      <c r="J9" s="1579"/>
      <c r="K9" s="1579"/>
      <c r="L9" s="1579"/>
      <c r="M9" s="1579"/>
      <c r="N9" s="1579"/>
      <c r="O9" s="1579"/>
      <c r="P9" s="1579"/>
      <c r="Q9" s="1645">
        <v>1</v>
      </c>
      <c r="R9" s="1580">
        <v>2</v>
      </c>
      <c r="S9" s="1580">
        <v>3</v>
      </c>
      <c r="T9" s="1579" t="s">
        <v>5939</v>
      </c>
      <c r="U9" s="1645">
        <v>6</v>
      </c>
      <c r="V9" s="1580">
        <v>7</v>
      </c>
      <c r="W9" s="1580">
        <v>8</v>
      </c>
      <c r="X9" s="1579" t="s">
        <v>5940</v>
      </c>
      <c r="Y9" s="1645">
        <v>11</v>
      </c>
      <c r="Z9" s="1580">
        <v>12</v>
      </c>
      <c r="AA9" s="1579">
        <v>13</v>
      </c>
      <c r="AB9" s="2376" t="s">
        <v>5941</v>
      </c>
      <c r="AC9" s="2376"/>
    </row>
    <row r="28" spans="2:45" s="24" customFormat="1">
      <c r="B28" s="2616" t="s">
        <v>5778</v>
      </c>
      <c r="C28" s="2616"/>
      <c r="D28" s="2616"/>
      <c r="E28" s="2616"/>
      <c r="F28" s="2616"/>
      <c r="G28" s="2616"/>
      <c r="H28" s="2616"/>
      <c r="I28" s="2616"/>
      <c r="J28" s="2616"/>
      <c r="K28" s="2616"/>
      <c r="L28" s="2616"/>
      <c r="M28" s="2616"/>
      <c r="N28" s="2616"/>
      <c r="O28" s="2616"/>
      <c r="P28" s="2616"/>
      <c r="Q28" s="2616"/>
      <c r="R28" s="2616"/>
      <c r="S28" s="2616"/>
      <c r="T28" s="2616"/>
      <c r="U28" s="2616"/>
      <c r="V28" s="2616"/>
      <c r="W28" s="2616"/>
      <c r="X28" s="2616"/>
      <c r="Y28" s="2616"/>
      <c r="Z28" s="2616"/>
      <c r="AA28" s="2616"/>
      <c r="AB28" s="2616"/>
      <c r="AC28" s="2616"/>
      <c r="AD28" s="16"/>
      <c r="AE28" s="16"/>
      <c r="AF28" s="16"/>
      <c r="AG28" s="16"/>
      <c r="AH28" s="16"/>
      <c r="AI28" s="16"/>
      <c r="AJ28" s="16"/>
      <c r="AK28" s="16"/>
      <c r="AL28" s="16"/>
      <c r="AM28" s="16"/>
      <c r="AN28" s="16"/>
      <c r="AO28" s="16"/>
      <c r="AP28" s="16"/>
      <c r="AQ28" s="16"/>
      <c r="AR28" s="16"/>
      <c r="AS28" s="16"/>
    </row>
    <row r="29" spans="2:45" s="24" customFormat="1" ht="25.5" customHeight="1">
      <c r="B29" s="2616" t="s">
        <v>6117</v>
      </c>
      <c r="C29" s="2616"/>
      <c r="D29" s="2616"/>
      <c r="E29" s="2616"/>
      <c r="F29" s="2616"/>
      <c r="G29" s="2616"/>
      <c r="H29" s="2616"/>
      <c r="I29" s="2616"/>
      <c r="J29" s="2616"/>
      <c r="K29" s="2616"/>
      <c r="L29" s="2616"/>
      <c r="M29" s="2616"/>
      <c r="N29" s="2616"/>
      <c r="O29" s="2616"/>
      <c r="P29" s="2616"/>
      <c r="Q29" s="2616"/>
      <c r="R29" s="2616"/>
      <c r="S29" s="2616"/>
      <c r="T29" s="2616"/>
      <c r="U29" s="2616"/>
      <c r="V29" s="2616"/>
      <c r="W29" s="2616"/>
      <c r="X29" s="2616"/>
      <c r="Y29" s="2616"/>
      <c r="Z29" s="2616"/>
      <c r="AA29" s="2616"/>
      <c r="AB29" s="2616"/>
      <c r="AC29" s="2616"/>
      <c r="AD29" s="16"/>
      <c r="AE29" s="16"/>
      <c r="AF29" s="16"/>
      <c r="AG29" s="16"/>
      <c r="AH29" s="16"/>
      <c r="AI29" s="16"/>
      <c r="AJ29" s="16"/>
      <c r="AK29" s="16"/>
      <c r="AL29" s="16"/>
      <c r="AM29" s="16"/>
      <c r="AN29" s="16"/>
      <c r="AO29" s="16"/>
      <c r="AP29" s="16"/>
      <c r="AQ29" s="16"/>
      <c r="AR29" s="16"/>
      <c r="AS29" s="16"/>
    </row>
    <row r="30" spans="2:45" s="24" customFormat="1">
      <c r="B30" s="2616" t="s">
        <v>5779</v>
      </c>
      <c r="C30" s="2616"/>
      <c r="D30" s="2616"/>
      <c r="E30" s="2616"/>
      <c r="F30" s="2616"/>
      <c r="G30" s="2616"/>
      <c r="H30" s="2616"/>
      <c r="I30" s="2616"/>
      <c r="J30" s="2616"/>
      <c r="K30" s="2616"/>
      <c r="L30" s="2616"/>
      <c r="M30" s="2616"/>
      <c r="N30" s="2616"/>
      <c r="O30" s="2616"/>
      <c r="P30" s="2616"/>
      <c r="Q30" s="2616"/>
      <c r="R30" s="2616"/>
      <c r="S30" s="2616"/>
      <c r="T30" s="2616"/>
      <c r="U30" s="2616"/>
      <c r="V30" s="2616"/>
      <c r="W30" s="2616"/>
      <c r="X30" s="2616"/>
      <c r="Y30" s="2616"/>
      <c r="Z30" s="2616"/>
      <c r="AA30" s="2616"/>
      <c r="AB30" s="2616"/>
      <c r="AC30" s="2616"/>
      <c r="AD30" s="16"/>
      <c r="AE30" s="16"/>
      <c r="AF30" s="16"/>
      <c r="AG30" s="16"/>
      <c r="AH30" s="16"/>
      <c r="AI30" s="16"/>
      <c r="AJ30" s="16"/>
      <c r="AK30" s="16"/>
      <c r="AL30" s="16"/>
      <c r="AM30" s="16"/>
      <c r="AN30" s="16"/>
      <c r="AO30" s="16"/>
      <c r="AP30" s="16"/>
      <c r="AQ30" s="16"/>
      <c r="AR30" s="16"/>
      <c r="AS30" s="16"/>
    </row>
    <row r="31" spans="2:45" s="24" customFormat="1">
      <c r="B31" s="2616" t="s">
        <v>6671</v>
      </c>
      <c r="C31" s="2616"/>
      <c r="D31" s="2616"/>
      <c r="E31" s="2616"/>
      <c r="F31" s="2616"/>
      <c r="G31" s="2616"/>
      <c r="H31" s="2616"/>
      <c r="I31" s="2616"/>
      <c r="J31" s="2616"/>
      <c r="K31" s="2616"/>
      <c r="L31" s="2616"/>
      <c r="M31" s="2616"/>
      <c r="N31" s="2616"/>
      <c r="O31" s="2616"/>
      <c r="P31" s="2616"/>
      <c r="Q31" s="2616"/>
      <c r="R31" s="2616"/>
      <c r="S31" s="2616"/>
      <c r="T31" s="2616"/>
      <c r="U31" s="2616"/>
      <c r="V31" s="2616"/>
      <c r="W31" s="2616"/>
      <c r="X31" s="2616"/>
      <c r="Y31" s="2616"/>
      <c r="Z31" s="2616"/>
      <c r="AA31" s="2616"/>
      <c r="AB31" s="2616"/>
      <c r="AC31" s="2616"/>
      <c r="AD31" s="16"/>
      <c r="AE31" s="16"/>
      <c r="AF31" s="16"/>
      <c r="AG31" s="16"/>
      <c r="AH31" s="16"/>
      <c r="AI31" s="16"/>
      <c r="AJ31" s="16"/>
      <c r="AK31" s="16"/>
      <c r="AL31" s="16"/>
      <c r="AM31" s="16"/>
      <c r="AN31" s="16"/>
      <c r="AO31" s="16"/>
      <c r="AP31" s="16"/>
      <c r="AQ31" s="16"/>
      <c r="AR31" s="16"/>
      <c r="AS31" s="16"/>
    </row>
    <row r="32" spans="2:45" s="24" customFormat="1">
      <c r="B32" s="2616" t="s">
        <v>5780</v>
      </c>
      <c r="C32" s="2616"/>
      <c r="D32" s="2616"/>
      <c r="E32" s="2616"/>
      <c r="F32" s="2616"/>
      <c r="G32" s="2616"/>
      <c r="H32" s="2616"/>
      <c r="I32" s="2616"/>
      <c r="J32" s="2616"/>
      <c r="K32" s="2616"/>
      <c r="L32" s="2616"/>
      <c r="M32" s="2616"/>
      <c r="N32" s="2616"/>
      <c r="O32" s="2616"/>
      <c r="P32" s="2616"/>
      <c r="Q32" s="2616"/>
      <c r="R32" s="2616"/>
      <c r="S32" s="2616"/>
      <c r="T32" s="2616"/>
      <c r="U32" s="2616"/>
      <c r="V32" s="2616"/>
      <c r="W32" s="2616"/>
      <c r="X32" s="2616"/>
      <c r="Y32" s="2616"/>
      <c r="Z32" s="2616"/>
      <c r="AA32" s="2616"/>
      <c r="AB32" s="2616"/>
      <c r="AC32" s="2616"/>
      <c r="AD32" s="16"/>
      <c r="AE32" s="16"/>
      <c r="AF32" s="16"/>
      <c r="AG32" s="16"/>
      <c r="AH32" s="16"/>
      <c r="AI32" s="16"/>
      <c r="AJ32" s="16"/>
      <c r="AK32" s="16"/>
      <c r="AL32" s="16"/>
      <c r="AM32" s="16"/>
      <c r="AN32" s="16"/>
      <c r="AO32" s="16"/>
      <c r="AP32" s="16"/>
      <c r="AQ32" s="16"/>
      <c r="AR32" s="16"/>
      <c r="AS32" s="16"/>
    </row>
    <row r="33" spans="2:45" s="24" customFormat="1">
      <c r="B33" s="2616" t="s">
        <v>5781</v>
      </c>
      <c r="C33" s="2616"/>
      <c r="D33" s="2616"/>
      <c r="E33" s="2616"/>
      <c r="F33" s="2616"/>
      <c r="G33" s="2616"/>
      <c r="H33" s="2616"/>
      <c r="I33" s="2616"/>
      <c r="J33" s="2616"/>
      <c r="K33" s="2616"/>
      <c r="L33" s="2616"/>
      <c r="M33" s="2616"/>
      <c r="N33" s="2616"/>
      <c r="O33" s="2616"/>
      <c r="P33" s="2616"/>
      <c r="Q33" s="2616"/>
      <c r="R33" s="2616"/>
      <c r="S33" s="2616"/>
      <c r="T33" s="2616"/>
      <c r="U33" s="2616"/>
      <c r="V33" s="2616"/>
      <c r="W33" s="2616"/>
      <c r="X33" s="2616"/>
      <c r="Y33" s="2616"/>
      <c r="Z33" s="2616"/>
      <c r="AA33" s="2616"/>
      <c r="AB33" s="2616"/>
      <c r="AC33" s="2616"/>
      <c r="AD33" s="16"/>
      <c r="AE33" s="16"/>
      <c r="AF33" s="16"/>
      <c r="AG33" s="16"/>
      <c r="AH33" s="16"/>
      <c r="AI33" s="16"/>
      <c r="AJ33" s="16"/>
      <c r="AK33" s="16"/>
      <c r="AL33" s="16"/>
      <c r="AM33" s="16"/>
      <c r="AN33" s="16"/>
      <c r="AO33" s="16"/>
      <c r="AP33" s="16"/>
      <c r="AQ33" s="16"/>
      <c r="AR33" s="16"/>
      <c r="AS33" s="16"/>
    </row>
    <row r="34" spans="2:45" s="24" customFormat="1" ht="30" customHeight="1">
      <c r="B34" s="2616" t="s">
        <v>5782</v>
      </c>
      <c r="C34" s="2616"/>
      <c r="D34" s="2616"/>
      <c r="E34" s="2616"/>
      <c r="F34" s="2616"/>
      <c r="G34" s="2616"/>
      <c r="H34" s="2616"/>
      <c r="I34" s="2616"/>
      <c r="J34" s="2616"/>
      <c r="K34" s="2616"/>
      <c r="L34" s="2616"/>
      <c r="M34" s="2616"/>
      <c r="N34" s="2616"/>
      <c r="O34" s="2616"/>
      <c r="P34" s="2616"/>
      <c r="Q34" s="2616"/>
      <c r="R34" s="2616"/>
      <c r="S34" s="2616"/>
      <c r="T34" s="2616"/>
      <c r="U34" s="2616"/>
      <c r="V34" s="2616"/>
      <c r="W34" s="2616"/>
      <c r="X34" s="2616"/>
      <c r="Y34" s="2616"/>
      <c r="Z34" s="2616"/>
      <c r="AA34" s="2616"/>
      <c r="AB34" s="2616"/>
      <c r="AC34" s="2616"/>
      <c r="AD34" s="16"/>
      <c r="AE34" s="16"/>
      <c r="AF34" s="16"/>
      <c r="AG34" s="16"/>
      <c r="AH34" s="16"/>
      <c r="AI34" s="16"/>
      <c r="AJ34" s="16"/>
      <c r="AK34" s="16"/>
      <c r="AL34" s="16"/>
      <c r="AM34" s="16"/>
      <c r="AN34" s="16"/>
      <c r="AO34" s="16"/>
      <c r="AP34" s="16"/>
      <c r="AQ34" s="16"/>
      <c r="AR34" s="16"/>
      <c r="AS34" s="16"/>
    </row>
    <row r="35" spans="2:45" s="24" customFormat="1">
      <c r="B35" s="2616" t="s">
        <v>5783</v>
      </c>
      <c r="C35" s="2616"/>
      <c r="D35" s="2616"/>
      <c r="E35" s="2616"/>
      <c r="F35" s="2616"/>
      <c r="G35" s="2616"/>
      <c r="H35" s="2616"/>
      <c r="I35" s="2616"/>
      <c r="J35" s="2616"/>
      <c r="K35" s="2616"/>
      <c r="L35" s="2616"/>
      <c r="M35" s="2616"/>
      <c r="N35" s="2616"/>
      <c r="O35" s="2616"/>
      <c r="P35" s="2616"/>
      <c r="Q35" s="2616"/>
      <c r="R35" s="2616"/>
      <c r="S35" s="2616"/>
      <c r="T35" s="2616"/>
      <c r="U35" s="2616"/>
      <c r="V35" s="2616"/>
      <c r="W35" s="2616"/>
      <c r="X35" s="2616"/>
      <c r="Y35" s="2616"/>
      <c r="Z35" s="2616"/>
      <c r="AA35" s="2616"/>
      <c r="AB35" s="2616"/>
      <c r="AC35" s="2616"/>
      <c r="AD35" s="16"/>
      <c r="AE35" s="16"/>
      <c r="AF35" s="16"/>
      <c r="AG35" s="16"/>
      <c r="AH35" s="16"/>
      <c r="AI35" s="16"/>
      <c r="AJ35" s="16"/>
      <c r="AK35" s="16"/>
      <c r="AL35" s="16"/>
      <c r="AM35" s="16"/>
      <c r="AN35" s="16"/>
      <c r="AO35" s="16"/>
      <c r="AP35" s="16"/>
      <c r="AQ35" s="16"/>
      <c r="AR35" s="16"/>
      <c r="AS35" s="16"/>
    </row>
    <row r="36" spans="2:45" s="24" customFormat="1" ht="28.5" customHeight="1">
      <c r="B36" s="2616" t="s">
        <v>6944</v>
      </c>
      <c r="C36" s="2616"/>
      <c r="D36" s="2616"/>
      <c r="E36" s="2616"/>
      <c r="F36" s="2616"/>
      <c r="G36" s="2616"/>
      <c r="H36" s="2616"/>
      <c r="I36" s="2616"/>
      <c r="J36" s="2616"/>
      <c r="K36" s="2616"/>
      <c r="L36" s="2616"/>
      <c r="M36" s="2616"/>
      <c r="N36" s="2616"/>
      <c r="O36" s="2616"/>
      <c r="P36" s="2616"/>
      <c r="Q36" s="2616"/>
      <c r="R36" s="2616"/>
      <c r="S36" s="2616"/>
      <c r="T36" s="2616"/>
      <c r="U36" s="2616"/>
      <c r="V36" s="2616"/>
      <c r="W36" s="2616"/>
      <c r="X36" s="2616"/>
      <c r="Y36" s="2616"/>
      <c r="Z36" s="2616"/>
      <c r="AA36" s="2616"/>
      <c r="AB36" s="2616"/>
      <c r="AC36" s="2616"/>
      <c r="AD36" s="16"/>
      <c r="AE36" s="16"/>
      <c r="AF36" s="16"/>
      <c r="AG36" s="16"/>
      <c r="AH36" s="16"/>
      <c r="AI36" s="16"/>
      <c r="AJ36" s="16"/>
      <c r="AK36" s="16"/>
      <c r="AL36" s="16"/>
      <c r="AM36" s="16"/>
      <c r="AN36" s="16"/>
      <c r="AO36" s="16"/>
      <c r="AP36" s="16"/>
      <c r="AQ36" s="16"/>
      <c r="AR36" s="16"/>
      <c r="AS36" s="16"/>
    </row>
    <row r="37" spans="2:45" ht="5.0999999999999996" customHeight="1" thickBot="1">
      <c r="C37" s="14"/>
      <c r="D37" s="14"/>
      <c r="E37" s="14"/>
      <c r="F37" s="14"/>
      <c r="G37" s="14"/>
      <c r="H37" s="14"/>
      <c r="I37" s="14"/>
      <c r="J37" s="14"/>
      <c r="K37" s="14"/>
      <c r="L37" s="14"/>
      <c r="M37" s="14"/>
      <c r="N37" s="14"/>
      <c r="O37" s="14"/>
      <c r="P37" s="14"/>
      <c r="Q37" s="14"/>
      <c r="R37" s="14"/>
      <c r="S37" s="14"/>
      <c r="T37" s="14"/>
      <c r="U37" s="14"/>
      <c r="V37" s="14"/>
      <c r="W37" s="14"/>
      <c r="X37" s="14"/>
      <c r="Y37" s="14"/>
      <c r="Z37" s="14"/>
      <c r="AA37" s="14"/>
      <c r="AB37" s="14"/>
      <c r="AC37" s="14"/>
      <c r="AD37" s="14"/>
      <c r="AE37" s="14"/>
      <c r="AF37" s="14"/>
      <c r="AG37" s="14"/>
      <c r="AH37" s="14"/>
      <c r="AI37" s="14"/>
      <c r="AJ37" s="14"/>
      <c r="AK37" s="14"/>
      <c r="AL37" s="14"/>
      <c r="AM37" s="14"/>
      <c r="AN37" s="14"/>
      <c r="AO37" s="14"/>
      <c r="AP37" s="14"/>
      <c r="AQ37" s="14"/>
      <c r="AR37" s="14"/>
      <c r="AS37" s="14"/>
    </row>
    <row r="38" spans="2:45" s="1643" customFormat="1" ht="15.75" thickBot="1">
      <c r="B38" s="1646"/>
      <c r="C38" s="1653" t="s">
        <v>5784</v>
      </c>
      <c r="D38" s="1654" t="s">
        <v>5785</v>
      </c>
      <c r="E38" s="1654" t="s">
        <v>5786</v>
      </c>
      <c r="F38" s="1654" t="s">
        <v>5787</v>
      </c>
      <c r="G38" s="1654" t="s">
        <v>5788</v>
      </c>
      <c r="H38" s="1654" t="s">
        <v>5789</v>
      </c>
      <c r="I38" s="1654" t="s">
        <v>5790</v>
      </c>
      <c r="J38" s="1654" t="s">
        <v>5791</v>
      </c>
      <c r="K38" s="1654" t="s">
        <v>5792</v>
      </c>
      <c r="L38" s="1654" t="s">
        <v>5793</v>
      </c>
      <c r="M38" s="1654" t="s">
        <v>5794</v>
      </c>
      <c r="N38" s="1654" t="s">
        <v>5795</v>
      </c>
      <c r="O38" s="1654" t="s">
        <v>5796</v>
      </c>
      <c r="P38" s="1654" t="s">
        <v>5797</v>
      </c>
      <c r="Q38" s="1654" t="s">
        <v>5798</v>
      </c>
      <c r="R38" s="1654" t="s">
        <v>5799</v>
      </c>
      <c r="S38" s="1654" t="s">
        <v>5800</v>
      </c>
      <c r="T38" s="1654" t="s">
        <v>5801</v>
      </c>
      <c r="U38" s="1654" t="s">
        <v>5802</v>
      </c>
      <c r="V38" s="1654" t="s">
        <v>5803</v>
      </c>
      <c r="W38" s="1654" t="s">
        <v>5804</v>
      </c>
      <c r="X38" s="1654" t="s">
        <v>5805</v>
      </c>
      <c r="Y38" s="1654" t="s">
        <v>5806</v>
      </c>
      <c r="Z38" s="1654" t="s">
        <v>5807</v>
      </c>
      <c r="AA38" s="1654" t="s">
        <v>5808</v>
      </c>
      <c r="AB38" s="1654" t="s">
        <v>5809</v>
      </c>
      <c r="AC38" s="1654" t="s">
        <v>5810</v>
      </c>
      <c r="AD38" s="1654" t="s">
        <v>5811</v>
      </c>
      <c r="AE38" s="1654" t="s">
        <v>5812</v>
      </c>
      <c r="AF38" s="1654" t="s">
        <v>5813</v>
      </c>
      <c r="AG38" s="1654" t="s">
        <v>5814</v>
      </c>
      <c r="AH38" s="1654" t="s">
        <v>5815</v>
      </c>
      <c r="AI38" s="1654" t="s">
        <v>5816</v>
      </c>
      <c r="AJ38" s="1654" t="s">
        <v>5817</v>
      </c>
      <c r="AK38" s="1654" t="s">
        <v>5818</v>
      </c>
      <c r="AL38" s="1654" t="s">
        <v>5819</v>
      </c>
      <c r="AM38" s="1654" t="s">
        <v>5820</v>
      </c>
      <c r="AN38" s="1654" t="s">
        <v>5821</v>
      </c>
      <c r="AO38" s="1654" t="s">
        <v>5822</v>
      </c>
      <c r="AP38" s="1654" t="s">
        <v>5823</v>
      </c>
      <c r="AQ38" s="1654" t="s">
        <v>5824</v>
      </c>
      <c r="AR38" s="1654" t="s">
        <v>5825</v>
      </c>
      <c r="AS38" s="1655" t="s">
        <v>5826</v>
      </c>
    </row>
    <row r="39" spans="2:45" s="24" customFormat="1">
      <c r="B39" s="1656" t="s">
        <v>5827</v>
      </c>
      <c r="C39" s="702"/>
      <c r="D39" s="297"/>
      <c r="E39" s="297"/>
      <c r="F39" s="297"/>
      <c r="G39" s="297"/>
      <c r="H39" s="297"/>
      <c r="I39" s="1647" t="s">
        <v>5828</v>
      </c>
      <c r="J39" s="297"/>
      <c r="K39" s="297"/>
      <c r="L39" s="297"/>
      <c r="M39" s="297"/>
      <c r="N39" s="297"/>
      <c r="O39" s="297"/>
      <c r="P39" s="297"/>
      <c r="Q39" s="297"/>
      <c r="R39" s="1647" t="s">
        <v>5828</v>
      </c>
      <c r="S39" s="297"/>
      <c r="T39" s="297"/>
      <c r="U39" s="297"/>
      <c r="V39" s="297"/>
      <c r="W39" s="297"/>
      <c r="X39" s="297"/>
      <c r="Y39" s="297"/>
      <c r="Z39" s="297"/>
      <c r="AA39" s="297" t="s">
        <v>5828</v>
      </c>
      <c r="AB39" s="297"/>
      <c r="AC39" s="297"/>
      <c r="AD39" s="297"/>
      <c r="AE39" s="297"/>
      <c r="AF39" s="297"/>
      <c r="AG39" s="297"/>
      <c r="AH39" s="297"/>
      <c r="AI39" s="297"/>
      <c r="AJ39" s="297"/>
      <c r="AK39" s="297"/>
      <c r="AL39" s="297"/>
      <c r="AM39" s="297"/>
      <c r="AN39" s="297"/>
      <c r="AO39" s="297"/>
      <c r="AP39" s="297"/>
      <c r="AQ39" s="297"/>
      <c r="AR39" s="297"/>
      <c r="AS39" s="298"/>
    </row>
    <row r="40" spans="2:45" s="24" customFormat="1">
      <c r="B40" s="1657" t="s">
        <v>5829</v>
      </c>
      <c r="C40" s="1659"/>
      <c r="D40" s="1363"/>
      <c r="E40" s="1363"/>
      <c r="F40" s="1363"/>
      <c r="G40" s="1363"/>
      <c r="H40" s="1363"/>
      <c r="I40" s="1649" t="s">
        <v>5828</v>
      </c>
      <c r="J40" s="1363"/>
      <c r="K40" s="1363"/>
      <c r="L40" s="1363"/>
      <c r="M40" s="1363"/>
      <c r="N40" s="1363"/>
      <c r="O40" s="1363"/>
      <c r="P40" s="1363"/>
      <c r="Q40" s="1363"/>
      <c r="R40" s="1649" t="s">
        <v>5828</v>
      </c>
      <c r="S40" s="1363"/>
      <c r="T40" s="1363"/>
      <c r="U40" s="1363"/>
      <c r="V40" s="1363"/>
      <c r="W40" s="1363"/>
      <c r="X40" s="1363"/>
      <c r="Y40" s="1363"/>
      <c r="Z40" s="1363"/>
      <c r="AA40" s="1363" t="s">
        <v>5828</v>
      </c>
      <c r="AB40" s="1363"/>
      <c r="AC40" s="1363"/>
      <c r="AD40" s="1363"/>
      <c r="AE40" s="1363"/>
      <c r="AF40" s="1363"/>
      <c r="AG40" s="1363"/>
      <c r="AH40" s="1363"/>
      <c r="AI40" s="1363"/>
      <c r="AJ40" s="1363"/>
      <c r="AK40" s="1363"/>
      <c r="AL40" s="1363" t="s">
        <v>5828</v>
      </c>
      <c r="AM40" s="1363"/>
      <c r="AN40" s="1363"/>
      <c r="AO40" s="1363"/>
      <c r="AP40" s="1363"/>
      <c r="AQ40" s="1363"/>
      <c r="AR40" s="1363"/>
      <c r="AS40" s="515"/>
    </row>
    <row r="41" spans="2:45" s="24" customFormat="1">
      <c r="B41" s="1657" t="s">
        <v>5830</v>
      </c>
      <c r="C41" s="1648"/>
      <c r="D41" s="202"/>
      <c r="E41" s="202"/>
      <c r="F41" s="202"/>
      <c r="G41" s="202"/>
      <c r="H41" s="202"/>
      <c r="I41" s="1649" t="s">
        <v>5828</v>
      </c>
      <c r="J41" s="202"/>
      <c r="K41" s="202"/>
      <c r="L41" s="202"/>
      <c r="M41" s="202"/>
      <c r="N41" s="202"/>
      <c r="O41" s="202"/>
      <c r="P41" s="202"/>
      <c r="Q41" s="202"/>
      <c r="R41" s="1649" t="s">
        <v>5828</v>
      </c>
      <c r="S41" s="202"/>
      <c r="T41" s="202"/>
      <c r="U41" s="202"/>
      <c r="V41" s="202"/>
      <c r="W41" s="202"/>
      <c r="X41" s="1649" t="s">
        <v>5828</v>
      </c>
      <c r="Y41" s="202"/>
      <c r="Z41" s="202"/>
      <c r="AA41" s="202" t="s">
        <v>5828</v>
      </c>
      <c r="AB41" s="202"/>
      <c r="AC41" s="202"/>
      <c r="AD41" s="202"/>
      <c r="AE41" s="1649" t="s">
        <v>5828</v>
      </c>
      <c r="AF41" s="202"/>
      <c r="AG41" s="202"/>
      <c r="AH41" s="202"/>
      <c r="AI41" s="202"/>
      <c r="AJ41" s="202"/>
      <c r="AK41" s="202"/>
      <c r="AL41" s="202"/>
      <c r="AM41" s="202"/>
      <c r="AN41" s="202"/>
      <c r="AO41" s="202"/>
      <c r="AP41" s="202" t="s">
        <v>5828</v>
      </c>
      <c r="AQ41" s="202"/>
      <c r="AR41" s="202"/>
      <c r="AS41" s="203"/>
    </row>
    <row r="42" spans="2:45" s="24" customFormat="1">
      <c r="B42" s="1657" t="s">
        <v>5831</v>
      </c>
      <c r="C42" s="1659"/>
      <c r="D42" s="1363"/>
      <c r="E42" s="1363"/>
      <c r="F42" s="1363"/>
      <c r="G42" s="1363"/>
      <c r="H42" s="1363"/>
      <c r="I42" s="1649" t="s">
        <v>5828</v>
      </c>
      <c r="J42" s="1363"/>
      <c r="K42" s="1363"/>
      <c r="L42" s="1363"/>
      <c r="M42" s="1363"/>
      <c r="N42" s="1363"/>
      <c r="O42" s="1363"/>
      <c r="P42" s="1363"/>
      <c r="Q42" s="1363"/>
      <c r="R42" s="1649" t="s">
        <v>5828</v>
      </c>
      <c r="S42" s="1363"/>
      <c r="T42" s="1363"/>
      <c r="U42" s="1363"/>
      <c r="V42" s="1363"/>
      <c r="W42" s="1363"/>
      <c r="X42" s="1363"/>
      <c r="Y42" s="1363"/>
      <c r="Z42" s="1363"/>
      <c r="AA42" s="1649" t="s">
        <v>5828</v>
      </c>
      <c r="AB42" s="1363"/>
      <c r="AC42" s="1363"/>
      <c r="AD42" s="1363"/>
      <c r="AE42" s="1363"/>
      <c r="AF42" s="1363"/>
      <c r="AG42" s="1363"/>
      <c r="AH42" s="1363"/>
      <c r="AI42" s="1363"/>
      <c r="AJ42" s="1363"/>
      <c r="AK42" s="1363"/>
      <c r="AL42" s="1363"/>
      <c r="AM42" s="1363"/>
      <c r="AN42" s="1363"/>
      <c r="AO42" s="1363"/>
      <c r="AP42" s="1363"/>
      <c r="AQ42" s="1363"/>
      <c r="AR42" s="1363"/>
      <c r="AS42" s="515"/>
    </row>
    <row r="43" spans="2:45" s="24" customFormat="1">
      <c r="B43" s="1657" t="s">
        <v>5832</v>
      </c>
      <c r="C43" s="1648"/>
      <c r="D43" s="202"/>
      <c r="E43" s="202"/>
      <c r="F43" s="202"/>
      <c r="G43" s="202"/>
      <c r="H43" s="202"/>
      <c r="I43" s="1649" t="s">
        <v>5828</v>
      </c>
      <c r="J43" s="202"/>
      <c r="K43" s="202"/>
      <c r="L43" s="202"/>
      <c r="M43" s="202"/>
      <c r="N43" s="202"/>
      <c r="O43" s="202"/>
      <c r="P43" s="202"/>
      <c r="Q43" s="202"/>
      <c r="R43" s="1649" t="s">
        <v>5828</v>
      </c>
      <c r="S43" s="202"/>
      <c r="T43" s="202"/>
      <c r="U43" s="202"/>
      <c r="V43" s="202"/>
      <c r="W43" s="202"/>
      <c r="X43" s="202"/>
      <c r="Y43" s="202"/>
      <c r="Z43" s="202"/>
      <c r="AA43" s="1649" t="s">
        <v>5828</v>
      </c>
      <c r="AB43" s="202"/>
      <c r="AC43" s="202"/>
      <c r="AD43" s="1649" t="s">
        <v>5828</v>
      </c>
      <c r="AE43" s="202"/>
      <c r="AF43" s="1649" t="s">
        <v>5828</v>
      </c>
      <c r="AG43" s="202"/>
      <c r="AH43" s="202"/>
      <c r="AI43" s="202"/>
      <c r="AJ43" s="202"/>
      <c r="AK43" s="1649" t="s">
        <v>5828</v>
      </c>
      <c r="AL43" s="202"/>
      <c r="AM43" s="202"/>
      <c r="AN43" s="202"/>
      <c r="AO43" s="1649" t="s">
        <v>5828</v>
      </c>
      <c r="AP43" s="202"/>
      <c r="AQ43" s="202"/>
      <c r="AR43" s="202"/>
      <c r="AS43" s="1650" t="s">
        <v>5828</v>
      </c>
    </row>
    <row r="44" spans="2:45" s="24" customFormat="1">
      <c r="B44" s="1657" t="s">
        <v>5833</v>
      </c>
      <c r="C44" s="1659"/>
      <c r="D44" s="1363"/>
      <c r="E44" s="1363"/>
      <c r="F44" s="1363"/>
      <c r="G44" s="1363"/>
      <c r="H44" s="1363"/>
      <c r="I44" s="1649" t="s">
        <v>5828</v>
      </c>
      <c r="J44" s="1363"/>
      <c r="K44" s="1363"/>
      <c r="L44" s="1363"/>
      <c r="M44" s="1363"/>
      <c r="N44" s="1363"/>
      <c r="O44" s="1363"/>
      <c r="P44" s="1363"/>
      <c r="Q44" s="1649" t="s">
        <v>5828</v>
      </c>
      <c r="R44" s="1649" t="s">
        <v>5828</v>
      </c>
      <c r="S44" s="1363"/>
      <c r="T44" s="1363"/>
      <c r="U44" s="1363"/>
      <c r="V44" s="1363"/>
      <c r="W44" s="1363"/>
      <c r="X44" s="1363"/>
      <c r="Y44" s="1363"/>
      <c r="Z44" s="1363"/>
      <c r="AA44" s="1363"/>
      <c r="AB44" s="1363"/>
      <c r="AC44" s="1363"/>
      <c r="AD44" s="1363"/>
      <c r="AE44" s="1363"/>
      <c r="AF44" s="1363"/>
      <c r="AG44" s="1363"/>
      <c r="AH44" s="1363"/>
      <c r="AI44" s="1363"/>
      <c r="AJ44" s="1363"/>
      <c r="AK44" s="1363"/>
      <c r="AL44" s="1363"/>
      <c r="AM44" s="1363"/>
      <c r="AN44" s="1363"/>
      <c r="AO44" s="1363"/>
      <c r="AP44" s="1363"/>
      <c r="AQ44" s="1363"/>
      <c r="AR44" s="1363"/>
      <c r="AS44" s="515"/>
    </row>
    <row r="45" spans="2:45" s="24" customFormat="1">
      <c r="B45" s="1657" t="s">
        <v>5834</v>
      </c>
      <c r="C45" s="1648"/>
      <c r="D45" s="202"/>
      <c r="E45" s="202"/>
      <c r="F45" s="202"/>
      <c r="G45" s="202"/>
      <c r="H45" s="202"/>
      <c r="I45" s="1649" t="s">
        <v>5828</v>
      </c>
      <c r="J45" s="202"/>
      <c r="K45" s="202"/>
      <c r="L45" s="202"/>
      <c r="M45" s="202"/>
      <c r="N45" s="202"/>
      <c r="O45" s="202"/>
      <c r="P45" s="202"/>
      <c r="Q45" s="202"/>
      <c r="R45" s="1649" t="s">
        <v>5828</v>
      </c>
      <c r="S45" s="202"/>
      <c r="T45" s="202"/>
      <c r="U45" s="202"/>
      <c r="V45" s="202"/>
      <c r="W45" s="1649" t="s">
        <v>5828</v>
      </c>
      <c r="X45" s="202"/>
      <c r="Y45" s="202"/>
      <c r="Z45" s="202"/>
      <c r="AA45" s="202"/>
      <c r="AB45" s="202"/>
      <c r="AC45" s="1649" t="s">
        <v>5828</v>
      </c>
      <c r="AD45" s="202"/>
      <c r="AE45" s="202"/>
      <c r="AF45" s="202"/>
      <c r="AG45" s="202"/>
      <c r="AH45" s="1649" t="s">
        <v>5828</v>
      </c>
      <c r="AI45" s="202"/>
      <c r="AJ45" s="202"/>
      <c r="AK45" s="202"/>
      <c r="AL45" s="202"/>
      <c r="AM45" s="1649" t="s">
        <v>5828</v>
      </c>
      <c r="AN45" s="202"/>
      <c r="AO45" s="202"/>
      <c r="AP45" s="202"/>
      <c r="AQ45" s="202"/>
      <c r="AR45" s="202"/>
      <c r="AS45" s="203"/>
    </row>
    <row r="46" spans="2:45" s="24" customFormat="1">
      <c r="B46" s="1657" t="s">
        <v>5835</v>
      </c>
      <c r="C46" s="1659"/>
      <c r="D46" s="1363"/>
      <c r="E46" s="1363"/>
      <c r="F46" s="1363"/>
      <c r="G46" s="1363"/>
      <c r="H46" s="1363"/>
      <c r="I46" s="1649" t="s">
        <v>5828</v>
      </c>
      <c r="J46" s="1363"/>
      <c r="K46" s="1363"/>
      <c r="L46" s="1363"/>
      <c r="M46" s="1363"/>
      <c r="N46" s="1363"/>
      <c r="O46" s="1363"/>
      <c r="P46" s="1649" t="s">
        <v>5828</v>
      </c>
      <c r="Q46" s="1363"/>
      <c r="R46" s="1649" t="s">
        <v>5828</v>
      </c>
      <c r="S46" s="1363"/>
      <c r="T46" s="1363"/>
      <c r="U46" s="1363"/>
      <c r="V46" s="1363"/>
      <c r="W46" s="1363"/>
      <c r="X46" s="1363"/>
      <c r="Y46" s="1363"/>
      <c r="Z46" s="1363"/>
      <c r="AA46" s="1363"/>
      <c r="AB46" s="1363"/>
      <c r="AC46" s="1363"/>
      <c r="AD46" s="1363"/>
      <c r="AE46" s="1363"/>
      <c r="AF46" s="1363"/>
      <c r="AG46" s="1363"/>
      <c r="AH46" s="1363"/>
      <c r="AI46" s="1363"/>
      <c r="AJ46" s="1363"/>
      <c r="AK46" s="1363"/>
      <c r="AL46" s="1363"/>
      <c r="AM46" s="1363"/>
      <c r="AN46" s="1363"/>
      <c r="AO46" s="1363"/>
      <c r="AP46" s="1363"/>
      <c r="AQ46" s="1363"/>
      <c r="AR46" s="1363"/>
      <c r="AS46" s="515"/>
    </row>
    <row r="47" spans="2:45" s="24" customFormat="1">
      <c r="B47" s="1657" t="s">
        <v>5836</v>
      </c>
      <c r="C47" s="1648"/>
      <c r="D47" s="202"/>
      <c r="E47" s="202"/>
      <c r="F47" s="202"/>
      <c r="G47" s="202"/>
      <c r="H47" s="202"/>
      <c r="I47" s="1649" t="s">
        <v>5828</v>
      </c>
      <c r="J47" s="202"/>
      <c r="K47" s="202"/>
      <c r="L47" s="202"/>
      <c r="M47" s="202"/>
      <c r="N47" s="202"/>
      <c r="O47" s="202"/>
      <c r="P47" s="202"/>
      <c r="Q47" s="202"/>
      <c r="R47" s="202" t="s">
        <v>5828</v>
      </c>
      <c r="S47" s="202"/>
      <c r="T47" s="202"/>
      <c r="U47" s="202"/>
      <c r="V47" s="1649" t="s">
        <v>5828</v>
      </c>
      <c r="W47" s="202"/>
      <c r="X47" s="202"/>
      <c r="Y47" s="202"/>
      <c r="Z47" s="202"/>
      <c r="AA47" s="202"/>
      <c r="AB47" s="202"/>
      <c r="AC47" s="202"/>
      <c r="AD47" s="202"/>
      <c r="AE47" s="202"/>
      <c r="AF47" s="202"/>
      <c r="AG47" s="202"/>
      <c r="AH47" s="202"/>
      <c r="AI47" s="202"/>
      <c r="AJ47" s="202"/>
      <c r="AK47" s="202"/>
      <c r="AL47" s="202"/>
      <c r="AM47" s="202"/>
      <c r="AN47" s="202"/>
      <c r="AO47" s="202"/>
      <c r="AP47" s="202"/>
      <c r="AQ47" s="202"/>
      <c r="AR47" s="202"/>
      <c r="AS47" s="203"/>
    </row>
    <row r="48" spans="2:45" s="24" customFormat="1">
      <c r="B48" s="1657" t="s">
        <v>5837</v>
      </c>
      <c r="C48" s="1659"/>
      <c r="D48" s="1363"/>
      <c r="E48" s="1363"/>
      <c r="F48" s="1363"/>
      <c r="G48" s="1363"/>
      <c r="H48" s="1363"/>
      <c r="I48" s="1649" t="s">
        <v>5828</v>
      </c>
      <c r="J48" s="1363"/>
      <c r="K48" s="1363"/>
      <c r="L48" s="1363"/>
      <c r="M48" s="1363"/>
      <c r="N48" s="1363"/>
      <c r="O48" s="1649" t="s">
        <v>5828</v>
      </c>
      <c r="P48" s="1363"/>
      <c r="Q48" s="1363"/>
      <c r="R48" s="1363" t="s">
        <v>5828</v>
      </c>
      <c r="S48" s="1363"/>
      <c r="T48" s="1363"/>
      <c r="U48" s="1649" t="s">
        <v>5828</v>
      </c>
      <c r="V48" s="1363"/>
      <c r="W48" s="1363"/>
      <c r="X48" s="1363"/>
      <c r="Y48" s="1363"/>
      <c r="Z48" s="1649" t="s">
        <v>5828</v>
      </c>
      <c r="AA48" s="1363"/>
      <c r="AB48" s="1363"/>
      <c r="AC48" s="1363"/>
      <c r="AD48" s="1363"/>
      <c r="AE48" s="1363"/>
      <c r="AF48" s="1363"/>
      <c r="AG48" s="1363"/>
      <c r="AH48" s="1363"/>
      <c r="AI48" s="1363"/>
      <c r="AJ48" s="1363"/>
      <c r="AK48" s="1363"/>
      <c r="AL48" s="1363"/>
      <c r="AM48" s="1363"/>
      <c r="AN48" s="1363"/>
      <c r="AO48" s="1363"/>
      <c r="AP48" s="1363"/>
      <c r="AQ48" s="1363"/>
      <c r="AR48" s="1363"/>
      <c r="AS48" s="515"/>
    </row>
    <row r="49" spans="2:45" s="24" customFormat="1">
      <c r="B49" s="1657" t="s">
        <v>5838</v>
      </c>
      <c r="C49" s="1648"/>
      <c r="D49" s="202"/>
      <c r="E49" s="202"/>
      <c r="F49" s="202"/>
      <c r="G49" s="202"/>
      <c r="H49" s="202"/>
      <c r="I49" s="202" t="s">
        <v>5828</v>
      </c>
      <c r="J49" s="202"/>
      <c r="K49" s="202"/>
      <c r="L49" s="202"/>
      <c r="M49" s="202"/>
      <c r="N49" s="202"/>
      <c r="O49" s="202"/>
      <c r="P49" s="202"/>
      <c r="Q49" s="202"/>
      <c r="R49" s="202"/>
      <c r="S49" s="202"/>
      <c r="T49" s="202" t="s">
        <v>5828</v>
      </c>
      <c r="U49" s="202"/>
      <c r="V49" s="202"/>
      <c r="W49" s="202"/>
      <c r="X49" s="202"/>
      <c r="Y49" s="202"/>
      <c r="Z49" s="202"/>
      <c r="AA49" s="202"/>
      <c r="AB49" s="202"/>
      <c r="AC49" s="202"/>
      <c r="AD49" s="202" t="s">
        <v>5828</v>
      </c>
      <c r="AE49" s="202"/>
      <c r="AF49" s="202"/>
      <c r="AG49" s="202"/>
      <c r="AH49" s="202"/>
      <c r="AI49" s="202"/>
      <c r="AJ49" s="202"/>
      <c r="AK49" s="202"/>
      <c r="AL49" s="202"/>
      <c r="AM49" s="202" t="s">
        <v>5828</v>
      </c>
      <c r="AN49" s="202"/>
      <c r="AO49" s="202"/>
      <c r="AP49" s="202"/>
      <c r="AQ49" s="202"/>
      <c r="AR49" s="202"/>
      <c r="AS49" s="203"/>
    </row>
    <row r="50" spans="2:45" s="24" customFormat="1">
      <c r="B50" s="1657" t="s">
        <v>5839</v>
      </c>
      <c r="C50" s="1659"/>
      <c r="D50" s="1363"/>
      <c r="E50" s="1363"/>
      <c r="F50" s="1363"/>
      <c r="G50" s="1363"/>
      <c r="H50" s="1363"/>
      <c r="I50" s="1649" t="s">
        <v>5828</v>
      </c>
      <c r="J50" s="1363"/>
      <c r="K50" s="1363"/>
      <c r="L50" s="1363"/>
      <c r="M50" s="1363"/>
      <c r="N50" s="1363"/>
      <c r="O50" s="1363"/>
      <c r="P50" s="1363"/>
      <c r="Q50" s="1363"/>
      <c r="R50" s="1363" t="s">
        <v>5828</v>
      </c>
      <c r="S50" s="1363"/>
      <c r="T50" s="1363"/>
      <c r="U50" s="1363"/>
      <c r="V50" s="1363"/>
      <c r="W50" s="1363"/>
      <c r="X50" s="1363"/>
      <c r="Y50" s="1363"/>
      <c r="Z50" s="1363"/>
      <c r="AA50" s="1649" t="s">
        <v>5828</v>
      </c>
      <c r="AB50" s="1363"/>
      <c r="AC50" s="1363"/>
      <c r="AD50" s="1363"/>
      <c r="AE50" s="1363"/>
      <c r="AF50" s="1363"/>
      <c r="AG50" s="1649" t="s">
        <v>5828</v>
      </c>
      <c r="AH50" s="1363"/>
      <c r="AI50" s="1363"/>
      <c r="AJ50" s="1363"/>
      <c r="AK50" s="1363"/>
      <c r="AL50" s="1363"/>
      <c r="AM50" s="1649" t="s">
        <v>5828</v>
      </c>
      <c r="AN50" s="1363"/>
      <c r="AO50" s="1363"/>
      <c r="AP50" s="1363"/>
      <c r="AQ50" s="1363"/>
      <c r="AR50" s="1363"/>
      <c r="AS50" s="515"/>
    </row>
    <row r="51" spans="2:45" s="24" customFormat="1">
      <c r="B51" s="1657" t="s">
        <v>5840</v>
      </c>
      <c r="C51" s="1648"/>
      <c r="D51" s="202"/>
      <c r="E51" s="202"/>
      <c r="F51" s="202"/>
      <c r="G51" s="202"/>
      <c r="H51" s="202"/>
      <c r="I51" s="1649" t="s">
        <v>5828</v>
      </c>
      <c r="J51" s="202"/>
      <c r="K51" s="202"/>
      <c r="L51" s="202"/>
      <c r="M51" s="202"/>
      <c r="N51" s="202"/>
      <c r="O51" s="202"/>
      <c r="P51" s="202"/>
      <c r="Q51" s="202"/>
      <c r="R51" s="202" t="s">
        <v>5828</v>
      </c>
      <c r="S51" s="202"/>
      <c r="T51" s="202"/>
      <c r="U51" s="202"/>
      <c r="V51" s="202"/>
      <c r="W51" s="202"/>
      <c r="X51" s="202"/>
      <c r="Y51" s="202" t="s">
        <v>5828</v>
      </c>
      <c r="Z51" s="202"/>
      <c r="AA51" s="202" t="s">
        <v>5828</v>
      </c>
      <c r="AB51" s="202"/>
      <c r="AC51" s="202"/>
      <c r="AD51" s="202"/>
      <c r="AE51" s="202"/>
      <c r="AF51" s="202"/>
      <c r="AG51" s="202"/>
      <c r="AH51" s="202"/>
      <c r="AI51" s="202"/>
      <c r="AJ51" s="202"/>
      <c r="AK51" s="202"/>
      <c r="AL51" s="202"/>
      <c r="AM51" s="202"/>
      <c r="AN51" s="202"/>
      <c r="AO51" s="202"/>
      <c r="AP51" s="202"/>
      <c r="AQ51" s="202"/>
      <c r="AR51" s="202"/>
      <c r="AS51" s="203"/>
    </row>
    <row r="52" spans="2:45" s="24" customFormat="1">
      <c r="B52" s="1657" t="s">
        <v>5841</v>
      </c>
      <c r="C52" s="1659"/>
      <c r="D52" s="1363"/>
      <c r="E52" s="1363"/>
      <c r="F52" s="1363"/>
      <c r="G52" s="1363"/>
      <c r="H52" s="1363"/>
      <c r="I52" s="1649" t="s">
        <v>5828</v>
      </c>
      <c r="J52" s="1363"/>
      <c r="K52" s="1363"/>
      <c r="L52" s="1363"/>
      <c r="M52" s="1363"/>
      <c r="N52" s="1363"/>
      <c r="O52" s="1363"/>
      <c r="P52" s="1363"/>
      <c r="Q52" s="1363"/>
      <c r="R52" s="1363" t="s">
        <v>5828</v>
      </c>
      <c r="S52" s="1363"/>
      <c r="T52" s="1363"/>
      <c r="U52" s="1363"/>
      <c r="V52" s="1363"/>
      <c r="W52" s="1363"/>
      <c r="X52" s="1363"/>
      <c r="Y52" s="1363"/>
      <c r="Z52" s="1363"/>
      <c r="AA52" s="1363" t="s">
        <v>5828</v>
      </c>
      <c r="AB52" s="1363"/>
      <c r="AC52" s="1363"/>
      <c r="AD52" s="1363"/>
      <c r="AE52" s="1363"/>
      <c r="AF52" s="1363"/>
      <c r="AG52" s="1363"/>
      <c r="AH52" s="1363"/>
      <c r="AI52" s="1363"/>
      <c r="AJ52" s="1363"/>
      <c r="AK52" s="1363"/>
      <c r="AL52" s="1363"/>
      <c r="AM52" s="1363"/>
      <c r="AN52" s="1363"/>
      <c r="AO52" s="1363"/>
      <c r="AP52" s="1363"/>
      <c r="AQ52" s="1363"/>
      <c r="AR52" s="1363"/>
      <c r="AS52" s="515"/>
    </row>
    <row r="53" spans="2:45" s="24" customFormat="1">
      <c r="B53" s="1657" t="s">
        <v>5842</v>
      </c>
      <c r="C53" s="1648"/>
      <c r="D53" s="202"/>
      <c r="E53" s="202"/>
      <c r="F53" s="202"/>
      <c r="G53" s="202"/>
      <c r="H53" s="202"/>
      <c r="I53" s="1649" t="s">
        <v>5828</v>
      </c>
      <c r="J53" s="202"/>
      <c r="K53" s="202"/>
      <c r="L53" s="202"/>
      <c r="M53" s="202"/>
      <c r="N53" s="202"/>
      <c r="O53" s="202"/>
      <c r="P53" s="202"/>
      <c r="Q53" s="202"/>
      <c r="R53" s="1649" t="s">
        <v>5828</v>
      </c>
      <c r="S53" s="202"/>
      <c r="T53" s="202"/>
      <c r="U53" s="202"/>
      <c r="V53" s="202"/>
      <c r="W53" s="202"/>
      <c r="X53" s="202"/>
      <c r="Y53" s="202"/>
      <c r="Z53" s="202"/>
      <c r="AA53" s="1649" t="s">
        <v>5828</v>
      </c>
      <c r="AB53" s="202"/>
      <c r="AC53" s="202"/>
      <c r="AD53" s="202"/>
      <c r="AE53" s="202"/>
      <c r="AF53" s="202"/>
      <c r="AG53" s="202"/>
      <c r="AH53" s="202"/>
      <c r="AI53" s="202"/>
      <c r="AJ53" s="202"/>
      <c r="AK53" s="202"/>
      <c r="AL53" s="202"/>
      <c r="AM53" s="202"/>
      <c r="AN53" s="202"/>
      <c r="AO53" s="202"/>
      <c r="AP53" s="202"/>
      <c r="AQ53" s="202"/>
      <c r="AR53" s="202"/>
      <c r="AS53" s="203"/>
    </row>
    <row r="54" spans="2:45" s="24" customFormat="1">
      <c r="B54" s="1657" t="s">
        <v>5843</v>
      </c>
      <c r="C54" s="1659"/>
      <c r="D54" s="1363"/>
      <c r="E54" s="1363"/>
      <c r="F54" s="1363"/>
      <c r="G54" s="1363"/>
      <c r="H54" s="1363"/>
      <c r="I54" s="1649" t="s">
        <v>5828</v>
      </c>
      <c r="J54" s="1363"/>
      <c r="K54" s="1363"/>
      <c r="L54" s="1363"/>
      <c r="M54" s="1363"/>
      <c r="N54" s="1363"/>
      <c r="O54" s="1363"/>
      <c r="P54" s="1363"/>
      <c r="Q54" s="1363"/>
      <c r="R54" s="1649" t="s">
        <v>5828</v>
      </c>
      <c r="S54" s="1363"/>
      <c r="T54" s="1363"/>
      <c r="U54" s="1363"/>
      <c r="V54" s="1363"/>
      <c r="W54" s="1363"/>
      <c r="X54" s="1649" t="s">
        <v>5828</v>
      </c>
      <c r="Y54" s="1363"/>
      <c r="Z54" s="1363"/>
      <c r="AA54" s="1649" t="s">
        <v>5828</v>
      </c>
      <c r="AB54" s="1363"/>
      <c r="AC54" s="1363"/>
      <c r="AD54" s="1363"/>
      <c r="AE54" s="1649" t="s">
        <v>5828</v>
      </c>
      <c r="AF54" s="1363"/>
      <c r="AG54" s="1363"/>
      <c r="AH54" s="1363"/>
      <c r="AI54" s="1363"/>
      <c r="AJ54" s="1363"/>
      <c r="AK54" s="1363"/>
      <c r="AL54" s="1363"/>
      <c r="AM54" s="1363"/>
      <c r="AN54" s="1363"/>
      <c r="AO54" s="1363"/>
      <c r="AP54" s="1363"/>
      <c r="AQ54" s="1363"/>
      <c r="AR54" s="1363"/>
      <c r="AS54" s="515"/>
    </row>
    <row r="55" spans="2:45" s="24" customFormat="1">
      <c r="B55" s="1657" t="s">
        <v>5844</v>
      </c>
      <c r="C55" s="1648"/>
      <c r="D55" s="202"/>
      <c r="E55" s="202"/>
      <c r="F55" s="202"/>
      <c r="G55" s="202"/>
      <c r="H55" s="202"/>
      <c r="I55" s="202" t="s">
        <v>5828</v>
      </c>
      <c r="J55" s="202"/>
      <c r="K55" s="202"/>
      <c r="L55" s="202"/>
      <c r="M55" s="202"/>
      <c r="N55" s="202"/>
      <c r="O55" s="202"/>
      <c r="P55" s="202"/>
      <c r="Q55" s="202"/>
      <c r="R55" s="202" t="s">
        <v>5828</v>
      </c>
      <c r="S55" s="202"/>
      <c r="T55" s="202"/>
      <c r="U55" s="202"/>
      <c r="V55" s="202"/>
      <c r="W55" s="202"/>
      <c r="X55" s="202"/>
      <c r="Y55" s="202"/>
      <c r="Z55" s="202"/>
      <c r="AA55" s="1649" t="s">
        <v>5828</v>
      </c>
      <c r="AB55" s="202"/>
      <c r="AC55" s="202"/>
      <c r="AD55" s="202"/>
      <c r="AE55" s="202"/>
      <c r="AF55" s="1649" t="s">
        <v>5828</v>
      </c>
      <c r="AG55" s="202"/>
      <c r="AH55" s="202"/>
      <c r="AI55" s="202"/>
      <c r="AJ55" s="202"/>
      <c r="AK55" s="1649" t="s">
        <v>5828</v>
      </c>
      <c r="AL55" s="202"/>
      <c r="AM55" s="202"/>
      <c r="AN55" s="202"/>
      <c r="AO55" s="1649" t="s">
        <v>5828</v>
      </c>
      <c r="AP55" s="202"/>
      <c r="AQ55" s="202"/>
      <c r="AR55" s="202"/>
      <c r="AS55" s="1650" t="s">
        <v>5828</v>
      </c>
    </row>
    <row r="56" spans="2:45" s="24" customFormat="1">
      <c r="B56" s="1657" t="s">
        <v>5845</v>
      </c>
      <c r="C56" s="1659"/>
      <c r="D56" s="1363"/>
      <c r="E56" s="1363"/>
      <c r="F56" s="1363"/>
      <c r="G56" s="1363"/>
      <c r="H56" s="1363"/>
      <c r="I56" s="1649" t="s">
        <v>5828</v>
      </c>
      <c r="J56" s="1363"/>
      <c r="K56" s="1363"/>
      <c r="L56" s="1363"/>
      <c r="M56" s="1363"/>
      <c r="N56" s="1363"/>
      <c r="O56" s="1363"/>
      <c r="P56" s="1363"/>
      <c r="Q56" s="1363"/>
      <c r="R56" s="1649" t="s">
        <v>5828</v>
      </c>
      <c r="S56" s="1363"/>
      <c r="T56" s="1363"/>
      <c r="U56" s="1363"/>
      <c r="V56" s="1363"/>
      <c r="W56" s="1363"/>
      <c r="X56" s="1363"/>
      <c r="Y56" s="1363"/>
      <c r="Z56" s="1363"/>
      <c r="AA56" s="1363"/>
      <c r="AB56" s="1363"/>
      <c r="AC56" s="1363"/>
      <c r="AD56" s="1363"/>
      <c r="AE56" s="1363"/>
      <c r="AF56" s="1363"/>
      <c r="AG56" s="1363"/>
      <c r="AH56" s="1363"/>
      <c r="AI56" s="1649" t="s">
        <v>5828</v>
      </c>
      <c r="AJ56" s="1363"/>
      <c r="AK56" s="1363"/>
      <c r="AL56" s="1363"/>
      <c r="AM56" s="1363"/>
      <c r="AN56" s="1363"/>
      <c r="AO56" s="1363"/>
      <c r="AP56" s="1363"/>
      <c r="AQ56" s="1363"/>
      <c r="AR56" s="1363"/>
      <c r="AS56" s="515"/>
    </row>
    <row r="57" spans="2:45" s="24" customFormat="1">
      <c r="B57" s="1657" t="s">
        <v>5846</v>
      </c>
      <c r="C57" s="1648"/>
      <c r="D57" s="202"/>
      <c r="E57" s="202"/>
      <c r="F57" s="202"/>
      <c r="G57" s="202"/>
      <c r="H57" s="202"/>
      <c r="I57" s="1649" t="s">
        <v>5828</v>
      </c>
      <c r="J57" s="202"/>
      <c r="K57" s="202"/>
      <c r="L57" s="202"/>
      <c r="M57" s="202"/>
      <c r="N57" s="202"/>
      <c r="O57" s="202"/>
      <c r="P57" s="202"/>
      <c r="Q57" s="202"/>
      <c r="R57" s="1649" t="s">
        <v>5828</v>
      </c>
      <c r="S57" s="202"/>
      <c r="T57" s="202"/>
      <c r="U57" s="202"/>
      <c r="V57" s="202"/>
      <c r="W57" s="1649" t="s">
        <v>5828</v>
      </c>
      <c r="X57" s="202"/>
      <c r="Y57" s="202"/>
      <c r="Z57" s="202"/>
      <c r="AA57" s="202"/>
      <c r="AB57" s="202"/>
      <c r="AC57" s="1649" t="s">
        <v>5828</v>
      </c>
      <c r="AD57" s="202"/>
      <c r="AE57" s="202"/>
      <c r="AF57" s="202"/>
      <c r="AG57" s="202"/>
      <c r="AH57" s="1649" t="s">
        <v>5828</v>
      </c>
      <c r="AI57" s="202"/>
      <c r="AJ57" s="202"/>
      <c r="AK57" s="202"/>
      <c r="AL57" s="202"/>
      <c r="AM57" s="1649" t="s">
        <v>5828</v>
      </c>
      <c r="AN57" s="202"/>
      <c r="AO57" s="202"/>
      <c r="AP57" s="202"/>
      <c r="AQ57" s="202"/>
      <c r="AR57" s="202"/>
      <c r="AS57" s="203"/>
    </row>
    <row r="58" spans="2:45" s="24" customFormat="1">
      <c r="B58" s="1657" t="s">
        <v>5847</v>
      </c>
      <c r="C58" s="1659"/>
      <c r="D58" s="1363"/>
      <c r="E58" s="1363"/>
      <c r="F58" s="1363"/>
      <c r="G58" s="1363"/>
      <c r="H58" s="1363"/>
      <c r="I58" s="1649" t="s">
        <v>5828</v>
      </c>
      <c r="J58" s="1363"/>
      <c r="K58" s="1363"/>
      <c r="L58" s="1363"/>
      <c r="M58" s="1363"/>
      <c r="N58" s="1363"/>
      <c r="O58" s="1363"/>
      <c r="P58" s="1363"/>
      <c r="Q58" s="1649" t="s">
        <v>5828</v>
      </c>
      <c r="R58" s="1649" t="s">
        <v>5828</v>
      </c>
      <c r="S58" s="1363"/>
      <c r="T58" s="1363"/>
      <c r="U58" s="1363"/>
      <c r="V58" s="1363"/>
      <c r="W58" s="1363"/>
      <c r="X58" s="1363"/>
      <c r="Y58" s="1363"/>
      <c r="Z58" s="1363"/>
      <c r="AA58" s="1363"/>
      <c r="AB58" s="1363"/>
      <c r="AC58" s="1363"/>
      <c r="AD58" s="1363"/>
      <c r="AE58" s="1363"/>
      <c r="AF58" s="1363"/>
      <c r="AG58" s="1363"/>
      <c r="AH58" s="1363"/>
      <c r="AI58" s="1363"/>
      <c r="AJ58" s="1363"/>
      <c r="AK58" s="1363"/>
      <c r="AL58" s="1363"/>
      <c r="AM58" s="1363"/>
      <c r="AN58" s="1363"/>
      <c r="AO58" s="1363"/>
      <c r="AP58" s="1363"/>
      <c r="AQ58" s="1363"/>
      <c r="AR58" s="1363"/>
      <c r="AS58" s="515"/>
    </row>
    <row r="59" spans="2:45" s="24" customFormat="1">
      <c r="B59" s="1657" t="s">
        <v>5848</v>
      </c>
      <c r="C59" s="1648"/>
      <c r="D59" s="202"/>
      <c r="E59" s="202"/>
      <c r="F59" s="202"/>
      <c r="G59" s="202"/>
      <c r="H59" s="202"/>
      <c r="I59" s="1649" t="s">
        <v>5828</v>
      </c>
      <c r="J59" s="202"/>
      <c r="K59" s="202"/>
      <c r="L59" s="202"/>
      <c r="M59" s="202"/>
      <c r="N59" s="202"/>
      <c r="O59" s="202"/>
      <c r="P59" s="1649" t="s">
        <v>5828</v>
      </c>
      <c r="Q59" s="202"/>
      <c r="R59" s="202" t="s">
        <v>5828</v>
      </c>
      <c r="S59" s="202"/>
      <c r="T59" s="202"/>
      <c r="U59" s="202"/>
      <c r="V59" s="202"/>
      <c r="W59" s="202"/>
      <c r="X59" s="202"/>
      <c r="Y59" s="202"/>
      <c r="Z59" s="202"/>
      <c r="AA59" s="202"/>
      <c r="AB59" s="202"/>
      <c r="AC59" s="202"/>
      <c r="AD59" s="202"/>
      <c r="AE59" s="202"/>
      <c r="AF59" s="202"/>
      <c r="AG59" s="202"/>
      <c r="AH59" s="202"/>
      <c r="AI59" s="202"/>
      <c r="AJ59" s="202"/>
      <c r="AK59" s="202"/>
      <c r="AL59" s="202"/>
      <c r="AM59" s="202"/>
      <c r="AN59" s="202"/>
      <c r="AO59" s="202"/>
      <c r="AP59" s="202"/>
      <c r="AQ59" s="202"/>
      <c r="AR59" s="202"/>
      <c r="AS59" s="203"/>
    </row>
    <row r="60" spans="2:45" s="24" customFormat="1">
      <c r="B60" s="1657" t="s">
        <v>5849</v>
      </c>
      <c r="C60" s="1659"/>
      <c r="D60" s="1363"/>
      <c r="E60" s="1363"/>
      <c r="F60" s="1363"/>
      <c r="G60" s="1363"/>
      <c r="H60" s="1363"/>
      <c r="I60" s="1649" t="s">
        <v>5828</v>
      </c>
      <c r="J60" s="1363"/>
      <c r="K60" s="1363"/>
      <c r="L60" s="1363"/>
      <c r="M60" s="1363"/>
      <c r="N60" s="1363"/>
      <c r="O60" s="1649" t="s">
        <v>5828</v>
      </c>
      <c r="P60" s="1363"/>
      <c r="Q60" s="1363"/>
      <c r="R60" s="1363"/>
      <c r="S60" s="1363"/>
      <c r="T60" s="1363"/>
      <c r="U60" s="1649" t="s">
        <v>5828</v>
      </c>
      <c r="V60" s="1363"/>
      <c r="W60" s="1363"/>
      <c r="X60" s="1363"/>
      <c r="Y60" s="1363"/>
      <c r="Z60" s="1649" t="s">
        <v>5828</v>
      </c>
      <c r="AA60" s="1363"/>
      <c r="AB60" s="1363"/>
      <c r="AC60" s="1363"/>
      <c r="AD60" s="1363"/>
      <c r="AE60" s="1363"/>
      <c r="AF60" s="1363"/>
      <c r="AG60" s="1363"/>
      <c r="AH60" s="1363"/>
      <c r="AI60" s="1363"/>
      <c r="AJ60" s="1363"/>
      <c r="AK60" s="1363"/>
      <c r="AL60" s="1363"/>
      <c r="AM60" s="1363"/>
      <c r="AN60" s="1363"/>
      <c r="AO60" s="1363"/>
      <c r="AP60" s="1363"/>
      <c r="AQ60" s="1363"/>
      <c r="AR60" s="1363"/>
      <c r="AS60" s="515"/>
    </row>
    <row r="61" spans="2:45" s="24" customFormat="1">
      <c r="B61" s="1657" t="s">
        <v>5850</v>
      </c>
      <c r="C61" s="1648"/>
      <c r="D61" s="202"/>
      <c r="E61" s="202"/>
      <c r="F61" s="202"/>
      <c r="G61" s="202"/>
      <c r="H61" s="202"/>
      <c r="I61" s="202"/>
      <c r="J61" s="202"/>
      <c r="K61" s="202"/>
      <c r="L61" s="202"/>
      <c r="M61" s="202"/>
      <c r="N61" s="202"/>
      <c r="O61" s="202"/>
      <c r="P61" s="202"/>
      <c r="Q61" s="202"/>
      <c r="R61" s="1649" t="s">
        <v>5828</v>
      </c>
      <c r="S61" s="202"/>
      <c r="T61" s="202"/>
      <c r="U61" s="202"/>
      <c r="V61" s="202"/>
      <c r="W61" s="202"/>
      <c r="X61" s="202"/>
      <c r="Y61" s="202"/>
      <c r="Z61" s="202"/>
      <c r="AA61" s="1649" t="s">
        <v>5828</v>
      </c>
      <c r="AB61" s="202"/>
      <c r="AC61" s="202"/>
      <c r="AD61" s="202"/>
      <c r="AE61" s="202"/>
      <c r="AF61" s="202"/>
      <c r="AG61" s="202"/>
      <c r="AH61" s="202"/>
      <c r="AI61" s="202"/>
      <c r="AJ61" s="202"/>
      <c r="AK61" s="202"/>
      <c r="AL61" s="202"/>
      <c r="AM61" s="202"/>
      <c r="AN61" s="202"/>
      <c r="AO61" s="202"/>
      <c r="AP61" s="202"/>
      <c r="AQ61" s="202"/>
      <c r="AR61" s="202"/>
      <c r="AS61" s="203"/>
    </row>
    <row r="62" spans="2:45" s="24" customFormat="1">
      <c r="B62" s="1657" t="s">
        <v>5851</v>
      </c>
      <c r="C62" s="1659"/>
      <c r="D62" s="1363"/>
      <c r="E62" s="1363"/>
      <c r="F62" s="1363"/>
      <c r="G62" s="1363"/>
      <c r="H62" s="1363"/>
      <c r="I62" s="1363"/>
      <c r="J62" s="1363"/>
      <c r="K62" s="1363"/>
      <c r="L62" s="1363"/>
      <c r="M62" s="1363"/>
      <c r="N62" s="1363"/>
      <c r="O62" s="1363"/>
      <c r="P62" s="1363"/>
      <c r="Q62" s="1363"/>
      <c r="R62" s="1649" t="s">
        <v>5828</v>
      </c>
      <c r="S62" s="1363"/>
      <c r="T62" s="1363"/>
      <c r="U62" s="1363"/>
      <c r="V62" s="1363"/>
      <c r="W62" s="1363"/>
      <c r="X62" s="1363"/>
      <c r="Y62" s="1363"/>
      <c r="Z62" s="1363"/>
      <c r="AA62" s="1649" t="s">
        <v>5828</v>
      </c>
      <c r="AB62" s="1363"/>
      <c r="AC62" s="1363"/>
      <c r="AD62" s="1363"/>
      <c r="AE62" s="1363"/>
      <c r="AF62" s="1363"/>
      <c r="AG62" s="1363"/>
      <c r="AH62" s="1363"/>
      <c r="AI62" s="1363"/>
      <c r="AJ62" s="1363"/>
      <c r="AK62" s="1363"/>
      <c r="AL62" s="1363"/>
      <c r="AM62" s="1363"/>
      <c r="AN62" s="1363"/>
      <c r="AO62" s="1363"/>
      <c r="AP62" s="1363"/>
      <c r="AQ62" s="1363"/>
      <c r="AR62" s="1363"/>
      <c r="AS62" s="515"/>
    </row>
    <row r="63" spans="2:45" s="24" customFormat="1">
      <c r="B63" s="1657" t="s">
        <v>5852</v>
      </c>
      <c r="C63" s="1648"/>
      <c r="D63" s="202"/>
      <c r="E63" s="202"/>
      <c r="F63" s="202"/>
      <c r="G63" s="202"/>
      <c r="H63" s="202"/>
      <c r="I63" s="202"/>
      <c r="J63" s="202"/>
      <c r="K63" s="202"/>
      <c r="L63" s="202"/>
      <c r="M63" s="202"/>
      <c r="N63" s="202"/>
      <c r="O63" s="202"/>
      <c r="P63" s="202"/>
      <c r="Q63" s="202"/>
      <c r="R63" s="1649" t="s">
        <v>5828</v>
      </c>
      <c r="S63" s="202"/>
      <c r="T63" s="202"/>
      <c r="U63" s="202"/>
      <c r="V63" s="202"/>
      <c r="W63" s="202"/>
      <c r="X63" s="202"/>
      <c r="Y63" s="202"/>
      <c r="Z63" s="1649" t="s">
        <v>5828</v>
      </c>
      <c r="AA63" s="1649" t="s">
        <v>5828</v>
      </c>
      <c r="AB63" s="202"/>
      <c r="AC63" s="202"/>
      <c r="AD63" s="202"/>
      <c r="AE63" s="202"/>
      <c r="AF63" s="202"/>
      <c r="AG63" s="1649" t="s">
        <v>5828</v>
      </c>
      <c r="AH63" s="202"/>
      <c r="AI63" s="202"/>
      <c r="AJ63" s="202"/>
      <c r="AK63" s="202"/>
      <c r="AL63" s="202"/>
      <c r="AM63" s="1649" t="s">
        <v>5828</v>
      </c>
      <c r="AN63" s="202"/>
      <c r="AO63" s="202"/>
      <c r="AP63" s="202"/>
      <c r="AQ63" s="202"/>
      <c r="AR63" s="202"/>
      <c r="AS63" s="203"/>
    </row>
    <row r="64" spans="2:45" s="24" customFormat="1">
      <c r="B64" s="1657" t="s">
        <v>5853</v>
      </c>
      <c r="C64" s="1659"/>
      <c r="D64" s="1363"/>
      <c r="E64" s="1363"/>
      <c r="F64" s="1363"/>
      <c r="G64" s="1363"/>
      <c r="H64" s="1363"/>
      <c r="I64" s="1363"/>
      <c r="J64" s="1363"/>
      <c r="K64" s="1363"/>
      <c r="L64" s="1363"/>
      <c r="M64" s="1363"/>
      <c r="N64" s="1363"/>
      <c r="O64" s="1363"/>
      <c r="P64" s="1363"/>
      <c r="Q64" s="1363"/>
      <c r="R64" s="1649" t="s">
        <v>5828</v>
      </c>
      <c r="S64" s="1363"/>
      <c r="T64" s="1363"/>
      <c r="U64" s="1363"/>
      <c r="V64" s="1363"/>
      <c r="W64" s="1363"/>
      <c r="X64" s="1363"/>
      <c r="Y64" s="1363"/>
      <c r="Z64" s="1363"/>
      <c r="AA64" s="1649" t="s">
        <v>5828</v>
      </c>
      <c r="AB64" s="1363"/>
      <c r="AC64" s="1363"/>
      <c r="AD64" s="1363"/>
      <c r="AE64" s="1363"/>
      <c r="AF64" s="1363"/>
      <c r="AG64" s="1363"/>
      <c r="AH64" s="1363"/>
      <c r="AI64" s="1363"/>
      <c r="AJ64" s="1363"/>
      <c r="AK64" s="1363"/>
      <c r="AL64" s="1363"/>
      <c r="AM64" s="1363"/>
      <c r="AN64" s="1363"/>
      <c r="AO64" s="1363"/>
      <c r="AP64" s="1363"/>
      <c r="AQ64" s="1363"/>
      <c r="AR64" s="1363"/>
      <c r="AS64" s="515"/>
    </row>
    <row r="65" spans="2:45" s="24" customFormat="1">
      <c r="B65" s="1657" t="s">
        <v>5854</v>
      </c>
      <c r="C65" s="1648"/>
      <c r="D65" s="202"/>
      <c r="E65" s="202"/>
      <c r="F65" s="202"/>
      <c r="G65" s="202"/>
      <c r="H65" s="202"/>
      <c r="I65" s="202"/>
      <c r="J65" s="202"/>
      <c r="K65" s="202"/>
      <c r="L65" s="202"/>
      <c r="M65" s="202"/>
      <c r="N65" s="202"/>
      <c r="O65" s="202"/>
      <c r="P65" s="202"/>
      <c r="Q65" s="202"/>
      <c r="R65" s="202" t="s">
        <v>5828</v>
      </c>
      <c r="S65" s="202"/>
      <c r="T65" s="202"/>
      <c r="U65" s="202"/>
      <c r="V65" s="202"/>
      <c r="W65" s="202"/>
      <c r="X65" s="202"/>
      <c r="Y65" s="202" t="s">
        <v>5828</v>
      </c>
      <c r="Z65" s="202"/>
      <c r="AA65" s="202" t="s">
        <v>5828</v>
      </c>
      <c r="AB65" s="202"/>
      <c r="AC65" s="202"/>
      <c r="AD65" s="202"/>
      <c r="AE65" s="202"/>
      <c r="AF65" s="202"/>
      <c r="AG65" s="202"/>
      <c r="AH65" s="202"/>
      <c r="AI65" s="202"/>
      <c r="AJ65" s="202"/>
      <c r="AK65" s="202"/>
      <c r="AL65" s="202" t="s">
        <v>5828</v>
      </c>
      <c r="AM65" s="202"/>
      <c r="AN65" s="202"/>
      <c r="AO65" s="202"/>
      <c r="AP65" s="202"/>
      <c r="AQ65" s="202"/>
      <c r="AR65" s="202"/>
      <c r="AS65" s="203"/>
    </row>
    <row r="66" spans="2:45" s="24" customFormat="1">
      <c r="B66" s="1657" t="s">
        <v>5855</v>
      </c>
      <c r="C66" s="1659"/>
      <c r="D66" s="1363"/>
      <c r="E66" s="1363"/>
      <c r="F66" s="1363"/>
      <c r="G66" s="1363"/>
      <c r="H66" s="1363"/>
      <c r="I66" s="1363"/>
      <c r="J66" s="1363"/>
      <c r="K66" s="1363"/>
      <c r="L66" s="1363"/>
      <c r="M66" s="1363"/>
      <c r="N66" s="1363"/>
      <c r="O66" s="1363"/>
      <c r="P66" s="1363"/>
      <c r="Q66" s="1363"/>
      <c r="R66" s="1649" t="s">
        <v>5828</v>
      </c>
      <c r="S66" s="1363"/>
      <c r="T66" s="1363"/>
      <c r="U66" s="1363"/>
      <c r="V66" s="1363"/>
      <c r="W66" s="1363"/>
      <c r="X66" s="1363"/>
      <c r="Y66" s="1363"/>
      <c r="Z66" s="1363"/>
      <c r="AA66" s="1649" t="s">
        <v>5828</v>
      </c>
      <c r="AB66" s="1363"/>
      <c r="AC66" s="1363"/>
      <c r="AD66" s="1363"/>
      <c r="AE66" s="1363"/>
      <c r="AF66" s="1363"/>
      <c r="AG66" s="1363"/>
      <c r="AH66" s="1363"/>
      <c r="AI66" s="1363"/>
      <c r="AJ66" s="1363"/>
      <c r="AK66" s="1363"/>
      <c r="AL66" s="1363"/>
      <c r="AM66" s="1363"/>
      <c r="AN66" s="1363"/>
      <c r="AO66" s="1363"/>
      <c r="AP66" s="1363"/>
      <c r="AQ66" s="1363"/>
      <c r="AR66" s="1363"/>
      <c r="AS66" s="515"/>
    </row>
    <row r="67" spans="2:45" s="24" customFormat="1">
      <c r="B67" s="1657" t="s">
        <v>5856</v>
      </c>
      <c r="C67" s="1648"/>
      <c r="D67" s="202"/>
      <c r="E67" s="202"/>
      <c r="F67" s="202"/>
      <c r="G67" s="202"/>
      <c r="H67" s="202"/>
      <c r="I67" s="202"/>
      <c r="J67" s="202"/>
      <c r="K67" s="202"/>
      <c r="L67" s="202"/>
      <c r="M67" s="202"/>
      <c r="N67" s="202"/>
      <c r="O67" s="202"/>
      <c r="P67" s="202"/>
      <c r="Q67" s="202"/>
      <c r="R67" s="1649" t="s">
        <v>5828</v>
      </c>
      <c r="S67" s="202"/>
      <c r="T67" s="202"/>
      <c r="U67" s="202"/>
      <c r="V67" s="202"/>
      <c r="W67" s="202"/>
      <c r="X67" s="1649" t="s">
        <v>5828</v>
      </c>
      <c r="Y67" s="202"/>
      <c r="Z67" s="202"/>
      <c r="AA67" s="1649" t="s">
        <v>5828</v>
      </c>
      <c r="AB67" s="202"/>
      <c r="AC67" s="202"/>
      <c r="AD67" s="202"/>
      <c r="AE67" s="1649" t="s">
        <v>5828</v>
      </c>
      <c r="AF67" s="1649" t="s">
        <v>5828</v>
      </c>
      <c r="AG67" s="202"/>
      <c r="AH67" s="202"/>
      <c r="AI67" s="202"/>
      <c r="AJ67" s="202"/>
      <c r="AK67" s="1649" t="s">
        <v>5828</v>
      </c>
      <c r="AL67" s="202"/>
      <c r="AM67" s="202"/>
      <c r="AN67" s="202"/>
      <c r="AO67" s="1649" t="s">
        <v>5828</v>
      </c>
      <c r="AP67" s="202"/>
      <c r="AQ67" s="202"/>
      <c r="AR67" s="202"/>
      <c r="AS67" s="1650" t="s">
        <v>5828</v>
      </c>
    </row>
    <row r="68" spans="2:45" s="24" customFormat="1">
      <c r="B68" s="1657" t="s">
        <v>5857</v>
      </c>
      <c r="C68" s="1659"/>
      <c r="D68" s="1363"/>
      <c r="E68" s="1363"/>
      <c r="F68" s="1363"/>
      <c r="G68" s="1363"/>
      <c r="H68" s="1363"/>
      <c r="I68" s="1363"/>
      <c r="J68" s="1363"/>
      <c r="K68" s="1363"/>
      <c r="L68" s="1363"/>
      <c r="M68" s="1363"/>
      <c r="N68" s="1363"/>
      <c r="O68" s="1363"/>
      <c r="P68" s="1363"/>
      <c r="Q68" s="1363"/>
      <c r="R68" s="1649" t="s">
        <v>5828</v>
      </c>
      <c r="S68" s="1363"/>
      <c r="T68" s="1363"/>
      <c r="U68" s="1363"/>
      <c r="V68" s="1363"/>
      <c r="W68" s="1363"/>
      <c r="X68" s="1363"/>
      <c r="Y68" s="1363"/>
      <c r="Z68" s="1363"/>
      <c r="AA68" s="1363"/>
      <c r="AB68" s="1363"/>
      <c r="AC68" s="1363"/>
      <c r="AD68" s="1649" t="s">
        <v>5828</v>
      </c>
      <c r="AE68" s="1363"/>
      <c r="AF68" s="1363"/>
      <c r="AG68" s="1363"/>
      <c r="AH68" s="1363"/>
      <c r="AI68" s="1363"/>
      <c r="AJ68" s="1363"/>
      <c r="AK68" s="1363"/>
      <c r="AL68" s="1363"/>
      <c r="AM68" s="1363"/>
      <c r="AN68" s="1363"/>
      <c r="AO68" s="1363"/>
      <c r="AP68" s="1363"/>
      <c r="AQ68" s="1363"/>
      <c r="AR68" s="1363"/>
      <c r="AS68" s="515"/>
    </row>
    <row r="69" spans="2:45" s="24" customFormat="1">
      <c r="B69" s="1657" t="s">
        <v>5858</v>
      </c>
      <c r="C69" s="1648"/>
      <c r="D69" s="202"/>
      <c r="E69" s="202"/>
      <c r="F69" s="202"/>
      <c r="G69" s="202"/>
      <c r="H69" s="202"/>
      <c r="I69" s="202"/>
      <c r="J69" s="202"/>
      <c r="K69" s="202"/>
      <c r="L69" s="202"/>
      <c r="M69" s="202"/>
      <c r="N69" s="202"/>
      <c r="O69" s="202"/>
      <c r="P69" s="202"/>
      <c r="Q69" s="202"/>
      <c r="R69" s="1649" t="s">
        <v>5828</v>
      </c>
      <c r="S69" s="202"/>
      <c r="T69" s="202"/>
      <c r="U69" s="202"/>
      <c r="V69" s="202"/>
      <c r="W69" s="1649" t="s">
        <v>5828</v>
      </c>
      <c r="X69" s="202"/>
      <c r="Y69" s="202"/>
      <c r="Z69" s="202"/>
      <c r="AA69" s="202"/>
      <c r="AB69" s="202"/>
      <c r="AC69" s="1649" t="s">
        <v>5828</v>
      </c>
      <c r="AD69" s="202"/>
      <c r="AE69" s="202"/>
      <c r="AF69" s="202"/>
      <c r="AG69" s="202"/>
      <c r="AH69" s="1649" t="s">
        <v>5828</v>
      </c>
      <c r="AI69" s="202"/>
      <c r="AJ69" s="202"/>
      <c r="AK69" s="202"/>
      <c r="AL69" s="202"/>
      <c r="AM69" s="1649" t="s">
        <v>5828</v>
      </c>
      <c r="AN69" s="202"/>
      <c r="AO69" s="202"/>
      <c r="AP69" s="202"/>
      <c r="AQ69" s="202"/>
      <c r="AR69" s="202"/>
      <c r="AS69" s="203"/>
    </row>
    <row r="70" spans="2:45" s="24" customFormat="1">
      <c r="B70" s="1657" t="s">
        <v>5859</v>
      </c>
      <c r="C70" s="1659"/>
      <c r="D70" s="1363"/>
      <c r="E70" s="1363"/>
      <c r="F70" s="1363"/>
      <c r="G70" s="1363"/>
      <c r="H70" s="1363"/>
      <c r="I70" s="1363"/>
      <c r="J70" s="1363"/>
      <c r="K70" s="1363"/>
      <c r="L70" s="1363"/>
      <c r="M70" s="1363"/>
      <c r="N70" s="1363"/>
      <c r="O70" s="1363"/>
      <c r="P70" s="1363"/>
      <c r="Q70" s="1363"/>
      <c r="R70" s="1363" t="s">
        <v>5828</v>
      </c>
      <c r="S70" s="1363"/>
      <c r="T70" s="1363"/>
      <c r="U70" s="1363"/>
      <c r="V70" s="1363"/>
      <c r="W70" s="1363"/>
      <c r="X70" s="1363"/>
      <c r="Y70" s="1363"/>
      <c r="Z70" s="1363"/>
      <c r="AA70" s="1363"/>
      <c r="AB70" s="1363"/>
      <c r="AC70" s="1363"/>
      <c r="AD70" s="1363"/>
      <c r="AE70" s="1363"/>
      <c r="AF70" s="1363"/>
      <c r="AG70" s="1363"/>
      <c r="AH70" s="1363"/>
      <c r="AI70" s="1363"/>
      <c r="AJ70" s="1363"/>
      <c r="AK70" s="1363"/>
      <c r="AL70" s="1363"/>
      <c r="AM70" s="1363"/>
      <c r="AN70" s="1363"/>
      <c r="AO70" s="1363"/>
      <c r="AP70" s="1363"/>
      <c r="AQ70" s="1363"/>
      <c r="AR70" s="1363"/>
      <c r="AS70" s="515"/>
    </row>
    <row r="71" spans="2:45" s="24" customFormat="1">
      <c r="B71" s="1657" t="s">
        <v>5860</v>
      </c>
      <c r="C71" s="1648"/>
      <c r="D71" s="202"/>
      <c r="E71" s="202"/>
      <c r="F71" s="202"/>
      <c r="G71" s="202"/>
      <c r="H71" s="202"/>
      <c r="I71" s="202"/>
      <c r="J71" s="202"/>
      <c r="K71" s="202"/>
      <c r="L71" s="202"/>
      <c r="M71" s="202"/>
      <c r="N71" s="202"/>
      <c r="O71" s="202"/>
      <c r="P71" s="202"/>
      <c r="Q71" s="202"/>
      <c r="R71" s="202" t="s">
        <v>5828</v>
      </c>
      <c r="S71" s="202"/>
      <c r="T71" s="202"/>
      <c r="U71" s="202"/>
      <c r="V71" s="202"/>
      <c r="W71" s="202"/>
      <c r="X71" s="202"/>
      <c r="Y71" s="202"/>
      <c r="Z71" s="202"/>
      <c r="AA71" s="1649" t="s">
        <v>5828</v>
      </c>
      <c r="AB71" s="202"/>
      <c r="AC71" s="202"/>
      <c r="AD71" s="202"/>
      <c r="AE71" s="202"/>
      <c r="AF71" s="202"/>
      <c r="AG71" s="202"/>
      <c r="AH71" s="202"/>
      <c r="AI71" s="202"/>
      <c r="AJ71" s="202"/>
      <c r="AK71" s="202"/>
      <c r="AL71" s="202"/>
      <c r="AM71" s="202"/>
      <c r="AN71" s="202"/>
      <c r="AO71" s="202"/>
      <c r="AP71" s="202"/>
      <c r="AQ71" s="202"/>
      <c r="AR71" s="202"/>
      <c r="AS71" s="203"/>
    </row>
    <row r="72" spans="2:45" s="24" customFormat="1">
      <c r="B72" s="1657" t="s">
        <v>5861</v>
      </c>
      <c r="C72" s="1659"/>
      <c r="D72" s="1363"/>
      <c r="E72" s="1363"/>
      <c r="F72" s="1363"/>
      <c r="G72" s="1363"/>
      <c r="H72" s="1363"/>
      <c r="I72" s="1363"/>
      <c r="J72" s="1363"/>
      <c r="K72" s="1363"/>
      <c r="L72" s="1363"/>
      <c r="M72" s="1363"/>
      <c r="N72" s="1363"/>
      <c r="O72" s="1363"/>
      <c r="P72" s="1363"/>
      <c r="Q72" s="1363"/>
      <c r="R72" s="1649" t="s">
        <v>5828</v>
      </c>
      <c r="S72" s="1363"/>
      <c r="T72" s="1363"/>
      <c r="U72" s="1363"/>
      <c r="V72" s="1363"/>
      <c r="W72" s="1363"/>
      <c r="X72" s="1363"/>
      <c r="Y72" s="1363"/>
      <c r="Z72" s="1363"/>
      <c r="AA72" s="1649" t="s">
        <v>5828</v>
      </c>
      <c r="AB72" s="1363"/>
      <c r="AC72" s="1363"/>
      <c r="AD72" s="1363"/>
      <c r="AE72" s="1363"/>
      <c r="AF72" s="1363"/>
      <c r="AG72" s="1363"/>
      <c r="AH72" s="1649" t="s">
        <v>5828</v>
      </c>
      <c r="AI72" s="1363"/>
      <c r="AJ72" s="1363"/>
      <c r="AK72" s="1363"/>
      <c r="AL72" s="1363"/>
      <c r="AM72" s="1363"/>
      <c r="AN72" s="1363"/>
      <c r="AO72" s="1363"/>
      <c r="AP72" s="1363"/>
      <c r="AQ72" s="1363"/>
      <c r="AR72" s="1363"/>
      <c r="AS72" s="515"/>
    </row>
    <row r="73" spans="2:45" s="24" customFormat="1">
      <c r="B73" s="1657" t="s">
        <v>5862</v>
      </c>
      <c r="C73" s="1648"/>
      <c r="D73" s="202"/>
      <c r="E73" s="202"/>
      <c r="F73" s="202"/>
      <c r="G73" s="202"/>
      <c r="H73" s="202"/>
      <c r="I73" s="202"/>
      <c r="J73" s="202"/>
      <c r="K73" s="202"/>
      <c r="L73" s="202"/>
      <c r="M73" s="202"/>
      <c r="N73" s="202"/>
      <c r="O73" s="202"/>
      <c r="P73" s="202"/>
      <c r="Q73" s="202"/>
      <c r="R73" s="202" t="s">
        <v>5828</v>
      </c>
      <c r="S73" s="202"/>
      <c r="T73" s="202"/>
      <c r="U73" s="202"/>
      <c r="V73" s="202"/>
      <c r="W73" s="202"/>
      <c r="X73" s="202"/>
      <c r="Y73" s="202"/>
      <c r="Z73" s="202"/>
      <c r="AA73" s="1649" t="s">
        <v>5828</v>
      </c>
      <c r="AB73" s="202"/>
      <c r="AC73" s="202"/>
      <c r="AD73" s="202"/>
      <c r="AE73" s="202"/>
      <c r="AF73" s="202"/>
      <c r="AG73" s="202"/>
      <c r="AH73" s="202"/>
      <c r="AI73" s="202"/>
      <c r="AJ73" s="202"/>
      <c r="AK73" s="202"/>
      <c r="AL73" s="202"/>
      <c r="AM73" s="202"/>
      <c r="AN73" s="202"/>
      <c r="AO73" s="202"/>
      <c r="AP73" s="202"/>
      <c r="AQ73" s="202"/>
      <c r="AR73" s="202"/>
      <c r="AS73" s="203"/>
    </row>
    <row r="74" spans="2:45" s="24" customFormat="1">
      <c r="B74" s="1657" t="s">
        <v>5863</v>
      </c>
      <c r="C74" s="1659"/>
      <c r="D74" s="1363"/>
      <c r="E74" s="1363"/>
      <c r="F74" s="1363"/>
      <c r="G74" s="1363"/>
      <c r="H74" s="1363"/>
      <c r="I74" s="1363"/>
      <c r="J74" s="1363"/>
      <c r="K74" s="1363"/>
      <c r="L74" s="1363"/>
      <c r="M74" s="1363"/>
      <c r="N74" s="1363"/>
      <c r="O74" s="1363"/>
      <c r="P74" s="1363"/>
      <c r="Q74" s="1363"/>
      <c r="R74" s="1363" t="s">
        <v>5828</v>
      </c>
      <c r="S74" s="1363"/>
      <c r="T74" s="1363"/>
      <c r="U74" s="1363"/>
      <c r="V74" s="1363"/>
      <c r="W74" s="1363"/>
      <c r="X74" s="1363"/>
      <c r="Y74" s="1363"/>
      <c r="Z74" s="1363"/>
      <c r="AA74" s="1363" t="s">
        <v>5828</v>
      </c>
      <c r="AB74" s="1363"/>
      <c r="AC74" s="1363"/>
      <c r="AD74" s="1363"/>
      <c r="AE74" s="1363"/>
      <c r="AF74" s="1363"/>
      <c r="AG74" s="1363"/>
      <c r="AH74" s="1363"/>
      <c r="AI74" s="1363"/>
      <c r="AJ74" s="1363"/>
      <c r="AK74" s="1363"/>
      <c r="AL74" s="1363"/>
      <c r="AM74" s="1363"/>
      <c r="AN74" s="1363"/>
      <c r="AO74" s="1363"/>
      <c r="AP74" s="1363"/>
      <c r="AQ74" s="1363"/>
      <c r="AR74" s="1363"/>
      <c r="AS74" s="515"/>
    </row>
    <row r="75" spans="2:45" s="24" customFormat="1">
      <c r="B75" s="1657" t="s">
        <v>5864</v>
      </c>
      <c r="C75" s="1648"/>
      <c r="D75" s="202"/>
      <c r="E75" s="202"/>
      <c r="F75" s="202"/>
      <c r="G75" s="202"/>
      <c r="H75" s="202"/>
      <c r="I75" s="202"/>
      <c r="J75" s="202"/>
      <c r="K75" s="202"/>
      <c r="L75" s="202"/>
      <c r="M75" s="202"/>
      <c r="N75" s="202"/>
      <c r="O75" s="202"/>
      <c r="P75" s="202"/>
      <c r="Q75" s="202"/>
      <c r="R75" s="1649" t="s">
        <v>5828</v>
      </c>
      <c r="S75" s="202"/>
      <c r="T75" s="202"/>
      <c r="U75" s="202"/>
      <c r="V75" s="202"/>
      <c r="W75" s="202"/>
      <c r="X75" s="202"/>
      <c r="Y75" s="202"/>
      <c r="Z75" s="202"/>
      <c r="AA75" s="1649" t="s">
        <v>5828</v>
      </c>
      <c r="AB75" s="202"/>
      <c r="AC75" s="202"/>
      <c r="AD75" s="202"/>
      <c r="AE75" s="202"/>
      <c r="AF75" s="202"/>
      <c r="AG75" s="1649" t="s">
        <v>5828</v>
      </c>
      <c r="AH75" s="202"/>
      <c r="AI75" s="202"/>
      <c r="AJ75" s="202"/>
      <c r="AK75" s="202"/>
      <c r="AL75" s="202"/>
      <c r="AM75" s="1649" t="s">
        <v>5828</v>
      </c>
      <c r="AN75" s="202"/>
      <c r="AO75" s="202"/>
      <c r="AP75" s="202"/>
      <c r="AQ75" s="202"/>
      <c r="AR75" s="202"/>
      <c r="AS75" s="203"/>
    </row>
    <row r="76" spans="2:45" s="24" customFormat="1">
      <c r="B76" s="1657" t="s">
        <v>5865</v>
      </c>
      <c r="C76" s="1659"/>
      <c r="D76" s="1363"/>
      <c r="E76" s="1363"/>
      <c r="F76" s="1363"/>
      <c r="G76" s="1363"/>
      <c r="H76" s="1363"/>
      <c r="I76" s="1363"/>
      <c r="J76" s="1363"/>
      <c r="K76" s="1363"/>
      <c r="L76" s="1363"/>
      <c r="M76" s="1363"/>
      <c r="N76" s="1363"/>
      <c r="O76" s="1363"/>
      <c r="P76" s="1363"/>
      <c r="Q76" s="1363"/>
      <c r="R76" s="1649" t="s">
        <v>5828</v>
      </c>
      <c r="S76" s="1363"/>
      <c r="T76" s="1363"/>
      <c r="U76" s="1363"/>
      <c r="V76" s="1363"/>
      <c r="W76" s="1363"/>
      <c r="X76" s="1363"/>
      <c r="Y76" s="1363"/>
      <c r="Z76" s="1363"/>
      <c r="AA76" s="1363" t="s">
        <v>5828</v>
      </c>
      <c r="AB76" s="1363"/>
      <c r="AC76" s="1363"/>
      <c r="AD76" s="1363"/>
      <c r="AE76" s="1363"/>
      <c r="AF76" s="1363"/>
      <c r="AG76" s="1363"/>
      <c r="AH76" s="1363"/>
      <c r="AI76" s="1363"/>
      <c r="AJ76" s="1363"/>
      <c r="AK76" s="1363"/>
      <c r="AL76" s="1363"/>
      <c r="AM76" s="1363"/>
      <c r="AN76" s="1363"/>
      <c r="AO76" s="1363"/>
      <c r="AP76" s="1363"/>
      <c r="AQ76" s="1363"/>
      <c r="AR76" s="1363"/>
      <c r="AS76" s="515"/>
    </row>
    <row r="77" spans="2:45" s="24" customFormat="1">
      <c r="B77" s="1657" t="s">
        <v>5866</v>
      </c>
      <c r="C77" s="1648"/>
      <c r="D77" s="202"/>
      <c r="E77" s="202"/>
      <c r="F77" s="202"/>
      <c r="G77" s="202"/>
      <c r="H77" s="202"/>
      <c r="I77" s="202"/>
      <c r="J77" s="202"/>
      <c r="K77" s="202"/>
      <c r="L77" s="202"/>
      <c r="M77" s="202"/>
      <c r="N77" s="202"/>
      <c r="O77" s="202"/>
      <c r="P77" s="202"/>
      <c r="Q77" s="202"/>
      <c r="R77" s="1649" t="s">
        <v>5828</v>
      </c>
      <c r="S77" s="202"/>
      <c r="T77" s="202"/>
      <c r="U77" s="202"/>
      <c r="V77" s="202"/>
      <c r="W77" s="202"/>
      <c r="X77" s="202"/>
      <c r="Y77" s="202"/>
      <c r="Z77" s="1649" t="s">
        <v>5828</v>
      </c>
      <c r="AA77" s="202" t="s">
        <v>5828</v>
      </c>
      <c r="AB77" s="202"/>
      <c r="AC77" s="202"/>
      <c r="AD77" s="202"/>
      <c r="AE77" s="202"/>
      <c r="AF77" s="202"/>
      <c r="AG77" s="202"/>
      <c r="AH77" s="202"/>
      <c r="AI77" s="202"/>
      <c r="AJ77" s="202"/>
      <c r="AK77" s="202"/>
      <c r="AL77" s="202"/>
      <c r="AM77" s="202"/>
      <c r="AN77" s="202"/>
      <c r="AO77" s="202"/>
      <c r="AP77" s="202" t="s">
        <v>5828</v>
      </c>
      <c r="AQ77" s="202"/>
      <c r="AR77" s="202"/>
      <c r="AS77" s="203"/>
    </row>
    <row r="78" spans="2:45" s="24" customFormat="1">
      <c r="B78" s="1657" t="s">
        <v>5867</v>
      </c>
      <c r="C78" s="1659"/>
      <c r="D78" s="1363"/>
      <c r="E78" s="1363"/>
      <c r="F78" s="1363"/>
      <c r="G78" s="1363"/>
      <c r="H78" s="1363"/>
      <c r="I78" s="1363"/>
      <c r="J78" s="1363"/>
      <c r="K78" s="1363"/>
      <c r="L78" s="1363"/>
      <c r="M78" s="1363"/>
      <c r="N78" s="1363"/>
      <c r="O78" s="1363"/>
      <c r="P78" s="1363"/>
      <c r="Q78" s="1363"/>
      <c r="R78" s="1363" t="s">
        <v>5828</v>
      </c>
      <c r="S78" s="1363"/>
      <c r="T78" s="1363"/>
      <c r="U78" s="1363"/>
      <c r="V78" s="1363"/>
      <c r="W78" s="1363"/>
      <c r="X78" s="1363"/>
      <c r="Y78" s="1363" t="s">
        <v>5828</v>
      </c>
      <c r="Z78" s="1363"/>
      <c r="AA78" s="1649" t="s">
        <v>5828</v>
      </c>
      <c r="AB78" s="1363"/>
      <c r="AC78" s="1363"/>
      <c r="AD78" s="1363"/>
      <c r="AE78" s="1363"/>
      <c r="AF78" s="1649" t="s">
        <v>5828</v>
      </c>
      <c r="AG78" s="1363"/>
      <c r="AH78" s="1363"/>
      <c r="AI78" s="1363"/>
      <c r="AJ78" s="1363"/>
      <c r="AK78" s="1649" t="s">
        <v>5828</v>
      </c>
      <c r="AL78" s="1363"/>
      <c r="AM78" s="1363"/>
      <c r="AN78" s="1363"/>
      <c r="AO78" s="1649" t="s">
        <v>5828</v>
      </c>
      <c r="AP78" s="1363"/>
      <c r="AQ78" s="1363"/>
      <c r="AR78" s="1363"/>
      <c r="AS78" s="1650" t="s">
        <v>5828</v>
      </c>
    </row>
    <row r="79" spans="2:45" s="24" customFormat="1">
      <c r="B79" s="1657" t="s">
        <v>5868</v>
      </c>
      <c r="C79" s="1648"/>
      <c r="D79" s="202"/>
      <c r="E79" s="202"/>
      <c r="F79" s="202"/>
      <c r="G79" s="202"/>
      <c r="H79" s="202"/>
      <c r="I79" s="202"/>
      <c r="J79" s="202"/>
      <c r="K79" s="202"/>
      <c r="L79" s="202"/>
      <c r="M79" s="202"/>
      <c r="N79" s="202"/>
      <c r="O79" s="202"/>
      <c r="P79" s="202"/>
      <c r="Q79" s="202"/>
      <c r="R79" s="1649" t="s">
        <v>5828</v>
      </c>
      <c r="S79" s="202"/>
      <c r="T79" s="202"/>
      <c r="U79" s="202"/>
      <c r="V79" s="202"/>
      <c r="W79" s="202"/>
      <c r="X79" s="1649" t="s">
        <v>5828</v>
      </c>
      <c r="Y79" s="202"/>
      <c r="Z79" s="202"/>
      <c r="AA79" s="202"/>
      <c r="AB79" s="202"/>
      <c r="AC79" s="202"/>
      <c r="AD79" s="202"/>
      <c r="AE79" s="1649" t="s">
        <v>5828</v>
      </c>
      <c r="AF79" s="202"/>
      <c r="AG79" s="202"/>
      <c r="AH79" s="202"/>
      <c r="AI79" s="202"/>
      <c r="AJ79" s="202"/>
      <c r="AK79" s="202"/>
      <c r="AL79" s="202"/>
      <c r="AM79" s="202"/>
      <c r="AN79" s="202"/>
      <c r="AO79" s="202"/>
      <c r="AP79" s="202"/>
      <c r="AQ79" s="202"/>
      <c r="AR79" s="202"/>
      <c r="AS79" s="203"/>
    </row>
    <row r="80" spans="2:45" s="24" customFormat="1">
      <c r="B80" s="1657" t="s">
        <v>5869</v>
      </c>
      <c r="C80" s="1659"/>
      <c r="D80" s="1363"/>
      <c r="E80" s="1363"/>
      <c r="F80" s="1363"/>
      <c r="G80" s="1363"/>
      <c r="H80" s="1363"/>
      <c r="I80" s="1363"/>
      <c r="J80" s="1363"/>
      <c r="K80" s="1363"/>
      <c r="L80" s="1363"/>
      <c r="M80" s="1363"/>
      <c r="N80" s="1363"/>
      <c r="O80" s="1363"/>
      <c r="P80" s="1363"/>
      <c r="Q80" s="1363"/>
      <c r="R80" s="1649" t="s">
        <v>5828</v>
      </c>
      <c r="S80" s="1363"/>
      <c r="T80" s="1363"/>
      <c r="U80" s="1363"/>
      <c r="V80" s="1363"/>
      <c r="W80" s="1649" t="s">
        <v>5828</v>
      </c>
      <c r="X80" s="1363"/>
      <c r="Y80" s="1363"/>
      <c r="Z80" s="1363"/>
      <c r="AA80" s="1363"/>
      <c r="AB80" s="1363"/>
      <c r="AC80" s="1649" t="s">
        <v>5828</v>
      </c>
      <c r="AD80" s="1363"/>
      <c r="AE80" s="1363"/>
      <c r="AF80" s="1363"/>
      <c r="AG80" s="1363"/>
      <c r="AH80" s="1649" t="s">
        <v>5828</v>
      </c>
      <c r="AI80" s="1363"/>
      <c r="AJ80" s="1363"/>
      <c r="AK80" s="1363"/>
      <c r="AL80" s="1363"/>
      <c r="AM80" s="1649" t="s">
        <v>5828</v>
      </c>
      <c r="AN80" s="1363"/>
      <c r="AO80" s="1363"/>
      <c r="AP80" s="1363"/>
      <c r="AQ80" s="1363"/>
      <c r="AR80" s="1363"/>
      <c r="AS80" s="515"/>
    </row>
    <row r="81" spans="2:45" s="24" customFormat="1">
      <c r="B81" s="1657" t="s">
        <v>5870</v>
      </c>
      <c r="C81" s="1648"/>
      <c r="D81" s="202"/>
      <c r="E81" s="202"/>
      <c r="F81" s="202"/>
      <c r="G81" s="202"/>
      <c r="H81" s="202"/>
      <c r="I81" s="202"/>
      <c r="J81" s="202"/>
      <c r="K81" s="202"/>
      <c r="L81" s="202"/>
      <c r="M81" s="202"/>
      <c r="N81" s="202"/>
      <c r="O81" s="202"/>
      <c r="P81" s="202"/>
      <c r="Q81" s="202"/>
      <c r="R81" s="202"/>
      <c r="S81" s="202"/>
      <c r="T81" s="202"/>
      <c r="U81" s="202"/>
      <c r="V81" s="202"/>
      <c r="W81" s="202"/>
      <c r="X81" s="202"/>
      <c r="Y81" s="202"/>
      <c r="Z81" s="202"/>
      <c r="AA81" s="202" t="s">
        <v>5828</v>
      </c>
      <c r="AB81" s="202"/>
      <c r="AC81" s="202"/>
      <c r="AD81" s="202"/>
      <c r="AE81" s="202"/>
      <c r="AF81" s="202"/>
      <c r="AG81" s="202"/>
      <c r="AH81" s="202"/>
      <c r="AI81" s="202"/>
      <c r="AJ81" s="202"/>
      <c r="AK81" s="202"/>
      <c r="AL81" s="202"/>
      <c r="AM81" s="202"/>
      <c r="AN81" s="202"/>
      <c r="AO81" s="202"/>
      <c r="AP81" s="202"/>
      <c r="AQ81" s="202"/>
      <c r="AR81" s="202"/>
      <c r="AS81" s="203"/>
    </row>
    <row r="82" spans="2:45" s="24" customFormat="1">
      <c r="B82" s="1657" t="s">
        <v>5871</v>
      </c>
      <c r="C82" s="1659"/>
      <c r="D82" s="1363"/>
      <c r="E82" s="1363"/>
      <c r="F82" s="1363"/>
      <c r="G82" s="1363"/>
      <c r="H82" s="1363"/>
      <c r="I82" s="1363"/>
      <c r="J82" s="1363"/>
      <c r="K82" s="1363"/>
      <c r="L82" s="1363"/>
      <c r="M82" s="1363"/>
      <c r="N82" s="1363"/>
      <c r="O82" s="1363"/>
      <c r="P82" s="1363"/>
      <c r="Q82" s="1363"/>
      <c r="R82" s="1363"/>
      <c r="S82" s="1363"/>
      <c r="T82" s="1363"/>
      <c r="U82" s="1363"/>
      <c r="V82" s="1363"/>
      <c r="W82" s="1363"/>
      <c r="X82" s="1363"/>
      <c r="Y82" s="1363"/>
      <c r="Z82" s="1363"/>
      <c r="AA82" s="1649" t="s">
        <v>5828</v>
      </c>
      <c r="AB82" s="1363"/>
      <c r="AC82" s="1363"/>
      <c r="AD82" s="1363"/>
      <c r="AE82" s="1363"/>
      <c r="AF82" s="1363"/>
      <c r="AG82" s="1363"/>
      <c r="AH82" s="1363"/>
      <c r="AI82" s="1363"/>
      <c r="AJ82" s="1363"/>
      <c r="AK82" s="1363"/>
      <c r="AL82" s="1363"/>
      <c r="AM82" s="1363"/>
      <c r="AN82" s="1363"/>
      <c r="AO82" s="1363"/>
      <c r="AP82" s="1363"/>
      <c r="AQ82" s="1363"/>
      <c r="AR82" s="1363"/>
      <c r="AS82" s="515"/>
    </row>
    <row r="83" spans="2:45" s="24" customFormat="1">
      <c r="B83" s="1657" t="s">
        <v>5872</v>
      </c>
      <c r="C83" s="1648"/>
      <c r="D83" s="202"/>
      <c r="E83" s="202"/>
      <c r="F83" s="202"/>
      <c r="G83" s="202"/>
      <c r="H83" s="202"/>
      <c r="I83" s="202"/>
      <c r="J83" s="202"/>
      <c r="K83" s="202"/>
      <c r="L83" s="202"/>
      <c r="M83" s="202"/>
      <c r="N83" s="202"/>
      <c r="O83" s="202"/>
      <c r="P83" s="202"/>
      <c r="Q83" s="202"/>
      <c r="R83" s="202"/>
      <c r="S83" s="202"/>
      <c r="T83" s="202"/>
      <c r="U83" s="202"/>
      <c r="V83" s="202"/>
      <c r="W83" s="202"/>
      <c r="X83" s="202"/>
      <c r="Y83" s="202"/>
      <c r="Z83" s="202"/>
      <c r="AA83" s="202" t="s">
        <v>5828</v>
      </c>
      <c r="AB83" s="202"/>
      <c r="AC83" s="202"/>
      <c r="AD83" s="202"/>
      <c r="AE83" s="202"/>
      <c r="AF83" s="202"/>
      <c r="AG83" s="202"/>
      <c r="AH83" s="202"/>
      <c r="AI83" s="202" t="s">
        <v>5828</v>
      </c>
      <c r="AJ83" s="202"/>
      <c r="AK83" s="202"/>
      <c r="AL83" s="202"/>
      <c r="AM83" s="202"/>
      <c r="AN83" s="202"/>
      <c r="AO83" s="202"/>
      <c r="AP83" s="202"/>
      <c r="AQ83" s="202"/>
      <c r="AR83" s="202"/>
      <c r="AS83" s="203"/>
    </row>
    <row r="84" spans="2:45" s="24" customFormat="1">
      <c r="B84" s="1657" t="s">
        <v>5873</v>
      </c>
      <c r="C84" s="1659"/>
      <c r="D84" s="1363"/>
      <c r="E84" s="1363"/>
      <c r="F84" s="1363"/>
      <c r="G84" s="1363"/>
      <c r="H84" s="1363"/>
      <c r="I84" s="1363"/>
      <c r="J84" s="1363"/>
      <c r="K84" s="1363"/>
      <c r="L84" s="1363"/>
      <c r="M84" s="1363"/>
      <c r="N84" s="1363"/>
      <c r="O84" s="1363"/>
      <c r="P84" s="1363"/>
      <c r="Q84" s="1363"/>
      <c r="R84" s="1363"/>
      <c r="S84" s="1363"/>
      <c r="T84" s="1363"/>
      <c r="U84" s="1363"/>
      <c r="V84" s="1363"/>
      <c r="W84" s="1363"/>
      <c r="X84" s="1363"/>
      <c r="Y84" s="1363"/>
      <c r="Z84" s="1363"/>
      <c r="AA84" s="1363" t="s">
        <v>5828</v>
      </c>
      <c r="AB84" s="1363"/>
      <c r="AC84" s="1363"/>
      <c r="AD84" s="1363"/>
      <c r="AE84" s="1363"/>
      <c r="AF84" s="1363"/>
      <c r="AG84" s="1363"/>
      <c r="AH84" s="1363"/>
      <c r="AI84" s="1363"/>
      <c r="AJ84" s="1363"/>
      <c r="AK84" s="1363"/>
      <c r="AL84" s="1363"/>
      <c r="AM84" s="1363"/>
      <c r="AN84" s="1363"/>
      <c r="AO84" s="1363"/>
      <c r="AP84" s="1363"/>
      <c r="AQ84" s="1363"/>
      <c r="AR84" s="1363"/>
      <c r="AS84" s="515"/>
    </row>
    <row r="85" spans="2:45" s="24" customFormat="1">
      <c r="B85" s="1657" t="s">
        <v>5874</v>
      </c>
      <c r="C85" s="1648"/>
      <c r="D85" s="202"/>
      <c r="E85" s="202"/>
      <c r="F85" s="202"/>
      <c r="G85" s="202"/>
      <c r="H85" s="202"/>
      <c r="I85" s="202"/>
      <c r="J85" s="202"/>
      <c r="K85" s="202"/>
      <c r="L85" s="202"/>
      <c r="M85" s="202"/>
      <c r="N85" s="202"/>
      <c r="O85" s="202"/>
      <c r="P85" s="202"/>
      <c r="Q85" s="202"/>
      <c r="R85" s="202"/>
      <c r="S85" s="202"/>
      <c r="T85" s="202"/>
      <c r="U85" s="202"/>
      <c r="V85" s="202"/>
      <c r="W85" s="202"/>
      <c r="X85" s="202"/>
      <c r="Y85" s="202"/>
      <c r="Z85" s="202"/>
      <c r="AA85" s="1649" t="s">
        <v>5828</v>
      </c>
      <c r="AB85" s="202"/>
      <c r="AC85" s="202"/>
      <c r="AD85" s="202"/>
      <c r="AE85" s="202"/>
      <c r="AF85" s="202"/>
      <c r="AG85" s="202"/>
      <c r="AH85" s="1649" t="s">
        <v>5828</v>
      </c>
      <c r="AI85" s="202"/>
      <c r="AJ85" s="202"/>
      <c r="AK85" s="202"/>
      <c r="AL85" s="202"/>
      <c r="AM85" s="202"/>
      <c r="AN85" s="202"/>
      <c r="AO85" s="202"/>
      <c r="AP85" s="202"/>
      <c r="AQ85" s="202"/>
      <c r="AR85" s="202"/>
      <c r="AS85" s="203"/>
    </row>
    <row r="86" spans="2:45" s="24" customFormat="1">
      <c r="B86" s="1657" t="s">
        <v>5875</v>
      </c>
      <c r="C86" s="1659"/>
      <c r="D86" s="1363"/>
      <c r="E86" s="1363"/>
      <c r="F86" s="1363"/>
      <c r="G86" s="1363"/>
      <c r="H86" s="1363"/>
      <c r="I86" s="1363"/>
      <c r="J86" s="1363"/>
      <c r="K86" s="1363"/>
      <c r="L86" s="1363"/>
      <c r="M86" s="1363"/>
      <c r="N86" s="1363"/>
      <c r="O86" s="1363"/>
      <c r="P86" s="1363"/>
      <c r="Q86" s="1363"/>
      <c r="R86" s="1363"/>
      <c r="S86" s="1363"/>
      <c r="T86" s="1363"/>
      <c r="U86" s="1363"/>
      <c r="V86" s="1363"/>
      <c r="W86" s="1363"/>
      <c r="X86" s="1363"/>
      <c r="Y86" s="1363"/>
      <c r="Z86" s="1363"/>
      <c r="AA86" s="1649" t="s">
        <v>5828</v>
      </c>
      <c r="AB86" s="1363"/>
      <c r="AC86" s="1363"/>
      <c r="AD86" s="1363"/>
      <c r="AE86" s="1363"/>
      <c r="AF86" s="1363"/>
      <c r="AG86" s="1363"/>
      <c r="AH86" s="1363"/>
      <c r="AI86" s="1363"/>
      <c r="AJ86" s="1363"/>
      <c r="AK86" s="1363"/>
      <c r="AL86" s="1363"/>
      <c r="AM86" s="1363"/>
      <c r="AN86" s="1363"/>
      <c r="AO86" s="1363"/>
      <c r="AP86" s="1363"/>
      <c r="AQ86" s="1363"/>
      <c r="AR86" s="1363"/>
      <c r="AS86" s="515"/>
    </row>
    <row r="87" spans="2:45" s="24" customFormat="1">
      <c r="B87" s="1657" t="s">
        <v>5876</v>
      </c>
      <c r="C87" s="1648"/>
      <c r="D87" s="202"/>
      <c r="E87" s="202"/>
      <c r="F87" s="202"/>
      <c r="G87" s="202"/>
      <c r="H87" s="202"/>
      <c r="I87" s="202"/>
      <c r="J87" s="202"/>
      <c r="K87" s="202"/>
      <c r="L87" s="202"/>
      <c r="M87" s="202"/>
      <c r="N87" s="202"/>
      <c r="O87" s="202"/>
      <c r="P87" s="202"/>
      <c r="Q87" s="202"/>
      <c r="R87" s="202"/>
      <c r="S87" s="202"/>
      <c r="T87" s="202"/>
      <c r="U87" s="202"/>
      <c r="V87" s="202"/>
      <c r="W87" s="202"/>
      <c r="X87" s="202"/>
      <c r="Y87" s="202"/>
      <c r="Z87" s="202"/>
      <c r="AA87" s="1649" t="s">
        <v>5828</v>
      </c>
      <c r="AB87" s="202"/>
      <c r="AC87" s="202"/>
      <c r="AD87" s="202"/>
      <c r="AE87" s="202"/>
      <c r="AF87" s="202"/>
      <c r="AG87" s="1649" t="s">
        <v>5828</v>
      </c>
      <c r="AH87" s="202"/>
      <c r="AI87" s="202"/>
      <c r="AJ87" s="202"/>
      <c r="AK87" s="202"/>
      <c r="AL87" s="202"/>
      <c r="AM87" s="1649" t="s">
        <v>5828</v>
      </c>
      <c r="AN87" s="202"/>
      <c r="AO87" s="202"/>
      <c r="AP87" s="202"/>
      <c r="AQ87" s="202"/>
      <c r="AR87" s="202"/>
      <c r="AS87" s="203"/>
    </row>
    <row r="88" spans="2:45" s="24" customFormat="1">
      <c r="B88" s="1657" t="s">
        <v>5877</v>
      </c>
      <c r="C88" s="1659"/>
      <c r="D88" s="1363"/>
      <c r="E88" s="1363"/>
      <c r="F88" s="1363"/>
      <c r="G88" s="1363"/>
      <c r="H88" s="1363"/>
      <c r="I88" s="1363"/>
      <c r="J88" s="1363"/>
      <c r="K88" s="1363"/>
      <c r="L88" s="1363"/>
      <c r="M88" s="1363"/>
      <c r="N88" s="1363"/>
      <c r="O88" s="1363"/>
      <c r="P88" s="1363"/>
      <c r="Q88" s="1363"/>
      <c r="R88" s="1363"/>
      <c r="S88" s="1363"/>
      <c r="T88" s="1363"/>
      <c r="U88" s="1363"/>
      <c r="V88" s="1363"/>
      <c r="W88" s="1363"/>
      <c r="X88" s="1363"/>
      <c r="Y88" s="1363"/>
      <c r="Z88" s="1363"/>
      <c r="AA88" s="1363" t="s">
        <v>5828</v>
      </c>
      <c r="AB88" s="1363"/>
      <c r="AC88" s="1363"/>
      <c r="AD88" s="1363"/>
      <c r="AE88" s="1363"/>
      <c r="AF88" s="1363"/>
      <c r="AG88" s="1363"/>
      <c r="AH88" s="1363"/>
      <c r="AI88" s="1363"/>
      <c r="AJ88" s="1363"/>
      <c r="AK88" s="1363"/>
      <c r="AL88" s="1363" t="s">
        <v>5828</v>
      </c>
      <c r="AM88" s="1363"/>
      <c r="AN88" s="1363"/>
      <c r="AO88" s="1363"/>
      <c r="AP88" s="1363"/>
      <c r="AQ88" s="1363"/>
      <c r="AR88" s="1363"/>
      <c r="AS88" s="515"/>
    </row>
    <row r="89" spans="2:45" s="24" customFormat="1">
      <c r="B89" s="1657" t="s">
        <v>5878</v>
      </c>
      <c r="C89" s="1648"/>
      <c r="D89" s="202"/>
      <c r="E89" s="202"/>
      <c r="F89" s="202"/>
      <c r="G89" s="202"/>
      <c r="H89" s="202"/>
      <c r="I89" s="202"/>
      <c r="J89" s="202"/>
      <c r="K89" s="202"/>
      <c r="L89" s="202"/>
      <c r="M89" s="202"/>
      <c r="N89" s="202"/>
      <c r="O89" s="202"/>
      <c r="P89" s="202"/>
      <c r="Q89" s="202"/>
      <c r="R89" s="202"/>
      <c r="S89" s="202"/>
      <c r="T89" s="202"/>
      <c r="U89" s="202"/>
      <c r="V89" s="202"/>
      <c r="W89" s="202"/>
      <c r="X89" s="202"/>
      <c r="Y89" s="202"/>
      <c r="Z89" s="202"/>
      <c r="AA89" s="1649" t="s">
        <v>5828</v>
      </c>
      <c r="AB89" s="202"/>
      <c r="AC89" s="202"/>
      <c r="AD89" s="202"/>
      <c r="AE89" s="202"/>
      <c r="AF89" s="1649" t="s">
        <v>5828</v>
      </c>
      <c r="AG89" s="202"/>
      <c r="AH89" s="202"/>
      <c r="AI89" s="202"/>
      <c r="AJ89" s="202"/>
      <c r="AK89" s="1649" t="s">
        <v>5828</v>
      </c>
      <c r="AL89" s="202"/>
      <c r="AM89" s="202"/>
      <c r="AN89" s="202"/>
      <c r="AO89" s="1649" t="s">
        <v>5828</v>
      </c>
      <c r="AP89" s="202"/>
      <c r="AQ89" s="202"/>
      <c r="AR89" s="202"/>
      <c r="AS89" s="1650" t="s">
        <v>5828</v>
      </c>
    </row>
    <row r="90" spans="2:45" s="24" customFormat="1">
      <c r="B90" s="1657" t="s">
        <v>5879</v>
      </c>
      <c r="C90" s="1659"/>
      <c r="D90" s="1363"/>
      <c r="E90" s="1363"/>
      <c r="F90" s="1363"/>
      <c r="G90" s="1363"/>
      <c r="H90" s="1363"/>
      <c r="I90" s="1363"/>
      <c r="J90" s="1363"/>
      <c r="K90" s="1363"/>
      <c r="L90" s="1363"/>
      <c r="M90" s="1363"/>
      <c r="N90" s="1363"/>
      <c r="O90" s="1363"/>
      <c r="P90" s="1363"/>
      <c r="Q90" s="1363"/>
      <c r="R90" s="1363"/>
      <c r="S90" s="1363"/>
      <c r="T90" s="1363"/>
      <c r="U90" s="1363"/>
      <c r="V90" s="1363"/>
      <c r="W90" s="1363"/>
      <c r="X90" s="1363"/>
      <c r="Y90" s="1363"/>
      <c r="Z90" s="1363"/>
      <c r="AA90" s="1363" t="s">
        <v>5828</v>
      </c>
      <c r="AB90" s="1363"/>
      <c r="AC90" s="1363"/>
      <c r="AD90" s="1363"/>
      <c r="AE90" s="1363"/>
      <c r="AF90" s="1363"/>
      <c r="AG90" s="1363"/>
      <c r="AH90" s="1363"/>
      <c r="AI90" s="1363"/>
      <c r="AJ90" s="1363"/>
      <c r="AK90" s="1363"/>
      <c r="AL90" s="1363"/>
      <c r="AM90" s="1363"/>
      <c r="AN90" s="1363"/>
      <c r="AO90" s="1363"/>
      <c r="AP90" s="1363"/>
      <c r="AQ90" s="1363"/>
      <c r="AR90" s="1363"/>
      <c r="AS90" s="515"/>
    </row>
    <row r="91" spans="2:45" s="24" customFormat="1">
      <c r="B91" s="1657" t="s">
        <v>5880</v>
      </c>
      <c r="C91" s="1648"/>
      <c r="D91" s="202"/>
      <c r="E91" s="202"/>
      <c r="F91" s="202"/>
      <c r="G91" s="202"/>
      <c r="H91" s="202"/>
      <c r="I91" s="202"/>
      <c r="J91" s="202"/>
      <c r="K91" s="202"/>
      <c r="L91" s="202"/>
      <c r="M91" s="202"/>
      <c r="N91" s="202"/>
      <c r="O91" s="202"/>
      <c r="P91" s="202"/>
      <c r="Q91" s="202"/>
      <c r="R91" s="202"/>
      <c r="S91" s="202"/>
      <c r="T91" s="202"/>
      <c r="U91" s="202"/>
      <c r="V91" s="202"/>
      <c r="W91" s="202"/>
      <c r="X91" s="202"/>
      <c r="Y91" s="202"/>
      <c r="Z91" s="202"/>
      <c r="AA91" s="1649" t="s">
        <v>5828</v>
      </c>
      <c r="AB91" s="202"/>
      <c r="AC91" s="202"/>
      <c r="AD91" s="202"/>
      <c r="AE91" s="202"/>
      <c r="AF91" s="202"/>
      <c r="AG91" s="202"/>
      <c r="AH91" s="202"/>
      <c r="AI91" s="202"/>
      <c r="AJ91" s="202"/>
      <c r="AK91" s="202"/>
      <c r="AL91" s="202"/>
      <c r="AM91" s="202"/>
      <c r="AN91" s="202"/>
      <c r="AO91" s="202"/>
      <c r="AP91" s="202"/>
      <c r="AQ91" s="202"/>
      <c r="AR91" s="202"/>
      <c r="AS91" s="203"/>
    </row>
    <row r="92" spans="2:45" s="24" customFormat="1">
      <c r="B92" s="1657" t="s">
        <v>5881</v>
      </c>
      <c r="C92" s="1659"/>
      <c r="D92" s="1363"/>
      <c r="E92" s="1363"/>
      <c r="F92" s="1363"/>
      <c r="G92" s="1363"/>
      <c r="H92" s="1363"/>
      <c r="I92" s="1363"/>
      <c r="J92" s="1363"/>
      <c r="K92" s="1363"/>
      <c r="L92" s="1363"/>
      <c r="M92" s="1363"/>
      <c r="N92" s="1363"/>
      <c r="O92" s="1363"/>
      <c r="P92" s="1363"/>
      <c r="Q92" s="1363"/>
      <c r="R92" s="1363"/>
      <c r="S92" s="1363"/>
      <c r="T92" s="1363"/>
      <c r="U92" s="1363"/>
      <c r="V92" s="1363"/>
      <c r="W92" s="1363"/>
      <c r="X92" s="1363"/>
      <c r="Y92" s="1363"/>
      <c r="Z92" s="1363"/>
      <c r="AA92" s="1363" t="s">
        <v>5828</v>
      </c>
      <c r="AB92" s="1363"/>
      <c r="AC92" s="1363"/>
      <c r="AD92" s="1363"/>
      <c r="AE92" s="1363"/>
      <c r="AF92" s="1363"/>
      <c r="AG92" s="1363"/>
      <c r="AH92" s="1363"/>
      <c r="AI92" s="1363"/>
      <c r="AJ92" s="1363"/>
      <c r="AK92" s="1363"/>
      <c r="AL92" s="1363"/>
      <c r="AM92" s="1363"/>
      <c r="AN92" s="1363"/>
      <c r="AO92" s="1363"/>
      <c r="AP92" s="1363"/>
      <c r="AQ92" s="1363"/>
      <c r="AR92" s="1363"/>
      <c r="AS92" s="515"/>
    </row>
    <row r="93" spans="2:45" s="24" customFormat="1">
      <c r="B93" s="1657" t="s">
        <v>5882</v>
      </c>
      <c r="C93" s="1648"/>
      <c r="D93" s="202"/>
      <c r="E93" s="202"/>
      <c r="F93" s="202"/>
      <c r="G93" s="202"/>
      <c r="H93" s="202"/>
      <c r="I93" s="202"/>
      <c r="J93" s="202"/>
      <c r="K93" s="202"/>
      <c r="L93" s="202"/>
      <c r="M93" s="202"/>
      <c r="N93" s="202"/>
      <c r="O93" s="202"/>
      <c r="P93" s="202"/>
      <c r="Q93" s="202"/>
      <c r="R93" s="202"/>
      <c r="S93" s="202"/>
      <c r="T93" s="202"/>
      <c r="U93" s="202"/>
      <c r="V93" s="202"/>
      <c r="W93" s="202"/>
      <c r="X93" s="202"/>
      <c r="Y93" s="202"/>
      <c r="Z93" s="202"/>
      <c r="AA93" s="202" t="s">
        <v>5828</v>
      </c>
      <c r="AB93" s="202"/>
      <c r="AC93" s="202"/>
      <c r="AD93" s="202"/>
      <c r="AE93" s="202"/>
      <c r="AF93" s="202"/>
      <c r="AG93" s="202"/>
      <c r="AH93" s="202"/>
      <c r="AI93" s="202"/>
      <c r="AJ93" s="202"/>
      <c r="AK93" s="202"/>
      <c r="AL93" s="202"/>
      <c r="AM93" s="202"/>
      <c r="AN93" s="202"/>
      <c r="AO93" s="202"/>
      <c r="AP93" s="202"/>
      <c r="AQ93" s="202"/>
      <c r="AR93" s="202"/>
      <c r="AS93" s="203"/>
    </row>
    <row r="94" spans="2:45" s="24" customFormat="1">
      <c r="B94" s="1657" t="s">
        <v>5883</v>
      </c>
      <c r="C94" s="1659"/>
      <c r="D94" s="1363"/>
      <c r="E94" s="1363"/>
      <c r="F94" s="1363"/>
      <c r="G94" s="1363"/>
      <c r="H94" s="1363"/>
      <c r="I94" s="1363"/>
      <c r="J94" s="1363"/>
      <c r="K94" s="1363"/>
      <c r="L94" s="1363"/>
      <c r="M94" s="1363"/>
      <c r="N94" s="1363"/>
      <c r="O94" s="1363"/>
      <c r="P94" s="1363"/>
      <c r="Q94" s="1363"/>
      <c r="R94" s="1363"/>
      <c r="S94" s="1363"/>
      <c r="T94" s="1363"/>
      <c r="U94" s="1363"/>
      <c r="V94" s="1363"/>
      <c r="W94" s="1363"/>
      <c r="X94" s="1363"/>
      <c r="Y94" s="1363"/>
      <c r="Z94" s="1363"/>
      <c r="AA94" s="1363" t="s">
        <v>5828</v>
      </c>
      <c r="AB94" s="1363"/>
      <c r="AC94" s="1363"/>
      <c r="AD94" s="1363"/>
      <c r="AE94" s="1363"/>
      <c r="AF94" s="1363"/>
      <c r="AG94" s="1363"/>
      <c r="AH94" s="1363"/>
      <c r="AI94" s="1363"/>
      <c r="AJ94" s="1363"/>
      <c r="AK94" s="1363"/>
      <c r="AL94" s="1363"/>
      <c r="AM94" s="1363"/>
      <c r="AN94" s="1363"/>
      <c r="AO94" s="1363"/>
      <c r="AP94" s="1363"/>
      <c r="AQ94" s="1363"/>
      <c r="AR94" s="1363"/>
      <c r="AS94" s="515"/>
    </row>
    <row r="95" spans="2:45" s="24" customFormat="1">
      <c r="B95" s="1657" t="s">
        <v>5884</v>
      </c>
      <c r="C95" s="1648"/>
      <c r="D95" s="202"/>
      <c r="E95" s="202"/>
      <c r="F95" s="202"/>
      <c r="G95" s="202"/>
      <c r="H95" s="202"/>
      <c r="I95" s="202"/>
      <c r="J95" s="202"/>
      <c r="K95" s="202"/>
      <c r="L95" s="202"/>
      <c r="M95" s="202"/>
      <c r="N95" s="202"/>
      <c r="O95" s="202"/>
      <c r="P95" s="202"/>
      <c r="Q95" s="202"/>
      <c r="R95" s="202"/>
      <c r="S95" s="202"/>
      <c r="T95" s="202"/>
      <c r="U95" s="202"/>
      <c r="V95" s="202"/>
      <c r="W95" s="202"/>
      <c r="X95" s="202"/>
      <c r="Y95" s="202"/>
      <c r="Z95" s="202"/>
      <c r="AA95" s="202" t="s">
        <v>5828</v>
      </c>
      <c r="AB95" s="202"/>
      <c r="AC95" s="202"/>
      <c r="AD95" s="202"/>
      <c r="AE95" s="202"/>
      <c r="AF95" s="202"/>
      <c r="AG95" s="202"/>
      <c r="AH95" s="202"/>
      <c r="AI95" s="202"/>
      <c r="AJ95" s="202"/>
      <c r="AK95" s="202"/>
      <c r="AL95" s="202"/>
      <c r="AM95" s="202"/>
      <c r="AN95" s="202"/>
      <c r="AO95" s="202"/>
      <c r="AP95" s="202"/>
      <c r="AQ95" s="202"/>
      <c r="AR95" s="202"/>
      <c r="AS95" s="203"/>
    </row>
    <row r="96" spans="2:45" s="24" customFormat="1">
      <c r="B96" s="1657" t="s">
        <v>5885</v>
      </c>
      <c r="C96" s="1659"/>
      <c r="D96" s="1363"/>
      <c r="E96" s="1363"/>
      <c r="F96" s="1363"/>
      <c r="G96" s="1363"/>
      <c r="H96" s="1363"/>
      <c r="I96" s="1363"/>
      <c r="J96" s="1363"/>
      <c r="K96" s="1363"/>
      <c r="L96" s="1363"/>
      <c r="M96" s="1363"/>
      <c r="N96" s="1363"/>
      <c r="O96" s="1363"/>
      <c r="P96" s="1363"/>
      <c r="Q96" s="1363"/>
      <c r="R96" s="1363"/>
      <c r="S96" s="1363"/>
      <c r="T96" s="1363"/>
      <c r="U96" s="1363"/>
      <c r="V96" s="1363"/>
      <c r="W96" s="1363"/>
      <c r="X96" s="1363"/>
      <c r="Y96" s="1363"/>
      <c r="Z96" s="1363"/>
      <c r="AA96" s="1363" t="s">
        <v>5828</v>
      </c>
      <c r="AB96" s="1363"/>
      <c r="AC96" s="1363"/>
      <c r="AD96" s="1363"/>
      <c r="AE96" s="1363"/>
      <c r="AF96" s="1363"/>
      <c r="AG96" s="1363"/>
      <c r="AH96" s="1363"/>
      <c r="AI96" s="1363" t="s">
        <v>5828</v>
      </c>
      <c r="AJ96" s="1363"/>
      <c r="AK96" s="1363"/>
      <c r="AL96" s="1363"/>
      <c r="AM96" s="1363"/>
      <c r="AN96" s="1363"/>
      <c r="AO96" s="1363"/>
      <c r="AP96" s="1363"/>
      <c r="AQ96" s="1363"/>
      <c r="AR96" s="1363"/>
      <c r="AS96" s="515"/>
    </row>
    <row r="97" spans="2:45" s="24" customFormat="1">
      <c r="B97" s="1657" t="s">
        <v>5886</v>
      </c>
      <c r="C97" s="1648"/>
      <c r="D97" s="202"/>
      <c r="E97" s="202"/>
      <c r="F97" s="202"/>
      <c r="G97" s="202"/>
      <c r="H97" s="202"/>
      <c r="I97" s="202"/>
      <c r="J97" s="202"/>
      <c r="K97" s="202"/>
      <c r="L97" s="202"/>
      <c r="M97" s="202"/>
      <c r="N97" s="202"/>
      <c r="O97" s="202"/>
      <c r="P97" s="202"/>
      <c r="Q97" s="202"/>
      <c r="R97" s="202"/>
      <c r="S97" s="202"/>
      <c r="T97" s="202"/>
      <c r="U97" s="202"/>
      <c r="V97" s="202"/>
      <c r="W97" s="202"/>
      <c r="X97" s="202"/>
      <c r="Y97" s="202"/>
      <c r="Z97" s="202"/>
      <c r="AA97" s="1649" t="s">
        <v>5828</v>
      </c>
      <c r="AB97" s="202"/>
      <c r="AC97" s="202"/>
      <c r="AD97" s="202"/>
      <c r="AE97" s="202"/>
      <c r="AF97" s="202"/>
      <c r="AG97" s="202"/>
      <c r="AH97" s="1649" t="s">
        <v>5828</v>
      </c>
      <c r="AI97" s="202"/>
      <c r="AJ97" s="202"/>
      <c r="AK97" s="202"/>
      <c r="AL97" s="202"/>
      <c r="AM97" s="202"/>
      <c r="AN97" s="202"/>
      <c r="AO97" s="202"/>
      <c r="AP97" s="202"/>
      <c r="AQ97" s="202"/>
      <c r="AR97" s="202"/>
      <c r="AS97" s="203"/>
    </row>
    <row r="98" spans="2:45" s="24" customFormat="1">
      <c r="B98" s="1657" t="s">
        <v>5887</v>
      </c>
      <c r="C98" s="1659"/>
      <c r="D98" s="1363"/>
      <c r="E98" s="1363"/>
      <c r="F98" s="1363"/>
      <c r="G98" s="1363"/>
      <c r="H98" s="1363"/>
      <c r="I98" s="1363"/>
      <c r="J98" s="1363"/>
      <c r="K98" s="1363"/>
      <c r="L98" s="1363"/>
      <c r="M98" s="1363"/>
      <c r="N98" s="1363"/>
      <c r="O98" s="1363"/>
      <c r="P98" s="1363"/>
      <c r="Q98" s="1363"/>
      <c r="R98" s="1363"/>
      <c r="S98" s="1363"/>
      <c r="T98" s="1363"/>
      <c r="U98" s="1363"/>
      <c r="V98" s="1363"/>
      <c r="W98" s="1363"/>
      <c r="X98" s="1363"/>
      <c r="Y98" s="1363"/>
      <c r="Z98" s="1363"/>
      <c r="AA98" s="1649" t="s">
        <v>5828</v>
      </c>
      <c r="AB98" s="1363"/>
      <c r="AC98" s="1363"/>
      <c r="AD98" s="1363"/>
      <c r="AE98" s="1363"/>
      <c r="AF98" s="1363"/>
      <c r="AG98" s="1649" t="s">
        <v>5828</v>
      </c>
      <c r="AH98" s="1363"/>
      <c r="AI98" s="1363"/>
      <c r="AJ98" s="1363"/>
      <c r="AK98" s="1363"/>
      <c r="AL98" s="1363"/>
      <c r="AM98" s="1649" t="s">
        <v>5828</v>
      </c>
      <c r="AN98" s="1363"/>
      <c r="AO98" s="1363"/>
      <c r="AP98" s="1363"/>
      <c r="AQ98" s="1363"/>
      <c r="AR98" s="1363"/>
      <c r="AS98" s="515"/>
    </row>
    <row r="99" spans="2:45" s="24" customFormat="1" hidden="1">
      <c r="B99" s="1657" t="s">
        <v>5888</v>
      </c>
      <c r="C99" s="1648"/>
      <c r="D99" s="202"/>
      <c r="E99" s="202"/>
      <c r="F99" s="202"/>
      <c r="G99" s="202"/>
      <c r="H99" s="202"/>
      <c r="I99" s="202"/>
      <c r="J99" s="202"/>
      <c r="K99" s="202"/>
      <c r="L99" s="202"/>
      <c r="M99" s="202"/>
      <c r="N99" s="202"/>
      <c r="O99" s="202"/>
      <c r="P99" s="202"/>
      <c r="Q99" s="202"/>
      <c r="R99" s="202"/>
      <c r="S99" s="202"/>
      <c r="T99" s="202"/>
      <c r="U99" s="202"/>
      <c r="V99" s="202"/>
      <c r="W99" s="202"/>
      <c r="X99" s="202"/>
      <c r="Y99" s="202"/>
      <c r="Z99" s="202"/>
      <c r="AA99" s="202"/>
      <c r="AB99" s="202"/>
      <c r="AC99" s="202"/>
      <c r="AD99" s="202"/>
      <c r="AE99" s="202"/>
      <c r="AF99" s="202"/>
      <c r="AG99" s="202"/>
      <c r="AH99" s="202"/>
      <c r="AI99" s="202"/>
      <c r="AJ99" s="202"/>
      <c r="AK99" s="202"/>
      <c r="AL99" s="202"/>
      <c r="AM99" s="202"/>
      <c r="AN99" s="202"/>
      <c r="AO99" s="202"/>
      <c r="AP99" s="202"/>
      <c r="AQ99" s="202"/>
      <c r="AR99" s="202"/>
      <c r="AS99" s="203"/>
    </row>
    <row r="100" spans="2:45" s="24" customFormat="1" hidden="1">
      <c r="B100" s="1657" t="s">
        <v>5889</v>
      </c>
      <c r="C100" s="1648"/>
      <c r="D100" s="202"/>
      <c r="E100" s="202"/>
      <c r="F100" s="202"/>
      <c r="G100" s="202"/>
      <c r="H100" s="202"/>
      <c r="I100" s="202"/>
      <c r="J100" s="202"/>
      <c r="K100" s="202"/>
      <c r="L100" s="202"/>
      <c r="M100" s="202"/>
      <c r="N100" s="202"/>
      <c r="O100" s="202"/>
      <c r="P100" s="202"/>
      <c r="Q100" s="202"/>
      <c r="R100" s="202"/>
      <c r="S100" s="202"/>
      <c r="T100" s="202"/>
      <c r="U100" s="202"/>
      <c r="V100" s="202"/>
      <c r="W100" s="202"/>
      <c r="X100" s="202"/>
      <c r="Y100" s="202"/>
      <c r="Z100" s="202"/>
      <c r="AA100" s="202"/>
      <c r="AB100" s="202"/>
      <c r="AC100" s="202"/>
      <c r="AD100" s="202"/>
      <c r="AE100" s="202"/>
      <c r="AF100" s="202"/>
      <c r="AG100" s="202"/>
      <c r="AH100" s="202"/>
      <c r="AI100" s="202"/>
      <c r="AJ100" s="202"/>
      <c r="AK100" s="202"/>
      <c r="AL100" s="202"/>
      <c r="AM100" s="202"/>
      <c r="AN100" s="202"/>
      <c r="AO100" s="202"/>
      <c r="AP100" s="202"/>
      <c r="AQ100" s="202"/>
      <c r="AR100" s="202"/>
      <c r="AS100" s="203"/>
    </row>
    <row r="101" spans="2:45" s="24" customFormat="1" hidden="1">
      <c r="B101" s="1657" t="s">
        <v>5890</v>
      </c>
      <c r="C101" s="1648"/>
      <c r="D101" s="202"/>
      <c r="E101" s="202"/>
      <c r="F101" s="202"/>
      <c r="G101" s="202"/>
      <c r="H101" s="202"/>
      <c r="I101" s="202"/>
      <c r="J101" s="202"/>
      <c r="K101" s="202"/>
      <c r="L101" s="202"/>
      <c r="M101" s="202"/>
      <c r="N101" s="202"/>
      <c r="O101" s="202"/>
      <c r="P101" s="202"/>
      <c r="Q101" s="202"/>
      <c r="R101" s="202"/>
      <c r="S101" s="202"/>
      <c r="T101" s="202"/>
      <c r="U101" s="202"/>
      <c r="V101" s="202"/>
      <c r="W101" s="202"/>
      <c r="X101" s="202"/>
      <c r="Y101" s="202"/>
      <c r="Z101" s="202"/>
      <c r="AA101" s="202"/>
      <c r="AB101" s="202"/>
      <c r="AC101" s="202"/>
      <c r="AD101" s="202"/>
      <c r="AE101" s="202"/>
      <c r="AF101" s="202"/>
      <c r="AG101" s="202"/>
      <c r="AH101" s="202"/>
      <c r="AI101" s="202"/>
      <c r="AJ101" s="202"/>
      <c r="AK101" s="202"/>
      <c r="AL101" s="202"/>
      <c r="AM101" s="202"/>
      <c r="AN101" s="202"/>
      <c r="AO101" s="202"/>
      <c r="AP101" s="202"/>
      <c r="AQ101" s="202"/>
      <c r="AR101" s="202"/>
      <c r="AS101" s="203"/>
    </row>
    <row r="102" spans="2:45" s="24" customFormat="1" hidden="1">
      <c r="B102" s="1657" t="s">
        <v>5891</v>
      </c>
      <c r="C102" s="1648"/>
      <c r="D102" s="202"/>
      <c r="E102" s="202"/>
      <c r="F102" s="202"/>
      <c r="G102" s="202"/>
      <c r="H102" s="202"/>
      <c r="I102" s="202"/>
      <c r="J102" s="202"/>
      <c r="K102" s="202"/>
      <c r="L102" s="202"/>
      <c r="M102" s="202"/>
      <c r="N102" s="202"/>
      <c r="O102" s="202"/>
      <c r="P102" s="202"/>
      <c r="Q102" s="202"/>
      <c r="R102" s="202"/>
      <c r="S102" s="202"/>
      <c r="T102" s="202"/>
      <c r="U102" s="202"/>
      <c r="V102" s="202"/>
      <c r="W102" s="202"/>
      <c r="X102" s="202"/>
      <c r="Y102" s="202"/>
      <c r="Z102" s="202"/>
      <c r="AA102" s="202"/>
      <c r="AB102" s="202"/>
      <c r="AC102" s="202"/>
      <c r="AD102" s="202"/>
      <c r="AE102" s="202"/>
      <c r="AF102" s="202"/>
      <c r="AG102" s="202"/>
      <c r="AH102" s="202"/>
      <c r="AI102" s="202"/>
      <c r="AJ102" s="202"/>
      <c r="AK102" s="202"/>
      <c r="AL102" s="202"/>
      <c r="AM102" s="202"/>
      <c r="AN102" s="202"/>
      <c r="AO102" s="202"/>
      <c r="AP102" s="202"/>
      <c r="AQ102" s="202"/>
      <c r="AR102" s="202"/>
      <c r="AS102" s="203"/>
    </row>
    <row r="103" spans="2:45" s="24" customFormat="1" hidden="1">
      <c r="B103" s="1657" t="s">
        <v>5892</v>
      </c>
      <c r="C103" s="1648"/>
      <c r="D103" s="202"/>
      <c r="E103" s="202"/>
      <c r="F103" s="202"/>
      <c r="G103" s="202"/>
      <c r="H103" s="202"/>
      <c r="I103" s="202"/>
      <c r="J103" s="202"/>
      <c r="K103" s="202"/>
      <c r="L103" s="202"/>
      <c r="M103" s="202"/>
      <c r="N103" s="202"/>
      <c r="O103" s="202"/>
      <c r="P103" s="202"/>
      <c r="Q103" s="202"/>
      <c r="R103" s="202"/>
      <c r="S103" s="202"/>
      <c r="T103" s="202"/>
      <c r="U103" s="202"/>
      <c r="V103" s="202"/>
      <c r="W103" s="202"/>
      <c r="X103" s="202"/>
      <c r="Y103" s="202"/>
      <c r="Z103" s="202"/>
      <c r="AA103" s="202"/>
      <c r="AB103" s="202"/>
      <c r="AC103" s="202"/>
      <c r="AD103" s="202"/>
      <c r="AE103" s="202"/>
      <c r="AF103" s="202"/>
      <c r="AG103" s="202"/>
      <c r="AH103" s="202"/>
      <c r="AI103" s="202"/>
      <c r="AJ103" s="202"/>
      <c r="AK103" s="202"/>
      <c r="AL103" s="202"/>
      <c r="AM103" s="202"/>
      <c r="AN103" s="202"/>
      <c r="AO103" s="202"/>
      <c r="AP103" s="202"/>
      <c r="AQ103" s="202"/>
      <c r="AR103" s="202"/>
      <c r="AS103" s="203"/>
    </row>
    <row r="104" spans="2:45" s="24" customFormat="1" hidden="1">
      <c r="B104" s="1657" t="s">
        <v>5893</v>
      </c>
      <c r="C104" s="1648"/>
      <c r="D104" s="202"/>
      <c r="E104" s="202"/>
      <c r="F104" s="202"/>
      <c r="G104" s="202"/>
      <c r="H104" s="202"/>
      <c r="I104" s="202"/>
      <c r="J104" s="202"/>
      <c r="K104" s="202"/>
      <c r="L104" s="202"/>
      <c r="M104" s="202"/>
      <c r="N104" s="202"/>
      <c r="O104" s="202"/>
      <c r="P104" s="202"/>
      <c r="Q104" s="202"/>
      <c r="R104" s="202"/>
      <c r="S104" s="202"/>
      <c r="T104" s="202"/>
      <c r="U104" s="202"/>
      <c r="V104" s="202"/>
      <c r="W104" s="202"/>
      <c r="X104" s="202"/>
      <c r="Y104" s="202"/>
      <c r="Z104" s="202"/>
      <c r="AA104" s="202"/>
      <c r="AB104" s="202"/>
      <c r="AC104" s="202"/>
      <c r="AD104" s="202"/>
      <c r="AE104" s="202"/>
      <c r="AF104" s="202"/>
      <c r="AG104" s="202"/>
      <c r="AH104" s="202"/>
      <c r="AI104" s="202"/>
      <c r="AJ104" s="202"/>
      <c r="AK104" s="202"/>
      <c r="AL104" s="202"/>
      <c r="AM104" s="202"/>
      <c r="AN104" s="202"/>
      <c r="AO104" s="202"/>
      <c r="AP104" s="202"/>
      <c r="AQ104" s="202"/>
      <c r="AR104" s="202"/>
      <c r="AS104" s="203"/>
    </row>
    <row r="105" spans="2:45" s="24" customFormat="1">
      <c r="B105" s="1657" t="s">
        <v>5894</v>
      </c>
      <c r="C105" s="1648"/>
      <c r="D105" s="202"/>
      <c r="E105" s="202"/>
      <c r="F105" s="202"/>
      <c r="G105" s="202"/>
      <c r="H105" s="202"/>
      <c r="I105" s="202"/>
      <c r="J105" s="202"/>
      <c r="K105" s="202"/>
      <c r="L105" s="202"/>
      <c r="M105" s="202"/>
      <c r="N105" s="202"/>
      <c r="O105" s="202"/>
      <c r="P105" s="202"/>
      <c r="Q105" s="202"/>
      <c r="R105" s="202"/>
      <c r="S105" s="202"/>
      <c r="T105" s="202"/>
      <c r="U105" s="202"/>
      <c r="V105" s="202" t="s">
        <v>5828</v>
      </c>
      <c r="W105" s="202"/>
      <c r="X105" s="202"/>
      <c r="Y105" s="202"/>
      <c r="Z105" s="202"/>
      <c r="AA105" s="202"/>
      <c r="AB105" s="202"/>
      <c r="AC105" s="202"/>
      <c r="AD105" s="202"/>
      <c r="AE105" s="202"/>
      <c r="AF105" s="202"/>
      <c r="AG105" s="202"/>
      <c r="AH105" s="202"/>
      <c r="AI105" s="202"/>
      <c r="AJ105" s="202"/>
      <c r="AK105" s="202"/>
      <c r="AL105" s="202"/>
      <c r="AM105" s="202"/>
      <c r="AN105" s="202"/>
      <c r="AO105" s="202"/>
      <c r="AP105" s="202"/>
      <c r="AQ105" s="202"/>
      <c r="AR105" s="202"/>
      <c r="AS105" s="203"/>
    </row>
    <row r="106" spans="2:45" s="24" customFormat="1">
      <c r="B106" s="1657" t="s">
        <v>5895</v>
      </c>
      <c r="C106" s="1659"/>
      <c r="D106" s="1363"/>
      <c r="E106" s="1363"/>
      <c r="F106" s="1363"/>
      <c r="G106" s="1363"/>
      <c r="H106" s="1363"/>
      <c r="I106" s="1363"/>
      <c r="J106" s="1363"/>
      <c r="K106" s="1363"/>
      <c r="L106" s="1363"/>
      <c r="M106" s="1363"/>
      <c r="N106" s="1363"/>
      <c r="O106" s="1363"/>
      <c r="P106" s="1363"/>
      <c r="Q106" s="1363"/>
      <c r="R106" s="1363"/>
      <c r="S106" s="1363"/>
      <c r="T106" s="1363"/>
      <c r="U106" s="1649" t="s">
        <v>5828</v>
      </c>
      <c r="V106" s="1363"/>
      <c r="W106" s="1363"/>
      <c r="X106" s="1363"/>
      <c r="Y106" s="1363"/>
      <c r="Z106" s="1363"/>
      <c r="AA106" s="1363"/>
      <c r="AB106" s="1363"/>
      <c r="AC106" s="1363"/>
      <c r="AD106" s="1363"/>
      <c r="AE106" s="1363"/>
      <c r="AF106" s="1363"/>
      <c r="AG106" s="1363"/>
      <c r="AH106" s="1363"/>
      <c r="AI106" s="1363"/>
      <c r="AJ106" s="1363"/>
      <c r="AK106" s="1363"/>
      <c r="AL106" s="1363"/>
      <c r="AM106" s="1363"/>
      <c r="AN106" s="1363"/>
      <c r="AO106" s="1363"/>
      <c r="AP106" s="1363"/>
      <c r="AQ106" s="1363"/>
      <c r="AR106" s="1363"/>
      <c r="AS106" s="515"/>
    </row>
    <row r="107" spans="2:45" s="24" customFormat="1">
      <c r="B107" s="1657" t="s">
        <v>5896</v>
      </c>
      <c r="C107" s="1648"/>
      <c r="D107" s="202"/>
      <c r="E107" s="202"/>
      <c r="F107" s="202"/>
      <c r="G107" s="202"/>
      <c r="H107" s="202"/>
      <c r="I107" s="202"/>
      <c r="J107" s="202"/>
      <c r="K107" s="202"/>
      <c r="L107" s="202"/>
      <c r="M107" s="202"/>
      <c r="N107" s="202"/>
      <c r="O107" s="202"/>
      <c r="P107" s="202"/>
      <c r="Q107" s="1649" t="s">
        <v>5828</v>
      </c>
      <c r="R107" s="202"/>
      <c r="S107" s="202"/>
      <c r="T107" s="1649" t="s">
        <v>5828</v>
      </c>
      <c r="U107" s="202"/>
      <c r="V107" s="202"/>
      <c r="W107" s="202"/>
      <c r="X107" s="202"/>
      <c r="Y107" s="202"/>
      <c r="Z107" s="202"/>
      <c r="AA107" s="202"/>
      <c r="AB107" s="202"/>
      <c r="AC107" s="202"/>
      <c r="AD107" s="202"/>
      <c r="AE107" s="202"/>
      <c r="AF107" s="202"/>
      <c r="AG107" s="202"/>
      <c r="AH107" s="202"/>
      <c r="AI107" s="202"/>
      <c r="AJ107" s="202"/>
      <c r="AK107" s="202"/>
      <c r="AL107" s="202"/>
      <c r="AM107" s="202"/>
      <c r="AN107" s="202"/>
      <c r="AO107" s="202"/>
      <c r="AP107" s="202"/>
      <c r="AQ107" s="202"/>
      <c r="AR107" s="202"/>
      <c r="AS107" s="203"/>
    </row>
    <row r="108" spans="2:45" s="24" customFormat="1" hidden="1">
      <c r="B108" s="1657" t="s">
        <v>5897</v>
      </c>
      <c r="C108" s="1648"/>
      <c r="D108" s="202"/>
      <c r="E108" s="202"/>
      <c r="F108" s="202"/>
      <c r="G108" s="202"/>
      <c r="H108" s="202"/>
      <c r="I108" s="202"/>
      <c r="J108" s="202"/>
      <c r="K108" s="202"/>
      <c r="L108" s="202"/>
      <c r="M108" s="202"/>
      <c r="N108" s="202"/>
      <c r="O108" s="202"/>
      <c r="P108" s="202"/>
      <c r="Q108" s="202"/>
      <c r="R108" s="202"/>
      <c r="S108" s="202"/>
      <c r="T108" s="202"/>
      <c r="U108" s="202"/>
      <c r="V108" s="202"/>
      <c r="W108" s="202"/>
      <c r="X108" s="202"/>
      <c r="Y108" s="202"/>
      <c r="Z108" s="202"/>
      <c r="AA108" s="202"/>
      <c r="AB108" s="202"/>
      <c r="AC108" s="202"/>
      <c r="AD108" s="202"/>
      <c r="AE108" s="202"/>
      <c r="AF108" s="202"/>
      <c r="AG108" s="202"/>
      <c r="AH108" s="202"/>
      <c r="AI108" s="202"/>
      <c r="AJ108" s="202"/>
      <c r="AK108" s="202"/>
      <c r="AL108" s="202"/>
      <c r="AM108" s="202"/>
      <c r="AN108" s="202"/>
      <c r="AO108" s="202"/>
      <c r="AP108" s="202"/>
      <c r="AQ108" s="202"/>
      <c r="AR108" s="202"/>
      <c r="AS108" s="203"/>
    </row>
    <row r="109" spans="2:45" s="24" customFormat="1" hidden="1">
      <c r="B109" s="1657" t="s">
        <v>5898</v>
      </c>
      <c r="C109" s="1648"/>
      <c r="D109" s="202"/>
      <c r="E109" s="202"/>
      <c r="F109" s="202"/>
      <c r="G109" s="202"/>
      <c r="H109" s="202"/>
      <c r="I109" s="202"/>
      <c r="J109" s="202"/>
      <c r="K109" s="202"/>
      <c r="L109" s="202"/>
      <c r="M109" s="202"/>
      <c r="N109" s="202"/>
      <c r="O109" s="202"/>
      <c r="P109" s="202"/>
      <c r="Q109" s="202"/>
      <c r="R109" s="202"/>
      <c r="S109" s="202"/>
      <c r="T109" s="202"/>
      <c r="U109" s="202"/>
      <c r="V109" s="202"/>
      <c r="W109" s="202"/>
      <c r="X109" s="202"/>
      <c r="Y109" s="202"/>
      <c r="Z109" s="202"/>
      <c r="AA109" s="202"/>
      <c r="AB109" s="202"/>
      <c r="AC109" s="202"/>
      <c r="AD109" s="202"/>
      <c r="AE109" s="202"/>
      <c r="AF109" s="202"/>
      <c r="AG109" s="202"/>
      <c r="AH109" s="202"/>
      <c r="AI109" s="202"/>
      <c r="AJ109" s="202"/>
      <c r="AK109" s="202"/>
      <c r="AL109" s="202"/>
      <c r="AM109" s="202"/>
      <c r="AN109" s="202"/>
      <c r="AO109" s="202"/>
      <c r="AP109" s="202"/>
      <c r="AQ109" s="202"/>
      <c r="AR109" s="202"/>
      <c r="AS109" s="203"/>
    </row>
    <row r="110" spans="2:45" s="24" customFormat="1">
      <c r="B110" s="1657" t="s">
        <v>5899</v>
      </c>
      <c r="C110" s="1659"/>
      <c r="D110" s="1363"/>
      <c r="E110" s="1363"/>
      <c r="F110" s="1363"/>
      <c r="G110" s="1363"/>
      <c r="H110" s="1363"/>
      <c r="I110" s="1363"/>
      <c r="J110" s="1363"/>
      <c r="K110" s="1363"/>
      <c r="L110" s="1363"/>
      <c r="M110" s="1363"/>
      <c r="N110" s="1363"/>
      <c r="O110" s="1363"/>
      <c r="P110" s="1363"/>
      <c r="Q110" s="1363"/>
      <c r="R110" s="1363"/>
      <c r="S110" s="1363"/>
      <c r="T110" s="1363"/>
      <c r="U110" s="1363"/>
      <c r="V110" s="1363" t="s">
        <v>5828</v>
      </c>
      <c r="W110" s="1363"/>
      <c r="X110" s="1363"/>
      <c r="Y110" s="1363"/>
      <c r="Z110" s="1363"/>
      <c r="AA110" s="1363"/>
      <c r="AB110" s="1363"/>
      <c r="AC110" s="1363"/>
      <c r="AD110" s="1363"/>
      <c r="AE110" s="1363"/>
      <c r="AF110" s="1363"/>
      <c r="AG110" s="1363"/>
      <c r="AH110" s="1363"/>
      <c r="AI110" s="1363"/>
      <c r="AJ110" s="1363"/>
      <c r="AK110" s="1363"/>
      <c r="AL110" s="1363"/>
      <c r="AM110" s="1363"/>
      <c r="AN110" s="1363"/>
      <c r="AO110" s="1363"/>
      <c r="AP110" s="1363"/>
      <c r="AQ110" s="1363"/>
      <c r="AR110" s="1363"/>
      <c r="AS110" s="515"/>
    </row>
    <row r="111" spans="2:45" s="24" customFormat="1" hidden="1">
      <c r="B111" s="1657" t="s">
        <v>5900</v>
      </c>
      <c r="C111" s="1648"/>
      <c r="D111" s="202"/>
      <c r="E111" s="202"/>
      <c r="F111" s="202"/>
      <c r="G111" s="202"/>
      <c r="H111" s="202"/>
      <c r="I111" s="202"/>
      <c r="J111" s="202"/>
      <c r="K111" s="202"/>
      <c r="L111" s="202"/>
      <c r="M111" s="202"/>
      <c r="N111" s="202"/>
      <c r="O111" s="202"/>
      <c r="P111" s="202"/>
      <c r="Q111" s="202"/>
      <c r="R111" s="202"/>
      <c r="S111" s="202"/>
      <c r="T111" s="202"/>
      <c r="U111" s="202"/>
      <c r="V111" s="202"/>
      <c r="W111" s="202"/>
      <c r="X111" s="202"/>
      <c r="Y111" s="202"/>
      <c r="Z111" s="202"/>
      <c r="AA111" s="202"/>
      <c r="AB111" s="202"/>
      <c r="AC111" s="202"/>
      <c r="AD111" s="202"/>
      <c r="AE111" s="202"/>
      <c r="AF111" s="202"/>
      <c r="AG111" s="202"/>
      <c r="AH111" s="202"/>
      <c r="AI111" s="202"/>
      <c r="AJ111" s="202"/>
      <c r="AK111" s="202"/>
      <c r="AL111" s="202"/>
      <c r="AM111" s="202"/>
      <c r="AN111" s="202"/>
      <c r="AO111" s="202"/>
      <c r="AP111" s="202"/>
      <c r="AQ111" s="202"/>
      <c r="AR111" s="202"/>
      <c r="AS111" s="203"/>
    </row>
    <row r="112" spans="2:45" s="24" customFormat="1">
      <c r="B112" s="1657" t="s">
        <v>5901</v>
      </c>
      <c r="C112" s="1648"/>
      <c r="D112" s="202"/>
      <c r="E112" s="202"/>
      <c r="F112" s="202"/>
      <c r="G112" s="202"/>
      <c r="H112" s="202"/>
      <c r="I112" s="202"/>
      <c r="J112" s="202"/>
      <c r="K112" s="202"/>
      <c r="L112" s="202"/>
      <c r="M112" s="202"/>
      <c r="N112" s="202"/>
      <c r="O112" s="202"/>
      <c r="P112" s="202"/>
      <c r="Q112" s="202"/>
      <c r="R112" s="202"/>
      <c r="S112" s="202"/>
      <c r="T112" s="202"/>
      <c r="U112" s="1649" t="s">
        <v>5828</v>
      </c>
      <c r="V112" s="202"/>
      <c r="W112" s="202"/>
      <c r="X112" s="202"/>
      <c r="Y112" s="202"/>
      <c r="Z112" s="202"/>
      <c r="AA112" s="202"/>
      <c r="AB112" s="202"/>
      <c r="AC112" s="202"/>
      <c r="AD112" s="202"/>
      <c r="AE112" s="202"/>
      <c r="AF112" s="202"/>
      <c r="AG112" s="202"/>
      <c r="AH112" s="202"/>
      <c r="AI112" s="202"/>
      <c r="AJ112" s="202"/>
      <c r="AK112" s="202"/>
      <c r="AL112" s="202"/>
      <c r="AM112" s="202"/>
      <c r="AN112" s="202"/>
      <c r="AO112" s="202"/>
      <c r="AP112" s="202"/>
      <c r="AQ112" s="202"/>
      <c r="AR112" s="202"/>
      <c r="AS112" s="203"/>
    </row>
    <row r="113" spans="2:45" s="24" customFormat="1" hidden="1">
      <c r="B113" s="1657" t="s">
        <v>5902</v>
      </c>
      <c r="C113" s="1648"/>
      <c r="D113" s="202"/>
      <c r="E113" s="202"/>
      <c r="F113" s="202"/>
      <c r="G113" s="202"/>
      <c r="H113" s="202"/>
      <c r="I113" s="202"/>
      <c r="J113" s="202"/>
      <c r="K113" s="202"/>
      <c r="L113" s="202"/>
      <c r="M113" s="202"/>
      <c r="N113" s="202"/>
      <c r="O113" s="202"/>
      <c r="P113" s="202"/>
      <c r="Q113" s="202"/>
      <c r="R113" s="202"/>
      <c r="S113" s="202"/>
      <c r="T113" s="202"/>
      <c r="U113" s="202"/>
      <c r="V113" s="202"/>
      <c r="W113" s="202"/>
      <c r="X113" s="202"/>
      <c r="Y113" s="202"/>
      <c r="Z113" s="202"/>
      <c r="AA113" s="202"/>
      <c r="AB113" s="202"/>
      <c r="AC113" s="202"/>
      <c r="AD113" s="202"/>
      <c r="AE113" s="202"/>
      <c r="AF113" s="202"/>
      <c r="AG113" s="202"/>
      <c r="AH113" s="202"/>
      <c r="AI113" s="202"/>
      <c r="AJ113" s="202"/>
      <c r="AK113" s="202"/>
      <c r="AL113" s="202"/>
      <c r="AM113" s="202"/>
      <c r="AN113" s="202"/>
      <c r="AO113" s="202"/>
      <c r="AP113" s="202"/>
      <c r="AQ113" s="202"/>
      <c r="AR113" s="202"/>
      <c r="AS113" s="203"/>
    </row>
    <row r="114" spans="2:45" s="24" customFormat="1">
      <c r="B114" s="1657" t="s">
        <v>5903</v>
      </c>
      <c r="C114" s="1659"/>
      <c r="D114" s="1363"/>
      <c r="E114" s="1363"/>
      <c r="F114" s="1363"/>
      <c r="G114" s="1363"/>
      <c r="H114" s="1363"/>
      <c r="I114" s="1363"/>
      <c r="J114" s="1363"/>
      <c r="K114" s="1363"/>
      <c r="L114" s="1363"/>
      <c r="M114" s="1363"/>
      <c r="N114" s="1363"/>
      <c r="O114" s="1363"/>
      <c r="P114" s="1363"/>
      <c r="Q114" s="1649" t="s">
        <v>5828</v>
      </c>
      <c r="R114" s="1363"/>
      <c r="S114" s="1363"/>
      <c r="T114" s="1649" t="s">
        <v>5828</v>
      </c>
      <c r="U114" s="1363"/>
      <c r="V114" s="1363"/>
      <c r="W114" s="1363"/>
      <c r="X114" s="1363"/>
      <c r="Y114" s="1363"/>
      <c r="Z114" s="1363"/>
      <c r="AA114" s="1363"/>
      <c r="AB114" s="1363"/>
      <c r="AC114" s="1363"/>
      <c r="AD114" s="1363"/>
      <c r="AE114" s="1363"/>
      <c r="AF114" s="1363"/>
      <c r="AG114" s="1363"/>
      <c r="AH114" s="1363"/>
      <c r="AI114" s="1363"/>
      <c r="AJ114" s="1363"/>
      <c r="AK114" s="1363"/>
      <c r="AL114" s="1363"/>
      <c r="AM114" s="1363"/>
      <c r="AN114" s="1363"/>
      <c r="AO114" s="1363"/>
      <c r="AP114" s="1363"/>
      <c r="AQ114" s="1363"/>
      <c r="AR114" s="1363"/>
      <c r="AS114" s="515"/>
    </row>
    <row r="115" spans="2:45" s="24" customFormat="1">
      <c r="B115" s="1657" t="s">
        <v>5904</v>
      </c>
      <c r="C115" s="1648"/>
      <c r="D115" s="202"/>
      <c r="E115" s="202"/>
      <c r="F115" s="202"/>
      <c r="G115" s="202"/>
      <c r="H115" s="202"/>
      <c r="I115" s="202"/>
      <c r="J115" s="202"/>
      <c r="K115" s="202"/>
      <c r="L115" s="202"/>
      <c r="M115" s="202"/>
      <c r="N115" s="202"/>
      <c r="O115" s="202"/>
      <c r="P115" s="202" t="s">
        <v>5828</v>
      </c>
      <c r="Q115" s="202"/>
      <c r="R115" s="202"/>
      <c r="S115" s="202"/>
      <c r="T115" s="202"/>
      <c r="U115" s="202"/>
      <c r="V115" s="202"/>
      <c r="W115" s="202"/>
      <c r="X115" s="202"/>
      <c r="Y115" s="202"/>
      <c r="Z115" s="202"/>
      <c r="AA115" s="202"/>
      <c r="AB115" s="202"/>
      <c r="AC115" s="202"/>
      <c r="AD115" s="202"/>
      <c r="AE115" s="202"/>
      <c r="AF115" s="202"/>
      <c r="AG115" s="202"/>
      <c r="AH115" s="202"/>
      <c r="AI115" s="202"/>
      <c r="AJ115" s="202"/>
      <c r="AK115" s="202"/>
      <c r="AL115" s="202"/>
      <c r="AM115" s="202"/>
      <c r="AN115" s="202"/>
      <c r="AO115" s="202"/>
      <c r="AP115" s="202"/>
      <c r="AQ115" s="202"/>
      <c r="AR115" s="202"/>
      <c r="AS115" s="203"/>
    </row>
    <row r="116" spans="2:45" s="24" customFormat="1">
      <c r="B116" s="1657" t="s">
        <v>5905</v>
      </c>
      <c r="C116" s="1659"/>
      <c r="D116" s="1363"/>
      <c r="E116" s="1363"/>
      <c r="F116" s="1363"/>
      <c r="G116" s="1363"/>
      <c r="H116" s="1649" t="s">
        <v>5828</v>
      </c>
      <c r="I116" s="1363"/>
      <c r="J116" s="1363"/>
      <c r="K116" s="1649" t="s">
        <v>5828</v>
      </c>
      <c r="L116" s="202"/>
      <c r="M116" s="1363"/>
      <c r="N116" s="202"/>
      <c r="O116" s="1649" t="s">
        <v>5828</v>
      </c>
      <c r="P116" s="1363"/>
      <c r="Q116" s="1363"/>
      <c r="R116" s="1363"/>
      <c r="S116" s="1649" t="s">
        <v>5828</v>
      </c>
      <c r="T116" s="1363"/>
      <c r="U116" s="1363"/>
      <c r="V116" s="1363"/>
      <c r="W116" s="1363"/>
      <c r="X116" s="1363"/>
      <c r="Y116" s="1363"/>
      <c r="Z116" s="1363"/>
      <c r="AA116" s="1363"/>
      <c r="AB116" s="1363"/>
      <c r="AC116" s="1363"/>
      <c r="AD116" s="1363"/>
      <c r="AE116" s="1363"/>
      <c r="AF116" s="1363"/>
      <c r="AG116" s="1363"/>
      <c r="AH116" s="1363"/>
      <c r="AI116" s="1363"/>
      <c r="AJ116" s="1363"/>
      <c r="AK116" s="1363"/>
      <c r="AL116" s="1363"/>
      <c r="AM116" s="1363"/>
      <c r="AN116" s="1363"/>
      <c r="AO116" s="1363"/>
      <c r="AP116" s="1363"/>
      <c r="AQ116" s="1363"/>
      <c r="AR116" s="1363"/>
      <c r="AS116" s="515"/>
    </row>
    <row r="117" spans="2:45" s="24" customFormat="1" hidden="1">
      <c r="B117" s="1657" t="s">
        <v>5906</v>
      </c>
      <c r="C117" s="1648"/>
      <c r="D117" s="202"/>
      <c r="E117" s="202"/>
      <c r="F117" s="202"/>
      <c r="G117" s="202"/>
      <c r="H117" s="202"/>
      <c r="I117" s="202"/>
      <c r="J117" s="202"/>
      <c r="K117" s="202"/>
      <c r="L117" s="202"/>
      <c r="M117" s="202"/>
      <c r="N117" s="202"/>
      <c r="O117" s="202"/>
      <c r="P117" s="202"/>
      <c r="Q117" s="202"/>
      <c r="R117" s="202"/>
      <c r="S117" s="202"/>
      <c r="T117" s="202"/>
      <c r="U117" s="202"/>
      <c r="V117" s="202"/>
      <c r="W117" s="202"/>
      <c r="X117" s="202"/>
      <c r="Y117" s="202"/>
      <c r="Z117" s="202"/>
      <c r="AA117" s="202"/>
      <c r="AB117" s="202"/>
      <c r="AC117" s="202"/>
      <c r="AD117" s="202"/>
      <c r="AE117" s="202"/>
      <c r="AF117" s="202"/>
      <c r="AG117" s="202"/>
      <c r="AH117" s="202"/>
      <c r="AI117" s="202"/>
      <c r="AJ117" s="202"/>
      <c r="AK117" s="202"/>
      <c r="AL117" s="202"/>
      <c r="AM117" s="202"/>
      <c r="AN117" s="202"/>
      <c r="AO117" s="202"/>
      <c r="AP117" s="202"/>
      <c r="AQ117" s="202"/>
      <c r="AR117" s="202"/>
      <c r="AS117" s="203"/>
    </row>
    <row r="118" spans="2:45" s="24" customFormat="1" hidden="1">
      <c r="B118" s="1657" t="s">
        <v>5907</v>
      </c>
      <c r="C118" s="1648"/>
      <c r="D118" s="202"/>
      <c r="E118" s="202"/>
      <c r="F118" s="202"/>
      <c r="G118" s="202"/>
      <c r="H118" s="202"/>
      <c r="I118" s="202"/>
      <c r="J118" s="202"/>
      <c r="K118" s="202"/>
      <c r="L118" s="202"/>
      <c r="M118" s="202"/>
      <c r="N118" s="202"/>
      <c r="O118" s="202"/>
      <c r="P118" s="202"/>
      <c r="Q118" s="202"/>
      <c r="R118" s="202"/>
      <c r="S118" s="202"/>
      <c r="T118" s="202"/>
      <c r="U118" s="202"/>
      <c r="V118" s="202"/>
      <c r="W118" s="202"/>
      <c r="X118" s="202"/>
      <c r="Y118" s="202"/>
      <c r="Z118" s="202"/>
      <c r="AA118" s="202"/>
      <c r="AB118" s="202"/>
      <c r="AC118" s="202"/>
      <c r="AD118" s="202"/>
      <c r="AE118" s="202"/>
      <c r="AF118" s="202"/>
      <c r="AG118" s="202"/>
      <c r="AH118" s="202"/>
      <c r="AI118" s="202"/>
      <c r="AJ118" s="202"/>
      <c r="AK118" s="202"/>
      <c r="AL118" s="202"/>
      <c r="AM118" s="202"/>
      <c r="AN118" s="202"/>
      <c r="AO118" s="202"/>
      <c r="AP118" s="202"/>
      <c r="AQ118" s="202"/>
      <c r="AR118" s="202"/>
      <c r="AS118" s="203"/>
    </row>
    <row r="119" spans="2:45" s="24" customFormat="1">
      <c r="B119" s="1657" t="s">
        <v>5908</v>
      </c>
      <c r="C119" s="1648"/>
      <c r="D119" s="202"/>
      <c r="E119" s="202"/>
      <c r="F119" s="202"/>
      <c r="G119" s="202"/>
      <c r="H119" s="202"/>
      <c r="I119" s="202"/>
      <c r="J119" s="202"/>
      <c r="K119" s="202"/>
      <c r="L119" s="202"/>
      <c r="M119" s="202"/>
      <c r="N119" s="202"/>
      <c r="O119" s="202"/>
      <c r="P119" s="202"/>
      <c r="Q119" s="202"/>
      <c r="R119" s="202"/>
      <c r="S119" s="202"/>
      <c r="T119" s="202"/>
      <c r="U119" s="1649" t="s">
        <v>5828</v>
      </c>
      <c r="V119" s="202"/>
      <c r="W119" s="202"/>
      <c r="X119" s="202"/>
      <c r="Y119" s="202"/>
      <c r="Z119" s="202"/>
      <c r="AA119" s="202"/>
      <c r="AB119" s="202"/>
      <c r="AC119" s="202"/>
      <c r="AD119" s="202"/>
      <c r="AE119" s="202"/>
      <c r="AF119" s="202"/>
      <c r="AG119" s="202"/>
      <c r="AH119" s="202"/>
      <c r="AI119" s="202"/>
      <c r="AJ119" s="202"/>
      <c r="AK119" s="202"/>
      <c r="AL119" s="202"/>
      <c r="AM119" s="202"/>
      <c r="AN119" s="202"/>
      <c r="AO119" s="202"/>
      <c r="AP119" s="202"/>
      <c r="AQ119" s="202"/>
      <c r="AR119" s="202"/>
      <c r="AS119" s="203"/>
    </row>
    <row r="120" spans="2:45" s="24" customFormat="1" hidden="1">
      <c r="B120" s="1657" t="s">
        <v>5909</v>
      </c>
      <c r="C120" s="1648"/>
      <c r="D120" s="202"/>
      <c r="E120" s="202"/>
      <c r="F120" s="202"/>
      <c r="G120" s="202"/>
      <c r="H120" s="202"/>
      <c r="I120" s="202"/>
      <c r="J120" s="202"/>
      <c r="K120" s="202"/>
      <c r="L120" s="202"/>
      <c r="M120" s="202"/>
      <c r="N120" s="202"/>
      <c r="O120" s="202"/>
      <c r="P120" s="202"/>
      <c r="Q120" s="202"/>
      <c r="R120" s="202"/>
      <c r="S120" s="202"/>
      <c r="T120" s="202"/>
      <c r="U120" s="202"/>
      <c r="V120" s="202"/>
      <c r="W120" s="202"/>
      <c r="X120" s="202"/>
      <c r="Y120" s="202"/>
      <c r="Z120" s="202"/>
      <c r="AA120" s="202"/>
      <c r="AB120" s="202"/>
      <c r="AC120" s="202"/>
      <c r="AD120" s="202"/>
      <c r="AE120" s="202"/>
      <c r="AF120" s="202"/>
      <c r="AG120" s="202"/>
      <c r="AH120" s="202"/>
      <c r="AI120" s="202"/>
      <c r="AJ120" s="202"/>
      <c r="AK120" s="202"/>
      <c r="AL120" s="202"/>
      <c r="AM120" s="202"/>
      <c r="AN120" s="202"/>
      <c r="AO120" s="202"/>
      <c r="AP120" s="202"/>
      <c r="AQ120" s="202"/>
      <c r="AR120" s="202"/>
      <c r="AS120" s="203"/>
    </row>
    <row r="121" spans="2:45" s="24" customFormat="1" hidden="1">
      <c r="B121" s="1657" t="s">
        <v>5910</v>
      </c>
      <c r="C121" s="1648"/>
      <c r="D121" s="202"/>
      <c r="E121" s="202"/>
      <c r="F121" s="202"/>
      <c r="G121" s="202"/>
      <c r="H121" s="202"/>
      <c r="I121" s="202"/>
      <c r="J121" s="202"/>
      <c r="K121" s="202"/>
      <c r="L121" s="202"/>
      <c r="M121" s="202"/>
      <c r="N121" s="202"/>
      <c r="O121" s="202"/>
      <c r="P121" s="202"/>
      <c r="Q121" s="202"/>
      <c r="R121" s="202"/>
      <c r="S121" s="202"/>
      <c r="T121" s="202"/>
      <c r="U121" s="202"/>
      <c r="V121" s="202"/>
      <c r="W121" s="202"/>
      <c r="X121" s="202"/>
      <c r="Y121" s="202"/>
      <c r="Z121" s="202"/>
      <c r="AA121" s="202"/>
      <c r="AB121" s="202"/>
      <c r="AC121" s="202"/>
      <c r="AD121" s="202"/>
      <c r="AE121" s="202"/>
      <c r="AF121" s="202"/>
      <c r="AG121" s="202"/>
      <c r="AH121" s="202"/>
      <c r="AI121" s="202"/>
      <c r="AJ121" s="202"/>
      <c r="AK121" s="202"/>
      <c r="AL121" s="202"/>
      <c r="AM121" s="202"/>
      <c r="AN121" s="202"/>
      <c r="AO121" s="202"/>
      <c r="AP121" s="202"/>
      <c r="AQ121" s="202"/>
      <c r="AR121" s="202"/>
      <c r="AS121" s="203"/>
    </row>
    <row r="122" spans="2:45" s="24" customFormat="1">
      <c r="B122" s="1657" t="s">
        <v>5911</v>
      </c>
      <c r="C122" s="1659"/>
      <c r="D122" s="1363"/>
      <c r="E122" s="1363"/>
      <c r="F122" s="1363"/>
      <c r="G122" s="1363"/>
      <c r="H122" s="1363"/>
      <c r="I122" s="1363"/>
      <c r="J122" s="1363"/>
      <c r="K122" s="1363"/>
      <c r="L122" s="1363"/>
      <c r="M122" s="1363"/>
      <c r="N122" s="1363"/>
      <c r="O122" s="1363"/>
      <c r="P122" s="1363"/>
      <c r="Q122" s="1649" t="s">
        <v>5828</v>
      </c>
      <c r="R122" s="1363"/>
      <c r="S122" s="1363"/>
      <c r="T122" s="1649" t="s">
        <v>5828</v>
      </c>
      <c r="U122" s="1363"/>
      <c r="V122" s="1363"/>
      <c r="W122" s="1363"/>
      <c r="X122" s="1363"/>
      <c r="Y122" s="1363"/>
      <c r="Z122" s="1363"/>
      <c r="AA122" s="1363"/>
      <c r="AB122" s="1363"/>
      <c r="AC122" s="1363"/>
      <c r="AD122" s="1363"/>
      <c r="AE122" s="1363"/>
      <c r="AF122" s="1363"/>
      <c r="AG122" s="1363"/>
      <c r="AH122" s="1363"/>
      <c r="AI122" s="1363"/>
      <c r="AJ122" s="1363"/>
      <c r="AK122" s="1363"/>
      <c r="AL122" s="1363"/>
      <c r="AM122" s="1363"/>
      <c r="AN122" s="1363"/>
      <c r="AO122" s="1363"/>
      <c r="AP122" s="1363"/>
      <c r="AQ122" s="1363"/>
      <c r="AR122" s="1363"/>
      <c r="AS122" s="515"/>
    </row>
    <row r="123" spans="2:45" s="24" customFormat="1" hidden="1">
      <c r="B123" s="1657" t="s">
        <v>5912</v>
      </c>
      <c r="C123" s="1648"/>
      <c r="D123" s="202"/>
      <c r="E123" s="202"/>
      <c r="F123" s="202"/>
      <c r="G123" s="202"/>
      <c r="H123" s="202"/>
      <c r="I123" s="202"/>
      <c r="J123" s="202"/>
      <c r="K123" s="202"/>
      <c r="L123" s="202"/>
      <c r="M123" s="202"/>
      <c r="N123" s="202"/>
      <c r="O123" s="202"/>
      <c r="P123" s="202"/>
      <c r="Q123" s="202"/>
      <c r="R123" s="202"/>
      <c r="S123" s="202"/>
      <c r="T123" s="202"/>
      <c r="U123" s="202"/>
      <c r="V123" s="202"/>
      <c r="W123" s="202"/>
      <c r="X123" s="202"/>
      <c r="Y123" s="202"/>
      <c r="Z123" s="202"/>
      <c r="AA123" s="202"/>
      <c r="AB123" s="202"/>
      <c r="AC123" s="202"/>
      <c r="AD123" s="202"/>
      <c r="AE123" s="202"/>
      <c r="AF123" s="202"/>
      <c r="AG123" s="202"/>
      <c r="AH123" s="202"/>
      <c r="AI123" s="202"/>
      <c r="AJ123" s="202"/>
      <c r="AK123" s="202"/>
      <c r="AL123" s="202"/>
      <c r="AM123" s="202"/>
      <c r="AN123" s="202"/>
      <c r="AO123" s="202"/>
      <c r="AP123" s="202"/>
      <c r="AQ123" s="202"/>
      <c r="AR123" s="202"/>
      <c r="AS123" s="203"/>
    </row>
    <row r="124" spans="2:45" s="24" customFormat="1">
      <c r="B124" s="1657" t="s">
        <v>5913</v>
      </c>
      <c r="C124" s="1648"/>
      <c r="D124" s="202"/>
      <c r="E124" s="202"/>
      <c r="F124" s="202"/>
      <c r="G124" s="202"/>
      <c r="H124" s="202"/>
      <c r="I124" s="202"/>
      <c r="J124" s="202"/>
      <c r="K124" s="202"/>
      <c r="L124" s="202" t="s">
        <v>5828</v>
      </c>
      <c r="M124" s="202"/>
      <c r="N124" s="202"/>
      <c r="O124" s="202"/>
      <c r="P124" s="202"/>
      <c r="Q124" s="202"/>
      <c r="R124" s="202"/>
      <c r="S124" s="202"/>
      <c r="T124" s="202"/>
      <c r="U124" s="202"/>
      <c r="V124" s="202"/>
      <c r="W124" s="202"/>
      <c r="X124" s="202"/>
      <c r="Y124" s="202"/>
      <c r="Z124" s="202"/>
      <c r="AA124" s="202"/>
      <c r="AB124" s="202"/>
      <c r="AC124" s="202"/>
      <c r="AD124" s="202"/>
      <c r="AE124" s="202" t="s">
        <v>5828</v>
      </c>
      <c r="AF124" s="202"/>
      <c r="AG124" s="202"/>
      <c r="AH124" s="202"/>
      <c r="AI124" s="202"/>
      <c r="AJ124" s="202"/>
      <c r="AK124" s="202"/>
      <c r="AL124" s="202"/>
      <c r="AM124" s="202"/>
      <c r="AN124" s="202"/>
      <c r="AO124" s="202"/>
      <c r="AP124" s="202"/>
      <c r="AQ124" s="202"/>
      <c r="AR124" s="202"/>
      <c r="AS124" s="203"/>
    </row>
    <row r="125" spans="2:45" s="24" customFormat="1">
      <c r="B125" s="1657" t="s">
        <v>5914</v>
      </c>
      <c r="C125" s="1659"/>
      <c r="D125" s="1363"/>
      <c r="E125" s="1363"/>
      <c r="F125" s="1363"/>
      <c r="G125" s="1363"/>
      <c r="H125" s="1649" t="s">
        <v>5828</v>
      </c>
      <c r="I125" s="1363"/>
      <c r="J125" s="1363"/>
      <c r="K125" s="1649" t="s">
        <v>5828</v>
      </c>
      <c r="L125" s="1363"/>
      <c r="M125" s="1363"/>
      <c r="N125" s="1363"/>
      <c r="O125" s="1649" t="s">
        <v>5828</v>
      </c>
      <c r="P125" s="1363"/>
      <c r="Q125" s="1363"/>
      <c r="R125" s="1363"/>
      <c r="S125" s="1649" t="s">
        <v>5828</v>
      </c>
      <c r="T125" s="1363"/>
      <c r="U125" s="1363"/>
      <c r="V125" s="1363"/>
      <c r="W125" s="1363"/>
      <c r="X125" s="1363"/>
      <c r="Y125" s="1363"/>
      <c r="Z125" s="1363"/>
      <c r="AA125" s="1363"/>
      <c r="AB125" s="1363"/>
      <c r="AC125" s="1363"/>
      <c r="AD125" s="1649" t="s">
        <v>5828</v>
      </c>
      <c r="AE125" s="1363"/>
      <c r="AF125" s="1363"/>
      <c r="AG125" s="1363"/>
      <c r="AH125" s="1363"/>
      <c r="AI125" s="1363"/>
      <c r="AJ125" s="1363"/>
      <c r="AK125" s="1363"/>
      <c r="AL125" s="1363"/>
      <c r="AM125" s="1363"/>
      <c r="AN125" s="1363"/>
      <c r="AO125" s="1363"/>
      <c r="AP125" s="1363"/>
      <c r="AQ125" s="1363"/>
      <c r="AR125" s="1363"/>
      <c r="AS125" s="515"/>
    </row>
    <row r="126" spans="2:45" s="24" customFormat="1">
      <c r="B126" s="1657" t="s">
        <v>5915</v>
      </c>
      <c r="C126" s="1648"/>
      <c r="D126" s="202"/>
      <c r="E126" s="202"/>
      <c r="F126" s="202"/>
      <c r="G126" s="202"/>
      <c r="H126" s="202"/>
      <c r="I126" s="202"/>
      <c r="J126" s="202"/>
      <c r="K126" s="202"/>
      <c r="L126" s="202"/>
      <c r="M126" s="202"/>
      <c r="N126" s="202"/>
      <c r="O126" s="202"/>
      <c r="P126" s="202"/>
      <c r="Q126" s="202"/>
      <c r="R126" s="202"/>
      <c r="S126" s="202"/>
      <c r="T126" s="202"/>
      <c r="U126" s="202"/>
      <c r="V126" s="202"/>
      <c r="W126" s="202"/>
      <c r="X126" s="202"/>
      <c r="Y126" s="202"/>
      <c r="Z126" s="1649" t="s">
        <v>5828</v>
      </c>
      <c r="AA126" s="202"/>
      <c r="AB126" s="202"/>
      <c r="AC126" s="1649" t="s">
        <v>5828</v>
      </c>
      <c r="AD126" s="202"/>
      <c r="AE126" s="202"/>
      <c r="AF126" s="202"/>
      <c r="AG126" s="202"/>
      <c r="AH126" s="202"/>
      <c r="AI126" s="202"/>
      <c r="AJ126" s="202"/>
      <c r="AK126" s="202"/>
      <c r="AL126" s="202"/>
      <c r="AM126" s="202"/>
      <c r="AN126" s="202"/>
      <c r="AO126" s="202"/>
      <c r="AP126" s="202"/>
      <c r="AQ126" s="202"/>
      <c r="AR126" s="202"/>
      <c r="AS126" s="203"/>
    </row>
    <row r="127" spans="2:45" s="24" customFormat="1" hidden="1">
      <c r="B127" s="1657" t="s">
        <v>5916</v>
      </c>
      <c r="C127" s="1648"/>
      <c r="D127" s="202"/>
      <c r="E127" s="202"/>
      <c r="F127" s="202"/>
      <c r="G127" s="202"/>
      <c r="H127" s="202"/>
      <c r="I127" s="202"/>
      <c r="J127" s="202"/>
      <c r="K127" s="202"/>
      <c r="L127" s="202"/>
      <c r="M127" s="202"/>
      <c r="N127" s="202"/>
      <c r="O127" s="202"/>
      <c r="P127" s="202"/>
      <c r="Q127" s="202"/>
      <c r="R127" s="202"/>
      <c r="S127" s="202"/>
      <c r="T127" s="202"/>
      <c r="U127" s="202"/>
      <c r="V127" s="202"/>
      <c r="W127" s="202"/>
      <c r="X127" s="202"/>
      <c r="Y127" s="202"/>
      <c r="Z127" s="202"/>
      <c r="AA127" s="202"/>
      <c r="AB127" s="202"/>
      <c r="AC127" s="202"/>
      <c r="AD127" s="202"/>
      <c r="AE127" s="202"/>
      <c r="AF127" s="202"/>
      <c r="AG127" s="202"/>
      <c r="AH127" s="202"/>
      <c r="AI127" s="202"/>
      <c r="AJ127" s="202"/>
      <c r="AK127" s="202"/>
      <c r="AL127" s="202"/>
      <c r="AM127" s="202"/>
      <c r="AN127" s="202"/>
      <c r="AO127" s="202"/>
      <c r="AP127" s="202"/>
      <c r="AQ127" s="202"/>
      <c r="AR127" s="202"/>
      <c r="AS127" s="203"/>
    </row>
    <row r="128" spans="2:45" s="24" customFormat="1" hidden="1">
      <c r="B128" s="1657" t="s">
        <v>5917</v>
      </c>
      <c r="C128" s="1648"/>
      <c r="D128" s="202"/>
      <c r="E128" s="202"/>
      <c r="F128" s="202"/>
      <c r="G128" s="202"/>
      <c r="H128" s="202"/>
      <c r="I128" s="202"/>
      <c r="J128" s="202"/>
      <c r="K128" s="202"/>
      <c r="L128" s="202"/>
      <c r="M128" s="202"/>
      <c r="N128" s="202"/>
      <c r="O128" s="202"/>
      <c r="P128" s="202"/>
      <c r="Q128" s="202"/>
      <c r="R128" s="202"/>
      <c r="S128" s="202"/>
      <c r="T128" s="202"/>
      <c r="U128" s="202"/>
      <c r="V128" s="202"/>
      <c r="W128" s="202"/>
      <c r="X128" s="202"/>
      <c r="Y128" s="202"/>
      <c r="Z128" s="202"/>
      <c r="AA128" s="202"/>
      <c r="AB128" s="202"/>
      <c r="AC128" s="202"/>
      <c r="AD128" s="202"/>
      <c r="AE128" s="202"/>
      <c r="AF128" s="202"/>
      <c r="AG128" s="202"/>
      <c r="AH128" s="202"/>
      <c r="AI128" s="202"/>
      <c r="AJ128" s="202"/>
      <c r="AK128" s="202"/>
      <c r="AL128" s="202"/>
      <c r="AM128" s="202"/>
      <c r="AN128" s="202"/>
      <c r="AO128" s="202"/>
      <c r="AP128" s="202"/>
      <c r="AQ128" s="202"/>
      <c r="AR128" s="202"/>
      <c r="AS128" s="203"/>
    </row>
    <row r="129" spans="2:45" s="24" customFormat="1" hidden="1">
      <c r="B129" s="1657" t="s">
        <v>5918</v>
      </c>
      <c r="C129" s="1648"/>
      <c r="D129" s="202"/>
      <c r="E129" s="202"/>
      <c r="F129" s="202"/>
      <c r="G129" s="202"/>
      <c r="H129" s="202"/>
      <c r="I129" s="202"/>
      <c r="J129" s="202"/>
      <c r="K129" s="202"/>
      <c r="L129" s="202"/>
      <c r="M129" s="202"/>
      <c r="N129" s="202"/>
      <c r="O129" s="202"/>
      <c r="P129" s="202"/>
      <c r="Q129" s="202"/>
      <c r="R129" s="202"/>
      <c r="S129" s="202"/>
      <c r="T129" s="202"/>
      <c r="U129" s="202"/>
      <c r="V129" s="202"/>
      <c r="W129" s="202"/>
      <c r="X129" s="202"/>
      <c r="Y129" s="202"/>
      <c r="Z129" s="202"/>
      <c r="AA129" s="202"/>
      <c r="AB129" s="202"/>
      <c r="AC129" s="202"/>
      <c r="AD129" s="202"/>
      <c r="AE129" s="202"/>
      <c r="AF129" s="202"/>
      <c r="AG129" s="202"/>
      <c r="AH129" s="202"/>
      <c r="AI129" s="202"/>
      <c r="AJ129" s="202"/>
      <c r="AK129" s="202"/>
      <c r="AL129" s="202"/>
      <c r="AM129" s="202"/>
      <c r="AN129" s="202"/>
      <c r="AO129" s="202"/>
      <c r="AP129" s="202"/>
      <c r="AQ129" s="202"/>
      <c r="AR129" s="202"/>
      <c r="AS129" s="203"/>
    </row>
    <row r="130" spans="2:45" s="24" customFormat="1">
      <c r="B130" s="1657" t="s">
        <v>5919</v>
      </c>
      <c r="C130" s="1659"/>
      <c r="D130" s="1363"/>
      <c r="E130" s="1363"/>
      <c r="F130" s="1363"/>
      <c r="G130" s="1363"/>
      <c r="H130" s="1363"/>
      <c r="I130" s="1363"/>
      <c r="J130" s="1363"/>
      <c r="K130" s="1363"/>
      <c r="L130" s="1363"/>
      <c r="M130" s="1363"/>
      <c r="N130" s="1363"/>
      <c r="O130" s="1363"/>
      <c r="P130" s="1363"/>
      <c r="Q130" s="1363" t="s">
        <v>5828</v>
      </c>
      <c r="R130" s="1363"/>
      <c r="S130" s="1363"/>
      <c r="T130" s="1363" t="s">
        <v>5828</v>
      </c>
      <c r="U130" s="1363"/>
      <c r="V130" s="1363"/>
      <c r="W130" s="1363"/>
      <c r="X130" s="1363"/>
      <c r="Y130" s="1363"/>
      <c r="Z130" s="1363"/>
      <c r="AA130" s="1363"/>
      <c r="AB130" s="1363"/>
      <c r="AC130" s="1363"/>
      <c r="AD130" s="1363"/>
      <c r="AE130" s="1363" t="s">
        <v>5828</v>
      </c>
      <c r="AF130" s="1363"/>
      <c r="AG130" s="1363"/>
      <c r="AH130" s="1363"/>
      <c r="AI130" s="1363"/>
      <c r="AJ130" s="1363"/>
      <c r="AK130" s="1363"/>
      <c r="AL130" s="1363"/>
      <c r="AM130" s="1363"/>
      <c r="AN130" s="1363"/>
      <c r="AO130" s="1363"/>
      <c r="AP130" s="1363"/>
      <c r="AQ130" s="1363"/>
      <c r="AR130" s="1363"/>
      <c r="AS130" s="515"/>
    </row>
    <row r="131" spans="2:45" s="24" customFormat="1" hidden="1">
      <c r="B131" s="1657" t="s">
        <v>5920</v>
      </c>
      <c r="C131" s="1648"/>
      <c r="D131" s="202"/>
      <c r="E131" s="202"/>
      <c r="F131" s="202"/>
      <c r="G131" s="202"/>
      <c r="H131" s="202"/>
      <c r="I131" s="202"/>
      <c r="J131" s="202"/>
      <c r="K131" s="202"/>
      <c r="L131" s="202"/>
      <c r="M131" s="202"/>
      <c r="N131" s="202"/>
      <c r="O131" s="202"/>
      <c r="P131" s="202"/>
      <c r="Q131" s="202"/>
      <c r="R131" s="202"/>
      <c r="S131" s="202"/>
      <c r="T131" s="202"/>
      <c r="U131" s="202"/>
      <c r="V131" s="202"/>
      <c r="W131" s="202"/>
      <c r="X131" s="202"/>
      <c r="Y131" s="202"/>
      <c r="Z131" s="202"/>
      <c r="AA131" s="202"/>
      <c r="AB131" s="202"/>
      <c r="AC131" s="202"/>
      <c r="AD131" s="202"/>
      <c r="AE131" s="202"/>
      <c r="AF131" s="202"/>
      <c r="AG131" s="202"/>
      <c r="AH131" s="202"/>
      <c r="AI131" s="202"/>
      <c r="AJ131" s="202"/>
      <c r="AK131" s="202"/>
      <c r="AL131" s="202"/>
      <c r="AM131" s="202"/>
      <c r="AN131" s="202"/>
      <c r="AO131" s="202"/>
      <c r="AP131" s="202"/>
      <c r="AQ131" s="202"/>
      <c r="AR131" s="202"/>
      <c r="AS131" s="203"/>
    </row>
    <row r="132" spans="2:45" s="24" customFormat="1">
      <c r="B132" s="1657" t="s">
        <v>5921</v>
      </c>
      <c r="C132" s="1648"/>
      <c r="D132" s="202"/>
      <c r="E132" s="202"/>
      <c r="F132" s="202"/>
      <c r="G132" s="202"/>
      <c r="H132" s="202"/>
      <c r="I132" s="202"/>
      <c r="J132" s="202"/>
      <c r="K132" s="202"/>
      <c r="L132" s="202"/>
      <c r="M132" s="202"/>
      <c r="N132" s="202"/>
      <c r="O132" s="202"/>
      <c r="P132" s="202" t="s">
        <v>5828</v>
      </c>
      <c r="Q132" s="202"/>
      <c r="R132" s="202"/>
      <c r="S132" s="202"/>
      <c r="T132" s="202"/>
      <c r="U132" s="202"/>
      <c r="V132" s="202"/>
      <c r="W132" s="202"/>
      <c r="X132" s="202"/>
      <c r="Y132" s="202"/>
      <c r="Z132" s="202"/>
      <c r="AA132" s="202"/>
      <c r="AB132" s="202"/>
      <c r="AC132" s="202"/>
      <c r="AD132" s="202" t="s">
        <v>5828</v>
      </c>
      <c r="AE132" s="202"/>
      <c r="AF132" s="202"/>
      <c r="AG132" s="202"/>
      <c r="AH132" s="202"/>
      <c r="AI132" s="202"/>
      <c r="AJ132" s="202"/>
      <c r="AK132" s="202"/>
      <c r="AL132" s="202"/>
      <c r="AM132" s="202"/>
      <c r="AN132" s="202"/>
      <c r="AO132" s="202"/>
      <c r="AP132" s="202"/>
      <c r="AQ132" s="202"/>
      <c r="AR132" s="202"/>
      <c r="AS132" s="203"/>
    </row>
    <row r="133" spans="2:45" s="24" customFormat="1" hidden="1">
      <c r="B133" s="1657" t="s">
        <v>5922</v>
      </c>
      <c r="C133" s="1648"/>
      <c r="D133" s="202"/>
      <c r="E133" s="202"/>
      <c r="F133" s="202"/>
      <c r="G133" s="202"/>
      <c r="H133" s="202"/>
      <c r="I133" s="202"/>
      <c r="J133" s="202"/>
      <c r="K133" s="202"/>
      <c r="L133" s="202"/>
      <c r="M133" s="202"/>
      <c r="N133" s="202"/>
      <c r="O133" s="202"/>
      <c r="P133" s="202"/>
      <c r="Q133" s="202"/>
      <c r="R133" s="202"/>
      <c r="S133" s="202"/>
      <c r="T133" s="202"/>
      <c r="U133" s="202"/>
      <c r="V133" s="202"/>
      <c r="W133" s="202"/>
      <c r="X133" s="202"/>
      <c r="Y133" s="202"/>
      <c r="Z133" s="202"/>
      <c r="AA133" s="202"/>
      <c r="AB133" s="202"/>
      <c r="AC133" s="202"/>
      <c r="AD133" s="202"/>
      <c r="AE133" s="202"/>
      <c r="AF133" s="202"/>
      <c r="AG133" s="202"/>
      <c r="AH133" s="202"/>
      <c r="AI133" s="202"/>
      <c r="AJ133" s="202"/>
      <c r="AK133" s="202"/>
      <c r="AL133" s="202"/>
      <c r="AM133" s="202"/>
      <c r="AN133" s="202"/>
      <c r="AO133" s="202"/>
      <c r="AP133" s="202"/>
      <c r="AQ133" s="202"/>
      <c r="AR133" s="202"/>
      <c r="AS133" s="203"/>
    </row>
    <row r="134" spans="2:45" s="24" customFormat="1">
      <c r="B134" s="1657" t="s">
        <v>5923</v>
      </c>
      <c r="C134" s="1659"/>
      <c r="D134" s="1363"/>
      <c r="E134" s="1363"/>
      <c r="F134" s="1363"/>
      <c r="G134" s="1363"/>
      <c r="H134" s="1363"/>
      <c r="I134" s="1363"/>
      <c r="J134" s="1363"/>
      <c r="K134" s="1649" t="s">
        <v>5828</v>
      </c>
      <c r="L134" s="1363"/>
      <c r="M134" s="1363"/>
      <c r="N134" s="1363"/>
      <c r="O134" s="1649" t="s">
        <v>5828</v>
      </c>
      <c r="P134" s="1363"/>
      <c r="Q134" s="1363"/>
      <c r="R134" s="1363"/>
      <c r="S134" s="1649" t="s">
        <v>5828</v>
      </c>
      <c r="T134" s="1363"/>
      <c r="U134" s="1363"/>
      <c r="V134" s="1363"/>
      <c r="W134" s="1363"/>
      <c r="X134" s="1363"/>
      <c r="Y134" s="1363"/>
      <c r="Z134" s="1363" t="s">
        <v>5828</v>
      </c>
      <c r="AA134" s="1363"/>
      <c r="AB134" s="1363"/>
      <c r="AC134" s="1363" t="s">
        <v>5828</v>
      </c>
      <c r="AD134" s="1363"/>
      <c r="AE134" s="1363"/>
      <c r="AF134" s="1363"/>
      <c r="AG134" s="1363"/>
      <c r="AH134" s="1363"/>
      <c r="AI134" s="1363"/>
      <c r="AJ134" s="1363"/>
      <c r="AK134" s="1363"/>
      <c r="AL134" s="1363"/>
      <c r="AM134" s="1363"/>
      <c r="AN134" s="1363"/>
      <c r="AO134" s="1363"/>
      <c r="AP134" s="1363"/>
      <c r="AQ134" s="1363"/>
      <c r="AR134" s="1363"/>
      <c r="AS134" s="515"/>
    </row>
    <row r="135" spans="2:45" s="24" customFormat="1">
      <c r="B135" s="1657" t="s">
        <v>5924</v>
      </c>
      <c r="C135" s="1648"/>
      <c r="D135" s="202"/>
      <c r="E135" s="202"/>
      <c r="F135" s="202"/>
      <c r="G135" s="202"/>
      <c r="H135" s="202"/>
      <c r="I135" s="202"/>
      <c r="J135" s="202"/>
      <c r="K135" s="202"/>
      <c r="L135" s="202"/>
      <c r="M135" s="202"/>
      <c r="N135" s="202"/>
      <c r="O135" s="202"/>
      <c r="P135" s="202"/>
      <c r="Q135" s="202"/>
      <c r="R135" s="202"/>
      <c r="S135" s="202"/>
      <c r="T135" s="202"/>
      <c r="U135" s="202"/>
      <c r="V135" s="202"/>
      <c r="W135" s="202"/>
      <c r="X135" s="202"/>
      <c r="Y135" s="1649" t="s">
        <v>5828</v>
      </c>
      <c r="Z135" s="202"/>
      <c r="AA135" s="202"/>
      <c r="AB135" s="202"/>
      <c r="AC135" s="202"/>
      <c r="AD135" s="202"/>
      <c r="AE135" s="202"/>
      <c r="AF135" s="202"/>
      <c r="AG135" s="202"/>
      <c r="AH135" s="202"/>
      <c r="AI135" s="202"/>
      <c r="AJ135" s="202"/>
      <c r="AK135" s="202"/>
      <c r="AL135" s="202"/>
      <c r="AM135" s="202"/>
      <c r="AN135" s="202"/>
      <c r="AO135" s="202"/>
      <c r="AP135" s="202"/>
      <c r="AQ135" s="202"/>
      <c r="AR135" s="202"/>
      <c r="AS135" s="203"/>
    </row>
    <row r="136" spans="2:45" s="24" customFormat="1">
      <c r="B136" s="1657" t="s">
        <v>5925</v>
      </c>
      <c r="C136" s="1659"/>
      <c r="D136" s="1363"/>
      <c r="E136" s="1363"/>
      <c r="F136" s="1363"/>
      <c r="G136" s="1363"/>
      <c r="H136" s="1363"/>
      <c r="I136" s="1363"/>
      <c r="J136" s="1363"/>
      <c r="K136" s="1363"/>
      <c r="L136" s="1363"/>
      <c r="M136" s="1363"/>
      <c r="N136" s="1363"/>
      <c r="O136" s="1363"/>
      <c r="P136" s="1363"/>
      <c r="Q136" s="1649" t="s">
        <v>5828</v>
      </c>
      <c r="R136" s="1363"/>
      <c r="S136" s="1363"/>
      <c r="T136" s="1363"/>
      <c r="U136" s="1649" t="s">
        <v>5828</v>
      </c>
      <c r="V136" s="1363"/>
      <c r="W136" s="1363"/>
      <c r="X136" s="1649" t="s">
        <v>5828</v>
      </c>
      <c r="Y136" s="1363"/>
      <c r="Z136" s="1363"/>
      <c r="AA136" s="1363"/>
      <c r="AB136" s="1649" t="s">
        <v>5828</v>
      </c>
      <c r="AC136" s="1363"/>
      <c r="AD136" s="1363"/>
      <c r="AE136" s="1363"/>
      <c r="AF136" s="1363"/>
      <c r="AG136" s="1363"/>
      <c r="AH136" s="1363"/>
      <c r="AI136" s="1363"/>
      <c r="AJ136" s="1363"/>
      <c r="AK136" s="1363"/>
      <c r="AL136" s="1363"/>
      <c r="AM136" s="1363"/>
      <c r="AN136" s="1363"/>
      <c r="AO136" s="1363"/>
      <c r="AP136" s="1363"/>
      <c r="AQ136" s="1363"/>
      <c r="AR136" s="1363"/>
      <c r="AS136" s="515"/>
    </row>
    <row r="137" spans="2:45" s="24" customFormat="1" hidden="1">
      <c r="B137" s="1657" t="s">
        <v>5926</v>
      </c>
      <c r="C137" s="1648"/>
      <c r="D137" s="202"/>
      <c r="E137" s="202"/>
      <c r="F137" s="202"/>
      <c r="G137" s="202"/>
      <c r="H137" s="202"/>
      <c r="I137" s="202"/>
      <c r="J137" s="202"/>
      <c r="K137" s="202"/>
      <c r="L137" s="202"/>
      <c r="M137" s="202"/>
      <c r="N137" s="202"/>
      <c r="O137" s="202"/>
      <c r="P137" s="202"/>
      <c r="Q137" s="202"/>
      <c r="R137" s="202"/>
      <c r="S137" s="202"/>
      <c r="T137" s="202"/>
      <c r="U137" s="202"/>
      <c r="V137" s="202"/>
      <c r="W137" s="202"/>
      <c r="X137" s="202"/>
      <c r="Y137" s="202"/>
      <c r="Z137" s="202"/>
      <c r="AA137" s="202"/>
      <c r="AB137" s="202"/>
      <c r="AC137" s="202"/>
      <c r="AD137" s="202"/>
      <c r="AE137" s="202"/>
      <c r="AF137" s="202"/>
      <c r="AG137" s="202"/>
      <c r="AH137" s="202"/>
      <c r="AI137" s="202"/>
      <c r="AJ137" s="202"/>
      <c r="AK137" s="202"/>
      <c r="AL137" s="202"/>
      <c r="AM137" s="202"/>
      <c r="AN137" s="202"/>
      <c r="AO137" s="202"/>
      <c r="AP137" s="202"/>
      <c r="AQ137" s="202"/>
      <c r="AR137" s="202"/>
      <c r="AS137" s="203"/>
    </row>
    <row r="138" spans="2:45" s="24" customFormat="1" hidden="1">
      <c r="B138" s="1657" t="s">
        <v>5927</v>
      </c>
      <c r="C138" s="1648"/>
      <c r="D138" s="202"/>
      <c r="E138" s="202"/>
      <c r="F138" s="202"/>
      <c r="G138" s="202"/>
      <c r="H138" s="202"/>
      <c r="I138" s="202"/>
      <c r="J138" s="202"/>
      <c r="K138" s="202"/>
      <c r="L138" s="202"/>
      <c r="M138" s="202"/>
      <c r="N138" s="202"/>
      <c r="O138" s="202"/>
      <c r="P138" s="202"/>
      <c r="Q138" s="202"/>
      <c r="R138" s="202"/>
      <c r="S138" s="202"/>
      <c r="T138" s="202"/>
      <c r="U138" s="202"/>
      <c r="V138" s="202"/>
      <c r="W138" s="202"/>
      <c r="X138" s="202"/>
      <c r="Y138" s="202"/>
      <c r="Z138" s="202"/>
      <c r="AA138" s="202"/>
      <c r="AB138" s="202"/>
      <c r="AC138" s="202"/>
      <c r="AD138" s="202"/>
      <c r="AE138" s="202"/>
      <c r="AF138" s="202"/>
      <c r="AG138" s="202"/>
      <c r="AH138" s="202"/>
      <c r="AI138" s="202"/>
      <c r="AJ138" s="202"/>
      <c r="AK138" s="202"/>
      <c r="AL138" s="202"/>
      <c r="AM138" s="202"/>
      <c r="AN138" s="202"/>
      <c r="AO138" s="202"/>
      <c r="AP138" s="202"/>
      <c r="AQ138" s="202"/>
      <c r="AR138" s="202"/>
      <c r="AS138" s="203"/>
    </row>
    <row r="139" spans="2:45" s="24" customFormat="1">
      <c r="B139" s="1657" t="s">
        <v>5928</v>
      </c>
      <c r="C139" s="1648"/>
      <c r="D139" s="202"/>
      <c r="E139" s="202"/>
      <c r="F139" s="202"/>
      <c r="G139" s="202"/>
      <c r="H139" s="202"/>
      <c r="I139" s="202"/>
      <c r="J139" s="202"/>
      <c r="K139" s="202"/>
      <c r="L139" s="202"/>
      <c r="M139" s="202"/>
      <c r="N139" s="202"/>
      <c r="O139" s="202"/>
      <c r="P139" s="202"/>
      <c r="Q139" s="202" t="s">
        <v>5828</v>
      </c>
      <c r="R139" s="202"/>
      <c r="S139" s="202"/>
      <c r="T139" s="202" t="s">
        <v>5828</v>
      </c>
      <c r="U139" s="202"/>
      <c r="V139" s="202"/>
      <c r="W139" s="202"/>
      <c r="X139" s="202"/>
      <c r="Y139" s="202"/>
      <c r="Z139" s="202"/>
      <c r="AA139" s="202"/>
      <c r="AB139" s="202"/>
      <c r="AC139" s="202"/>
      <c r="AD139" s="202"/>
      <c r="AE139" s="202"/>
      <c r="AF139" s="202"/>
      <c r="AG139" s="202"/>
      <c r="AH139" s="202"/>
      <c r="AI139" s="202"/>
      <c r="AJ139" s="202"/>
      <c r="AK139" s="202"/>
      <c r="AL139" s="202"/>
      <c r="AM139" s="202"/>
      <c r="AN139" s="202"/>
      <c r="AO139" s="202"/>
      <c r="AP139" s="202"/>
      <c r="AQ139" s="202"/>
      <c r="AR139" s="202"/>
      <c r="AS139" s="203"/>
    </row>
    <row r="140" spans="2:45" s="24" customFormat="1">
      <c r="B140" s="1657" t="s">
        <v>5929</v>
      </c>
      <c r="C140" s="1659"/>
      <c r="D140" s="1363"/>
      <c r="E140" s="1363"/>
      <c r="F140" s="1363"/>
      <c r="G140" s="1363"/>
      <c r="H140" s="1363"/>
      <c r="I140" s="1363"/>
      <c r="J140" s="1363"/>
      <c r="K140" s="1363"/>
      <c r="L140" s="1363"/>
      <c r="M140" s="1363"/>
      <c r="N140" s="1363"/>
      <c r="O140" s="1363"/>
      <c r="P140" s="1363"/>
      <c r="Q140" s="1363"/>
      <c r="R140" s="1363"/>
      <c r="S140" s="1363"/>
      <c r="T140" s="1363"/>
      <c r="U140" s="1363"/>
      <c r="V140" s="1363"/>
      <c r="W140" s="1363"/>
      <c r="X140" s="1363"/>
      <c r="Y140" s="1363"/>
      <c r="Z140" s="1363"/>
      <c r="AA140" s="1363"/>
      <c r="AB140" s="1363"/>
      <c r="AC140" s="1363"/>
      <c r="AD140" s="1363" t="s">
        <v>5828</v>
      </c>
      <c r="AE140" s="1363"/>
      <c r="AF140" s="1363"/>
      <c r="AG140" s="1363"/>
      <c r="AH140" s="1363"/>
      <c r="AI140" s="1363"/>
      <c r="AJ140" s="1363"/>
      <c r="AK140" s="1363"/>
      <c r="AL140" s="1363"/>
      <c r="AM140" s="1363"/>
      <c r="AN140" s="1363"/>
      <c r="AO140" s="1363"/>
      <c r="AP140" s="1363"/>
      <c r="AQ140" s="1363"/>
      <c r="AR140" s="1363"/>
      <c r="AS140" s="515"/>
    </row>
    <row r="141" spans="2:45" s="24" customFormat="1" hidden="1">
      <c r="B141" s="1657" t="s">
        <v>5930</v>
      </c>
      <c r="C141" s="1648"/>
      <c r="D141" s="202"/>
      <c r="E141" s="202"/>
      <c r="F141" s="202"/>
      <c r="G141" s="202"/>
      <c r="H141" s="202"/>
      <c r="I141" s="202"/>
      <c r="J141" s="202"/>
      <c r="K141" s="202"/>
      <c r="L141" s="202"/>
      <c r="M141" s="202"/>
      <c r="N141" s="202"/>
      <c r="O141" s="202"/>
      <c r="P141" s="202"/>
      <c r="Q141" s="202"/>
      <c r="R141" s="202"/>
      <c r="S141" s="202"/>
      <c r="T141" s="202"/>
      <c r="U141" s="202"/>
      <c r="V141" s="202"/>
      <c r="W141" s="202"/>
      <c r="X141" s="202"/>
      <c r="Y141" s="202"/>
      <c r="Z141" s="202"/>
      <c r="AA141" s="202"/>
      <c r="AB141" s="202"/>
      <c r="AC141" s="202"/>
      <c r="AD141" s="202"/>
      <c r="AE141" s="202"/>
      <c r="AF141" s="202"/>
      <c r="AG141" s="202"/>
      <c r="AH141" s="202"/>
      <c r="AI141" s="202"/>
      <c r="AJ141" s="202"/>
      <c r="AK141" s="202"/>
      <c r="AL141" s="202"/>
      <c r="AM141" s="202"/>
      <c r="AN141" s="202"/>
      <c r="AO141" s="202"/>
      <c r="AP141" s="202"/>
      <c r="AQ141" s="202"/>
      <c r="AR141" s="202"/>
      <c r="AS141" s="203"/>
    </row>
    <row r="142" spans="2:45" s="24" customFormat="1" hidden="1">
      <c r="B142" s="1657" t="s">
        <v>5931</v>
      </c>
      <c r="C142" s="1648"/>
      <c r="D142" s="202"/>
      <c r="E142" s="202"/>
      <c r="F142" s="202"/>
      <c r="G142" s="202"/>
      <c r="H142" s="202"/>
      <c r="I142" s="202"/>
      <c r="J142" s="202"/>
      <c r="K142" s="202"/>
      <c r="L142" s="202"/>
      <c r="M142" s="202"/>
      <c r="N142" s="202"/>
      <c r="O142" s="202"/>
      <c r="P142" s="202"/>
      <c r="Q142" s="202"/>
      <c r="R142" s="202"/>
      <c r="S142" s="202"/>
      <c r="T142" s="202"/>
      <c r="U142" s="202"/>
      <c r="V142" s="202"/>
      <c r="W142" s="202"/>
      <c r="X142" s="202"/>
      <c r="Y142" s="202"/>
      <c r="Z142" s="202"/>
      <c r="AA142" s="202"/>
      <c r="AB142" s="202"/>
      <c r="AC142" s="202"/>
      <c r="AD142" s="202"/>
      <c r="AE142" s="202"/>
      <c r="AF142" s="202"/>
      <c r="AG142" s="202"/>
      <c r="AH142" s="202"/>
      <c r="AI142" s="202"/>
      <c r="AJ142" s="202"/>
      <c r="AK142" s="202"/>
      <c r="AL142" s="202"/>
      <c r="AM142" s="202"/>
      <c r="AN142" s="202"/>
      <c r="AO142" s="202"/>
      <c r="AP142" s="202"/>
      <c r="AQ142" s="202"/>
      <c r="AR142" s="202"/>
      <c r="AS142" s="203"/>
    </row>
    <row r="143" spans="2:45" s="24" customFormat="1">
      <c r="B143" s="1657" t="s">
        <v>5932</v>
      </c>
      <c r="C143" s="1648"/>
      <c r="D143" s="202"/>
      <c r="E143" s="202"/>
      <c r="F143" s="202"/>
      <c r="G143" s="202"/>
      <c r="H143" s="202"/>
      <c r="I143" s="202"/>
      <c r="J143" s="202"/>
      <c r="K143" s="202"/>
      <c r="L143" s="202"/>
      <c r="M143" s="202"/>
      <c r="N143" s="202"/>
      <c r="O143" s="202"/>
      <c r="P143" s="202"/>
      <c r="Q143" s="202"/>
      <c r="R143" s="202"/>
      <c r="S143" s="202"/>
      <c r="T143" s="202"/>
      <c r="U143" s="202"/>
      <c r="V143" s="202"/>
      <c r="W143" s="202"/>
      <c r="X143" s="202"/>
      <c r="Y143" s="202"/>
      <c r="Z143" s="202" t="s">
        <v>5828</v>
      </c>
      <c r="AA143" s="202"/>
      <c r="AB143" s="202"/>
      <c r="AC143" s="202" t="s">
        <v>5828</v>
      </c>
      <c r="AD143" s="202"/>
      <c r="AE143" s="202"/>
      <c r="AF143" s="202"/>
      <c r="AG143" s="202"/>
      <c r="AH143" s="202"/>
      <c r="AI143" s="202"/>
      <c r="AJ143" s="202"/>
      <c r="AK143" s="202"/>
      <c r="AL143" s="202"/>
      <c r="AM143" s="202"/>
      <c r="AN143" s="202"/>
      <c r="AO143" s="202"/>
      <c r="AP143" s="202"/>
      <c r="AQ143" s="202"/>
      <c r="AR143" s="202"/>
      <c r="AS143" s="203"/>
    </row>
    <row r="144" spans="2:45" s="24" customFormat="1">
      <c r="B144" s="1657" t="s">
        <v>5933</v>
      </c>
      <c r="C144" s="1659"/>
      <c r="D144" s="1363"/>
      <c r="E144" s="1363"/>
      <c r="F144" s="1363"/>
      <c r="G144" s="1363"/>
      <c r="H144" s="1649" t="s">
        <v>5828</v>
      </c>
      <c r="I144" s="1363"/>
      <c r="J144" s="1363"/>
      <c r="K144" s="1649" t="s">
        <v>5828</v>
      </c>
      <c r="L144" s="1363"/>
      <c r="M144" s="1363"/>
      <c r="N144" s="1363"/>
      <c r="O144" s="1649" t="s">
        <v>5828</v>
      </c>
      <c r="P144" s="1363"/>
      <c r="Q144" s="1363"/>
      <c r="R144" s="1363"/>
      <c r="S144" s="1649" t="s">
        <v>5828</v>
      </c>
      <c r="T144" s="1363"/>
      <c r="U144" s="1363"/>
      <c r="V144" s="1363"/>
      <c r="W144" s="1363"/>
      <c r="X144" s="1363"/>
      <c r="Y144" s="1363"/>
      <c r="Z144" s="1363"/>
      <c r="AA144" s="1363"/>
      <c r="AB144" s="1363"/>
      <c r="AC144" s="1363"/>
      <c r="AD144" s="1363"/>
      <c r="AE144" s="1363"/>
      <c r="AF144" s="1363"/>
      <c r="AG144" s="1363"/>
      <c r="AH144" s="1363"/>
      <c r="AI144" s="1363"/>
      <c r="AJ144" s="1363"/>
      <c r="AK144" s="1363"/>
      <c r="AL144" s="1363"/>
      <c r="AM144" s="1363"/>
      <c r="AN144" s="1363"/>
      <c r="AO144" s="1363"/>
      <c r="AP144" s="1363"/>
      <c r="AQ144" s="1363"/>
      <c r="AR144" s="1363"/>
      <c r="AS144" s="515"/>
    </row>
    <row r="145" spans="2:45" s="24" customFormat="1">
      <c r="B145" s="1657" t="s">
        <v>5934</v>
      </c>
      <c r="C145" s="1648"/>
      <c r="D145" s="202"/>
      <c r="E145" s="202"/>
      <c r="F145" s="202"/>
      <c r="G145" s="202"/>
      <c r="H145" s="202"/>
      <c r="I145" s="202"/>
      <c r="J145" s="202"/>
      <c r="K145" s="202"/>
      <c r="L145" s="202"/>
      <c r="M145" s="202"/>
      <c r="N145" s="202"/>
      <c r="O145" s="202"/>
      <c r="P145" s="202"/>
      <c r="Q145" s="202"/>
      <c r="R145" s="202"/>
      <c r="S145" s="202"/>
      <c r="T145" s="202"/>
      <c r="U145" s="202"/>
      <c r="V145" s="1649" t="s">
        <v>5828</v>
      </c>
      <c r="W145" s="202"/>
      <c r="X145" s="202"/>
      <c r="Y145" s="202"/>
      <c r="Z145" s="202"/>
      <c r="AA145" s="202"/>
      <c r="AB145" s="202"/>
      <c r="AC145" s="202"/>
      <c r="AD145" s="202"/>
      <c r="AE145" s="202"/>
      <c r="AF145" s="202"/>
      <c r="AG145" s="202"/>
      <c r="AH145" s="202"/>
      <c r="AI145" s="202"/>
      <c r="AJ145" s="202"/>
      <c r="AK145" s="202"/>
      <c r="AL145" s="202"/>
      <c r="AM145" s="202"/>
      <c r="AN145" s="202"/>
      <c r="AO145" s="202"/>
      <c r="AP145" s="202"/>
      <c r="AQ145" s="202"/>
      <c r="AR145" s="202"/>
      <c r="AS145" s="203"/>
    </row>
    <row r="146" spans="2:45" s="24" customFormat="1">
      <c r="B146" s="1657" t="s">
        <v>5935</v>
      </c>
      <c r="C146" s="1659"/>
      <c r="D146" s="1363"/>
      <c r="E146" s="1363"/>
      <c r="F146" s="1363"/>
      <c r="G146" s="1363"/>
      <c r="H146" s="1363"/>
      <c r="I146" s="1363"/>
      <c r="J146" s="1363"/>
      <c r="K146" s="1363"/>
      <c r="L146" s="1363"/>
      <c r="M146" s="1363"/>
      <c r="N146" s="1363"/>
      <c r="O146" s="1363"/>
      <c r="P146" s="1363"/>
      <c r="Q146" s="1649" t="s">
        <v>5828</v>
      </c>
      <c r="R146" s="1363"/>
      <c r="S146" s="1363"/>
      <c r="T146" s="1363"/>
      <c r="U146" s="1649" t="s">
        <v>5828</v>
      </c>
      <c r="V146" s="1363"/>
      <c r="W146" s="1363"/>
      <c r="X146" s="1649" t="s">
        <v>5828</v>
      </c>
      <c r="Y146" s="1363"/>
      <c r="Z146" s="1363"/>
      <c r="AA146" s="1363"/>
      <c r="AB146" s="1649" t="s">
        <v>5828</v>
      </c>
      <c r="AC146" s="1363"/>
      <c r="AD146" s="1363"/>
      <c r="AE146" s="1363"/>
      <c r="AF146" s="1363"/>
      <c r="AG146" s="1363"/>
      <c r="AH146" s="1363"/>
      <c r="AI146" s="1363"/>
      <c r="AJ146" s="1363"/>
      <c r="AK146" s="1363"/>
      <c r="AL146" s="1363"/>
      <c r="AM146" s="1363"/>
      <c r="AN146" s="1363"/>
      <c r="AO146" s="1363"/>
      <c r="AP146" s="1363"/>
      <c r="AQ146" s="1363"/>
      <c r="AR146" s="1363"/>
      <c r="AS146" s="515"/>
    </row>
    <row r="147" spans="2:45" s="24" customFormat="1">
      <c r="B147" s="1657" t="s">
        <v>5936</v>
      </c>
      <c r="C147" s="1648"/>
      <c r="D147" s="202"/>
      <c r="E147" s="202"/>
      <c r="F147" s="202"/>
      <c r="G147" s="202"/>
      <c r="H147" s="202"/>
      <c r="I147" s="202"/>
      <c r="J147" s="202"/>
      <c r="K147" s="202"/>
      <c r="L147" s="202"/>
      <c r="M147" s="202"/>
      <c r="N147" s="202"/>
      <c r="O147" s="202"/>
      <c r="P147" s="202"/>
      <c r="Q147" s="202"/>
      <c r="R147" s="202"/>
      <c r="S147" s="202"/>
      <c r="T147" s="202"/>
      <c r="U147" s="202"/>
      <c r="V147" s="202"/>
      <c r="W147" s="202"/>
      <c r="X147" s="202"/>
      <c r="Y147" s="202"/>
      <c r="Z147" s="202"/>
      <c r="AA147" s="202"/>
      <c r="AB147" s="202"/>
      <c r="AC147" s="202"/>
      <c r="AD147" s="202"/>
      <c r="AE147" s="202"/>
      <c r="AF147" s="202"/>
      <c r="AG147" s="202"/>
      <c r="AH147" s="202"/>
      <c r="AI147" s="202"/>
      <c r="AJ147" s="202"/>
      <c r="AK147" s="202"/>
      <c r="AL147" s="202"/>
      <c r="AM147" s="202" t="s">
        <v>5828</v>
      </c>
      <c r="AN147" s="202"/>
      <c r="AO147" s="202"/>
      <c r="AP147" s="202"/>
      <c r="AQ147" s="202"/>
      <c r="AR147" s="202"/>
      <c r="AS147" s="203"/>
    </row>
    <row r="148" spans="2:45" s="24" customFormat="1">
      <c r="B148" s="1657" t="s">
        <v>5937</v>
      </c>
      <c r="C148" s="1659"/>
      <c r="D148" s="1363"/>
      <c r="E148" s="1363"/>
      <c r="F148" s="1363"/>
      <c r="G148" s="1363"/>
      <c r="H148" s="1363"/>
      <c r="I148" s="1363"/>
      <c r="J148" s="1363"/>
      <c r="K148" s="1363"/>
      <c r="L148" s="1363"/>
      <c r="M148" s="1363"/>
      <c r="N148" s="1363"/>
      <c r="O148" s="1363"/>
      <c r="P148" s="1363"/>
      <c r="Q148" s="1363"/>
      <c r="R148" s="1363"/>
      <c r="S148" s="1363"/>
      <c r="T148" s="1363"/>
      <c r="U148" s="1363"/>
      <c r="V148" s="1363"/>
      <c r="W148" s="1363"/>
      <c r="X148" s="1363"/>
      <c r="Y148" s="1363"/>
      <c r="Z148" s="1363"/>
      <c r="AA148" s="1363"/>
      <c r="AB148" s="1363"/>
      <c r="AC148" s="1363"/>
      <c r="AD148" s="1363"/>
      <c r="AE148" s="1363"/>
      <c r="AF148" s="1363"/>
      <c r="AG148" s="1363"/>
      <c r="AH148" s="1363"/>
      <c r="AI148" s="1363"/>
      <c r="AJ148" s="1363"/>
      <c r="AK148" s="1363"/>
      <c r="AL148" s="1363" t="s">
        <v>5828</v>
      </c>
      <c r="AM148" s="1363"/>
      <c r="AN148" s="1363"/>
      <c r="AO148" s="1363"/>
      <c r="AP148" s="1363"/>
      <c r="AQ148" s="1363"/>
      <c r="AR148" s="1363"/>
      <c r="AS148" s="515"/>
    </row>
    <row r="149" spans="2:45" s="24" customFormat="1" ht="13.5" thickBot="1">
      <c r="B149" s="1658" t="s">
        <v>5938</v>
      </c>
      <c r="C149" s="1651"/>
      <c r="D149" s="204"/>
      <c r="E149" s="204"/>
      <c r="F149" s="204"/>
      <c r="G149" s="204"/>
      <c r="H149" s="204"/>
      <c r="I149" s="204"/>
      <c r="J149" s="204"/>
      <c r="K149" s="204"/>
      <c r="L149" s="204"/>
      <c r="M149" s="204"/>
      <c r="N149" s="204"/>
      <c r="O149" s="204"/>
      <c r="P149" s="204"/>
      <c r="Q149" s="204"/>
      <c r="R149" s="204"/>
      <c r="S149" s="204"/>
      <c r="T149" s="204"/>
      <c r="U149" s="204"/>
      <c r="V149" s="204"/>
      <c r="W149" s="204"/>
      <c r="X149" s="204"/>
      <c r="Y149" s="204"/>
      <c r="Z149" s="204"/>
      <c r="AA149" s="204"/>
      <c r="AB149" s="204"/>
      <c r="AC149" s="204"/>
      <c r="AD149" s="204"/>
      <c r="AE149" s="1652" t="s">
        <v>5828</v>
      </c>
      <c r="AF149" s="204"/>
      <c r="AG149" s="204"/>
      <c r="AH149" s="1652" t="s">
        <v>5828</v>
      </c>
      <c r="AI149" s="204"/>
      <c r="AJ149" s="204"/>
      <c r="AK149" s="1652" t="s">
        <v>5828</v>
      </c>
      <c r="AL149" s="204"/>
      <c r="AM149" s="204"/>
      <c r="AN149" s="204"/>
      <c r="AO149" s="204"/>
      <c r="AP149" s="204"/>
      <c r="AQ149" s="204"/>
      <c r="AR149" s="204"/>
      <c r="AS149" s="205"/>
    </row>
  </sheetData>
  <sheetProtection autoFilter="0"/>
  <mergeCells count="16">
    <mergeCell ref="B36:AC36"/>
    <mergeCell ref="B33:AC33"/>
    <mergeCell ref="B34:AC34"/>
    <mergeCell ref="B35:AC35"/>
    <mergeCell ref="B29:AC29"/>
    <mergeCell ref="B28:AC28"/>
    <mergeCell ref="AB9:AC9"/>
    <mergeCell ref="B30:AC30"/>
    <mergeCell ref="B31:AC31"/>
    <mergeCell ref="B32:AC32"/>
    <mergeCell ref="B1:D1"/>
    <mergeCell ref="B3:AC3"/>
    <mergeCell ref="B5:AC5"/>
    <mergeCell ref="B6:AC6"/>
    <mergeCell ref="B8:AC8"/>
    <mergeCell ref="E1:AC1"/>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37.xml><?xml version="1.0" encoding="utf-8"?>
<worksheet xmlns="http://schemas.openxmlformats.org/spreadsheetml/2006/main" xmlns:r="http://schemas.openxmlformats.org/officeDocument/2006/relationships">
  <dimension ref="B1:O152"/>
  <sheetViews>
    <sheetView zoomScale="90" zoomScaleNormal="90" workbookViewId="0">
      <pane ySplit="11" topLeftCell="A12" activePane="bottomLeft" state="frozen"/>
      <selection pane="bottomLeft" activeCell="B1" sqref="B1"/>
    </sheetView>
  </sheetViews>
  <sheetFormatPr defaultRowHeight="12.75"/>
  <cols>
    <col min="1" max="1" width="3.7109375" style="31" customWidth="1"/>
    <col min="2" max="2" width="17.85546875" style="415" customWidth="1"/>
    <col min="3" max="3" width="7.7109375" style="415" customWidth="1"/>
    <col min="4" max="4" width="6.140625" style="909" bestFit="1" customWidth="1"/>
    <col min="5" max="5" width="11.5703125" style="40" bestFit="1" customWidth="1"/>
    <col min="6" max="6" width="6.42578125" style="43" bestFit="1" customWidth="1"/>
    <col min="7" max="7" width="6" style="43" bestFit="1" customWidth="1"/>
    <col min="8" max="8" width="6.42578125" style="60" bestFit="1" customWidth="1"/>
    <col min="9" max="9" width="8.28515625" style="60" bestFit="1" customWidth="1"/>
    <col min="10" max="10" width="10.140625" style="60" bestFit="1" customWidth="1"/>
    <col min="11" max="11" width="9.7109375" style="60" bestFit="1" customWidth="1"/>
    <col min="12" max="12" width="9" style="60" bestFit="1" customWidth="1"/>
    <col min="13" max="13" width="7.5703125" style="60" bestFit="1" customWidth="1"/>
    <col min="14" max="14" width="12" style="60" bestFit="1" customWidth="1"/>
    <col min="15" max="15" width="23.140625" style="1012" customWidth="1"/>
    <col min="16" max="16384" width="9.140625" style="31"/>
  </cols>
  <sheetData>
    <row r="1" spans="2:15">
      <c r="B1" s="2056" t="s">
        <v>3024</v>
      </c>
      <c r="C1" s="2648" t="s">
        <v>7212</v>
      </c>
      <c r="D1" s="2648"/>
      <c r="E1" s="2648"/>
      <c r="F1" s="2648"/>
      <c r="G1" s="2648"/>
      <c r="H1" s="2648"/>
      <c r="I1" s="2648"/>
      <c r="J1" s="2648"/>
      <c r="K1" s="2648"/>
      <c r="L1" s="2648"/>
      <c r="M1" s="2648"/>
      <c r="N1" s="2648"/>
      <c r="O1" s="2648"/>
    </row>
    <row r="2" spans="2:15" ht="5.0999999999999996" customHeight="1"/>
    <row r="3" spans="2:15" s="32" customFormat="1" ht="12.75" customHeight="1">
      <c r="B3" s="2615" t="s">
        <v>3890</v>
      </c>
      <c r="C3" s="2615"/>
      <c r="D3" s="2615"/>
      <c r="E3" s="2615"/>
      <c r="F3" s="2615"/>
      <c r="G3" s="2615"/>
      <c r="H3" s="2615"/>
      <c r="I3" s="2615"/>
      <c r="J3" s="2615"/>
      <c r="K3" s="2615"/>
      <c r="L3" s="2615"/>
      <c r="M3" s="2615"/>
      <c r="N3" s="2615"/>
      <c r="O3" s="2615"/>
    </row>
    <row r="4" spans="2:15" s="32" customFormat="1" ht="3.75" customHeight="1">
      <c r="B4" s="416"/>
      <c r="C4" s="416"/>
      <c r="D4" s="20"/>
      <c r="E4" s="20"/>
      <c r="F4" s="20"/>
      <c r="G4" s="20"/>
      <c r="H4" s="20"/>
      <c r="I4" s="20"/>
      <c r="J4" s="20"/>
      <c r="K4" s="20"/>
      <c r="L4" s="20"/>
      <c r="M4" s="20"/>
      <c r="N4" s="20"/>
      <c r="O4" s="1013"/>
    </row>
    <row r="5" spans="2:15" s="32" customFormat="1" ht="12.75" customHeight="1">
      <c r="B5" s="2652" t="s">
        <v>3921</v>
      </c>
      <c r="C5" s="2652"/>
      <c r="D5" s="2652"/>
      <c r="E5" s="2652"/>
      <c r="F5" s="2652"/>
      <c r="G5" s="2652"/>
      <c r="H5" s="2652"/>
      <c r="I5" s="2652"/>
      <c r="J5" s="2652"/>
      <c r="K5" s="2652"/>
      <c r="L5" s="2652"/>
      <c r="M5" s="2652"/>
      <c r="N5" s="2652"/>
      <c r="O5" s="1013"/>
    </row>
    <row r="6" spans="2:15" s="32" customFormat="1">
      <c r="B6" s="2652" t="s">
        <v>3922</v>
      </c>
      <c r="C6" s="2652"/>
      <c r="D6" s="2652"/>
      <c r="E6" s="2652"/>
      <c r="F6" s="2652"/>
      <c r="G6" s="2652"/>
      <c r="H6" s="2652"/>
      <c r="I6" s="2652"/>
      <c r="J6" s="2652"/>
      <c r="K6" s="2652"/>
      <c r="L6" s="2652"/>
      <c r="M6" s="2652"/>
      <c r="N6" s="2652"/>
      <c r="O6" s="1013"/>
    </row>
    <row r="7" spans="2:15" s="33" customFormat="1" ht="5.0999999999999996" customHeight="1" thickBot="1">
      <c r="B7" s="417"/>
      <c r="C7" s="417"/>
      <c r="D7" s="910"/>
      <c r="E7" s="39"/>
      <c r="F7" s="41"/>
      <c r="G7" s="41"/>
      <c r="H7" s="52"/>
      <c r="I7" s="52"/>
      <c r="J7" s="52"/>
      <c r="K7" s="52"/>
      <c r="L7" s="52"/>
      <c r="M7" s="52"/>
      <c r="N7" s="52"/>
      <c r="O7" s="1012"/>
    </row>
    <row r="8" spans="2:15" s="38" customFormat="1" ht="12.75" customHeight="1">
      <c r="B8" s="2653" t="s">
        <v>3923</v>
      </c>
      <c r="C8" s="2654"/>
      <c r="D8" s="2659" t="s">
        <v>1148</v>
      </c>
      <c r="E8" s="2662" t="s">
        <v>343</v>
      </c>
      <c r="F8" s="2649" t="s">
        <v>2030</v>
      </c>
      <c r="G8" s="2650"/>
      <c r="H8" s="2650"/>
      <c r="I8" s="2650"/>
      <c r="J8" s="2650"/>
      <c r="K8" s="2650"/>
      <c r="L8" s="2651"/>
      <c r="M8" s="2674" t="s">
        <v>1732</v>
      </c>
      <c r="N8" s="2651"/>
      <c r="O8" s="2669" t="s">
        <v>3933</v>
      </c>
    </row>
    <row r="9" spans="2:15" s="38" customFormat="1">
      <c r="B9" s="2655"/>
      <c r="C9" s="2656"/>
      <c r="D9" s="2660"/>
      <c r="E9" s="2663"/>
      <c r="F9" s="2665" t="s">
        <v>2031</v>
      </c>
      <c r="G9" s="2666"/>
      <c r="H9" s="2667" t="s">
        <v>138</v>
      </c>
      <c r="I9" s="2667" t="s">
        <v>139</v>
      </c>
      <c r="J9" s="2667" t="s">
        <v>2120</v>
      </c>
      <c r="K9" s="2667" t="s">
        <v>1818</v>
      </c>
      <c r="L9" s="2672" t="s">
        <v>7</v>
      </c>
      <c r="M9" s="2675" t="s">
        <v>2855</v>
      </c>
      <c r="N9" s="2672" t="s">
        <v>420</v>
      </c>
      <c r="O9" s="2670"/>
    </row>
    <row r="10" spans="2:15" s="38" customFormat="1" ht="13.5" thickBot="1">
      <c r="B10" s="2657"/>
      <c r="C10" s="2658"/>
      <c r="D10" s="2661"/>
      <c r="E10" s="2664"/>
      <c r="F10" s="929" t="s">
        <v>3179</v>
      </c>
      <c r="G10" s="908" t="s">
        <v>3180</v>
      </c>
      <c r="H10" s="2668"/>
      <c r="I10" s="2668"/>
      <c r="J10" s="2668"/>
      <c r="K10" s="2668"/>
      <c r="L10" s="2673"/>
      <c r="M10" s="2676"/>
      <c r="N10" s="2673"/>
      <c r="O10" s="2671"/>
    </row>
    <row r="11" spans="2:15" ht="13.5" thickBot="1">
      <c r="B11" s="913"/>
      <c r="C11" s="917"/>
      <c r="D11" s="922"/>
      <c r="E11" s="923"/>
      <c r="F11" s="930"/>
      <c r="G11" s="914"/>
      <c r="H11" s="915"/>
      <c r="I11" s="915"/>
      <c r="J11" s="915"/>
      <c r="K11" s="915"/>
      <c r="L11" s="916"/>
      <c r="M11" s="928"/>
      <c r="N11" s="916"/>
      <c r="O11" s="1014"/>
    </row>
    <row r="12" spans="2:15" s="97" customFormat="1" ht="39.75" customHeight="1">
      <c r="B12" s="911" t="s">
        <v>2470</v>
      </c>
      <c r="C12" s="918"/>
      <c r="D12" s="68">
        <v>1</v>
      </c>
      <c r="E12" s="924" t="s">
        <v>2380</v>
      </c>
      <c r="F12" s="44" t="s">
        <v>797</v>
      </c>
      <c r="G12" s="912" t="s">
        <v>924</v>
      </c>
      <c r="H12" s="408">
        <v>4</v>
      </c>
      <c r="I12" s="408">
        <v>5</v>
      </c>
      <c r="J12" s="408">
        <v>10</v>
      </c>
      <c r="K12" s="408">
        <v>4</v>
      </c>
      <c r="L12" s="409">
        <v>14</v>
      </c>
      <c r="M12" s="59">
        <v>60</v>
      </c>
      <c r="N12" s="409"/>
      <c r="O12" s="1015" t="s">
        <v>160</v>
      </c>
    </row>
    <row r="13" spans="2:15" s="97" customFormat="1" ht="39.75" customHeight="1">
      <c r="B13" s="905" t="s">
        <v>2471</v>
      </c>
      <c r="C13" s="919"/>
      <c r="D13" s="944">
        <v>1</v>
      </c>
      <c r="E13" s="945" t="s">
        <v>2380</v>
      </c>
      <c r="F13" s="946" t="s">
        <v>2356</v>
      </c>
      <c r="G13" s="947" t="s">
        <v>924</v>
      </c>
      <c r="H13" s="948">
        <v>6</v>
      </c>
      <c r="I13" s="949">
        <v>5</v>
      </c>
      <c r="J13" s="949">
        <v>10</v>
      </c>
      <c r="K13" s="948">
        <v>5</v>
      </c>
      <c r="L13" s="950">
        <v>14</v>
      </c>
      <c r="M13" s="951">
        <v>75</v>
      </c>
      <c r="N13" s="950"/>
      <c r="O13" s="1016" t="s">
        <v>7144</v>
      </c>
    </row>
    <row r="14" spans="2:15" s="97" customFormat="1" ht="39.75" customHeight="1">
      <c r="B14" s="904" t="s">
        <v>411</v>
      </c>
      <c r="C14" s="920"/>
      <c r="D14" s="977">
        <v>2</v>
      </c>
      <c r="E14" s="925" t="s">
        <v>2380</v>
      </c>
      <c r="F14" s="42" t="s">
        <v>2356</v>
      </c>
      <c r="G14" s="903" t="s">
        <v>924</v>
      </c>
      <c r="H14" s="56">
        <v>6</v>
      </c>
      <c r="I14" s="56">
        <v>3</v>
      </c>
      <c r="J14" s="56">
        <v>10</v>
      </c>
      <c r="K14" s="56">
        <v>4</v>
      </c>
      <c r="L14" s="96">
        <v>9</v>
      </c>
      <c r="M14" s="55">
        <v>100</v>
      </c>
      <c r="N14" s="96"/>
      <c r="O14" s="1017" t="s">
        <v>159</v>
      </c>
    </row>
    <row r="15" spans="2:15" s="97" customFormat="1" ht="38.25" customHeight="1">
      <c r="B15" s="904" t="s">
        <v>379</v>
      </c>
      <c r="C15" s="920"/>
      <c r="D15" s="952">
        <v>2</v>
      </c>
      <c r="E15" s="945" t="s">
        <v>2380</v>
      </c>
      <c r="F15" s="953" t="s">
        <v>2356</v>
      </c>
      <c r="G15" s="947" t="s">
        <v>924</v>
      </c>
      <c r="H15" s="949">
        <v>6</v>
      </c>
      <c r="I15" s="949">
        <v>3</v>
      </c>
      <c r="J15" s="949">
        <v>10</v>
      </c>
      <c r="K15" s="956">
        <v>6</v>
      </c>
      <c r="L15" s="950">
        <v>9</v>
      </c>
      <c r="M15" s="951">
        <v>150</v>
      </c>
      <c r="N15" s="950"/>
      <c r="O15" s="1016" t="s">
        <v>4011</v>
      </c>
    </row>
    <row r="16" spans="2:15" s="97" customFormat="1" ht="40.5" customHeight="1">
      <c r="B16" s="904" t="s">
        <v>2572</v>
      </c>
      <c r="C16" s="920"/>
      <c r="D16" s="977">
        <v>3</v>
      </c>
      <c r="E16" s="925" t="s">
        <v>2380</v>
      </c>
      <c r="F16" s="42" t="s">
        <v>924</v>
      </c>
      <c r="G16" s="903" t="s">
        <v>2382</v>
      </c>
      <c r="H16" s="56">
        <v>8</v>
      </c>
      <c r="I16" s="56">
        <v>8</v>
      </c>
      <c r="J16" s="56">
        <v>25</v>
      </c>
      <c r="K16" s="56">
        <v>6</v>
      </c>
      <c r="L16" s="931">
        <v>7</v>
      </c>
      <c r="M16" s="55">
        <v>200</v>
      </c>
      <c r="N16" s="96"/>
      <c r="O16" s="1017" t="s">
        <v>4012</v>
      </c>
    </row>
    <row r="17" spans="2:15" s="97" customFormat="1" ht="39.75" customHeight="1">
      <c r="B17" s="905" t="s">
        <v>380</v>
      </c>
      <c r="C17" s="919"/>
      <c r="D17" s="944">
        <v>3</v>
      </c>
      <c r="E17" s="945" t="s">
        <v>2380</v>
      </c>
      <c r="F17" s="953" t="s">
        <v>924</v>
      </c>
      <c r="G17" s="947" t="s">
        <v>2382</v>
      </c>
      <c r="H17" s="948">
        <v>9</v>
      </c>
      <c r="I17" s="948">
        <v>9</v>
      </c>
      <c r="J17" s="949">
        <v>25</v>
      </c>
      <c r="K17" s="948">
        <v>9</v>
      </c>
      <c r="L17" s="954">
        <v>7</v>
      </c>
      <c r="M17" s="951">
        <v>240</v>
      </c>
      <c r="N17" s="950"/>
      <c r="O17" s="1016" t="s">
        <v>4013</v>
      </c>
    </row>
    <row r="18" spans="2:15" s="97" customFormat="1" ht="40.5" customHeight="1">
      <c r="B18" s="904" t="s">
        <v>2375</v>
      </c>
      <c r="C18" s="920"/>
      <c r="D18" s="977">
        <v>4</v>
      </c>
      <c r="E18" s="925" t="s">
        <v>2380</v>
      </c>
      <c r="F18" s="42" t="s">
        <v>2382</v>
      </c>
      <c r="G18" s="903" t="s">
        <v>3569</v>
      </c>
      <c r="H18" s="56">
        <v>10</v>
      </c>
      <c r="I18" s="56">
        <v>12</v>
      </c>
      <c r="J18" s="56">
        <v>35</v>
      </c>
      <c r="K18" s="56">
        <v>5</v>
      </c>
      <c r="L18" s="96">
        <v>4</v>
      </c>
      <c r="M18" s="55">
        <v>300</v>
      </c>
      <c r="N18" s="96"/>
      <c r="O18" s="1017" t="s">
        <v>160</v>
      </c>
    </row>
    <row r="19" spans="2:15" s="97" customFormat="1" ht="41.25" customHeight="1">
      <c r="B19" s="905" t="s">
        <v>1814</v>
      </c>
      <c r="C19" s="919"/>
      <c r="D19" s="944">
        <v>4</v>
      </c>
      <c r="E19" s="945" t="s">
        <v>2380</v>
      </c>
      <c r="F19" s="946" t="s">
        <v>2077</v>
      </c>
      <c r="G19" s="955" t="s">
        <v>2357</v>
      </c>
      <c r="H19" s="948">
        <v>12</v>
      </c>
      <c r="I19" s="949">
        <v>12</v>
      </c>
      <c r="J19" s="949">
        <v>35</v>
      </c>
      <c r="K19" s="948">
        <v>6</v>
      </c>
      <c r="L19" s="950">
        <v>4</v>
      </c>
      <c r="M19" s="951">
        <v>400</v>
      </c>
      <c r="N19" s="950"/>
      <c r="O19" s="1016" t="s">
        <v>4014</v>
      </c>
    </row>
    <row r="20" spans="2:15" s="97" customFormat="1" ht="39.75" customHeight="1">
      <c r="B20" s="904" t="s">
        <v>2146</v>
      </c>
      <c r="C20" s="920"/>
      <c r="D20" s="977">
        <v>5</v>
      </c>
      <c r="E20" s="925" t="s">
        <v>2380</v>
      </c>
      <c r="F20" s="42" t="s">
        <v>2357</v>
      </c>
      <c r="G20" s="903" t="s">
        <v>1614</v>
      </c>
      <c r="H20" s="56">
        <v>12</v>
      </c>
      <c r="I20" s="56">
        <v>7</v>
      </c>
      <c r="J20" s="56">
        <v>30</v>
      </c>
      <c r="K20" s="56">
        <v>5</v>
      </c>
      <c r="L20" s="96">
        <v>3</v>
      </c>
      <c r="M20" s="55">
        <v>400</v>
      </c>
      <c r="N20" s="96"/>
      <c r="O20" s="1017" t="s">
        <v>159</v>
      </c>
    </row>
    <row r="21" spans="2:15" s="97" customFormat="1" ht="42" customHeight="1">
      <c r="B21" s="905" t="s">
        <v>1813</v>
      </c>
      <c r="C21" s="919"/>
      <c r="D21" s="944">
        <v>5</v>
      </c>
      <c r="E21" s="945" t="s">
        <v>2380</v>
      </c>
      <c r="F21" s="953" t="s">
        <v>2357</v>
      </c>
      <c r="G21" s="947" t="s">
        <v>1614</v>
      </c>
      <c r="H21" s="949">
        <v>12</v>
      </c>
      <c r="I21" s="948">
        <v>10</v>
      </c>
      <c r="J21" s="949">
        <v>30</v>
      </c>
      <c r="K21" s="948">
        <v>7</v>
      </c>
      <c r="L21" s="950">
        <v>3</v>
      </c>
      <c r="M21" s="951">
        <v>450</v>
      </c>
      <c r="N21" s="950"/>
      <c r="O21" s="1016" t="s">
        <v>4015</v>
      </c>
    </row>
    <row r="22" spans="2:15" s="97" customFormat="1" ht="42.75" customHeight="1">
      <c r="B22" s="904" t="s">
        <v>620</v>
      </c>
      <c r="C22" s="920"/>
      <c r="D22" s="977">
        <v>6</v>
      </c>
      <c r="E22" s="925" t="s">
        <v>2380</v>
      </c>
      <c r="F22" s="42" t="s">
        <v>742</v>
      </c>
      <c r="G22" s="903" t="s">
        <v>2603</v>
      </c>
      <c r="H22" s="56">
        <v>15</v>
      </c>
      <c r="I22" s="56">
        <v>15</v>
      </c>
      <c r="J22" s="56">
        <v>100</v>
      </c>
      <c r="K22" s="56">
        <v>7</v>
      </c>
      <c r="L22" s="96">
        <v>2</v>
      </c>
      <c r="M22" s="55">
        <v>1000</v>
      </c>
      <c r="N22" s="96"/>
      <c r="O22" s="1017" t="s">
        <v>4016</v>
      </c>
    </row>
    <row r="23" spans="2:15" s="97" customFormat="1" ht="43.5" customHeight="1">
      <c r="B23" s="905" t="s">
        <v>713</v>
      </c>
      <c r="C23" s="919"/>
      <c r="D23" s="944">
        <v>6</v>
      </c>
      <c r="E23" s="945" t="s">
        <v>2380</v>
      </c>
      <c r="F23" s="946" t="s">
        <v>1542</v>
      </c>
      <c r="G23" s="947" t="s">
        <v>2603</v>
      </c>
      <c r="H23" s="948">
        <v>16</v>
      </c>
      <c r="I23" s="948">
        <v>16</v>
      </c>
      <c r="J23" s="949">
        <v>100</v>
      </c>
      <c r="K23" s="948">
        <v>9</v>
      </c>
      <c r="L23" s="950">
        <v>2</v>
      </c>
      <c r="M23" s="951">
        <v>1200</v>
      </c>
      <c r="N23" s="950"/>
      <c r="O23" s="1016" t="s">
        <v>4016</v>
      </c>
    </row>
    <row r="24" spans="2:15" s="97" customFormat="1" ht="42.75" customHeight="1">
      <c r="B24" s="904" t="s">
        <v>709</v>
      </c>
      <c r="C24" s="920"/>
      <c r="D24" s="977">
        <v>7</v>
      </c>
      <c r="E24" s="925" t="s">
        <v>2380</v>
      </c>
      <c r="F24" s="42">
        <v>50</v>
      </c>
      <c r="G24" s="903" t="s">
        <v>1837</v>
      </c>
      <c r="H24" s="56">
        <v>20</v>
      </c>
      <c r="I24" s="56">
        <v>20</v>
      </c>
      <c r="J24" s="56">
        <v>200</v>
      </c>
      <c r="K24" s="56">
        <v>12</v>
      </c>
      <c r="L24" s="96">
        <v>1</v>
      </c>
      <c r="M24" s="55">
        <v>3000</v>
      </c>
      <c r="N24" s="96" t="s">
        <v>3927</v>
      </c>
      <c r="O24" s="1017" t="s">
        <v>4018</v>
      </c>
    </row>
    <row r="25" spans="2:15" s="97" customFormat="1" ht="42" customHeight="1" thickBot="1">
      <c r="B25" s="932" t="s">
        <v>1333</v>
      </c>
      <c r="C25" s="933"/>
      <c r="D25" s="957">
        <v>7</v>
      </c>
      <c r="E25" s="958" t="s">
        <v>2380</v>
      </c>
      <c r="F25" s="959">
        <v>50</v>
      </c>
      <c r="G25" s="960" t="s">
        <v>1837</v>
      </c>
      <c r="H25" s="961">
        <v>30</v>
      </c>
      <c r="I25" s="961">
        <v>30</v>
      </c>
      <c r="J25" s="961">
        <v>250</v>
      </c>
      <c r="K25" s="961">
        <v>18</v>
      </c>
      <c r="L25" s="962">
        <v>1</v>
      </c>
      <c r="M25" s="963">
        <v>5000</v>
      </c>
      <c r="N25" s="964" t="s">
        <v>3928</v>
      </c>
      <c r="O25" s="1018" t="s">
        <v>4018</v>
      </c>
    </row>
    <row r="26" spans="2:15" s="97" customFormat="1" ht="37.5" customHeight="1">
      <c r="B26" s="934" t="s">
        <v>2472</v>
      </c>
      <c r="C26" s="935"/>
      <c r="D26" s="47">
        <v>1</v>
      </c>
      <c r="E26" s="936" t="s">
        <v>979</v>
      </c>
      <c r="F26" s="45" t="s">
        <v>2356</v>
      </c>
      <c r="G26" s="937" t="s">
        <v>924</v>
      </c>
      <c r="H26" s="54">
        <v>5</v>
      </c>
      <c r="I26" s="54">
        <v>3</v>
      </c>
      <c r="J26" s="54">
        <v>8</v>
      </c>
      <c r="K26" s="54">
        <v>6</v>
      </c>
      <c r="L26" s="938">
        <v>14</v>
      </c>
      <c r="M26" s="53">
        <v>70</v>
      </c>
      <c r="N26" s="938"/>
      <c r="O26" s="1019" t="s">
        <v>160</v>
      </c>
    </row>
    <row r="27" spans="2:15" s="97" customFormat="1" ht="38.25" customHeight="1">
      <c r="B27" s="905" t="s">
        <v>3891</v>
      </c>
      <c r="C27" s="919"/>
      <c r="D27" s="944">
        <v>1</v>
      </c>
      <c r="E27" s="945" t="s">
        <v>979</v>
      </c>
      <c r="F27" s="953" t="s">
        <v>2356</v>
      </c>
      <c r="G27" s="947" t="s">
        <v>924</v>
      </c>
      <c r="H27" s="948">
        <v>6</v>
      </c>
      <c r="I27" s="949">
        <v>3</v>
      </c>
      <c r="J27" s="948">
        <v>10</v>
      </c>
      <c r="K27" s="948">
        <v>8</v>
      </c>
      <c r="L27" s="950">
        <v>14</v>
      </c>
      <c r="M27" s="951">
        <v>90</v>
      </c>
      <c r="N27" s="950"/>
      <c r="O27" s="1016" t="s">
        <v>160</v>
      </c>
    </row>
    <row r="28" spans="2:15" s="97" customFormat="1" ht="36.75" customHeight="1">
      <c r="B28" s="904" t="s">
        <v>412</v>
      </c>
      <c r="C28" s="920"/>
      <c r="D28" s="48">
        <v>2</v>
      </c>
      <c r="E28" s="925" t="s">
        <v>979</v>
      </c>
      <c r="F28" s="42" t="s">
        <v>2356</v>
      </c>
      <c r="G28" s="903" t="s">
        <v>825</v>
      </c>
      <c r="H28" s="56">
        <v>6</v>
      </c>
      <c r="I28" s="56">
        <v>7</v>
      </c>
      <c r="J28" s="56">
        <v>20</v>
      </c>
      <c r="K28" s="56">
        <v>3</v>
      </c>
      <c r="L28" s="931">
        <v>8</v>
      </c>
      <c r="M28" s="55">
        <v>120</v>
      </c>
      <c r="N28" s="96"/>
      <c r="O28" s="1017" t="s">
        <v>4017</v>
      </c>
    </row>
    <row r="29" spans="2:15" s="97" customFormat="1" ht="38.25" customHeight="1">
      <c r="B29" s="905" t="s">
        <v>1759</v>
      </c>
      <c r="C29" s="919"/>
      <c r="D29" s="944">
        <v>2</v>
      </c>
      <c r="E29" s="945" t="s">
        <v>979</v>
      </c>
      <c r="F29" s="953" t="s">
        <v>2356</v>
      </c>
      <c r="G29" s="947" t="s">
        <v>825</v>
      </c>
      <c r="H29" s="948">
        <v>7</v>
      </c>
      <c r="I29" s="949">
        <v>7</v>
      </c>
      <c r="J29" s="949">
        <v>20</v>
      </c>
      <c r="K29" s="948">
        <v>5</v>
      </c>
      <c r="L29" s="954">
        <v>8</v>
      </c>
      <c r="M29" s="951">
        <v>150</v>
      </c>
      <c r="N29" s="950"/>
      <c r="O29" s="1016" t="s">
        <v>6672</v>
      </c>
    </row>
    <row r="30" spans="2:15" s="97" customFormat="1" ht="37.5" customHeight="1">
      <c r="B30" s="904" t="s">
        <v>3197</v>
      </c>
      <c r="C30" s="920"/>
      <c r="D30" s="48">
        <v>3</v>
      </c>
      <c r="E30" s="925" t="s">
        <v>979</v>
      </c>
      <c r="F30" s="42" t="s">
        <v>924</v>
      </c>
      <c r="G30" s="903" t="s">
        <v>826</v>
      </c>
      <c r="H30" s="56">
        <v>9</v>
      </c>
      <c r="I30" s="56">
        <v>5</v>
      </c>
      <c r="J30" s="56">
        <v>15</v>
      </c>
      <c r="K30" s="56">
        <v>6</v>
      </c>
      <c r="L30" s="96">
        <v>7</v>
      </c>
      <c r="M30" s="55">
        <v>200</v>
      </c>
      <c r="N30" s="96"/>
      <c r="O30" s="1017" t="s">
        <v>159</v>
      </c>
    </row>
    <row r="31" spans="2:15" s="97" customFormat="1" ht="39" customHeight="1">
      <c r="B31" s="905" t="s">
        <v>919</v>
      </c>
      <c r="C31" s="919"/>
      <c r="D31" s="944">
        <v>3</v>
      </c>
      <c r="E31" s="945" t="s">
        <v>979</v>
      </c>
      <c r="F31" s="953" t="s">
        <v>924</v>
      </c>
      <c r="G31" s="947" t="s">
        <v>826</v>
      </c>
      <c r="H31" s="949">
        <v>9</v>
      </c>
      <c r="I31" s="949">
        <v>5</v>
      </c>
      <c r="J31" s="949">
        <v>15</v>
      </c>
      <c r="K31" s="948">
        <v>7</v>
      </c>
      <c r="L31" s="950">
        <v>7</v>
      </c>
      <c r="M31" s="951">
        <v>225</v>
      </c>
      <c r="N31" s="950"/>
      <c r="O31" s="1016" t="s">
        <v>4011</v>
      </c>
    </row>
    <row r="32" spans="2:15" s="97" customFormat="1" ht="36.75" customHeight="1">
      <c r="B32" s="904" t="s">
        <v>2147</v>
      </c>
      <c r="C32" s="920"/>
      <c r="D32" s="48">
        <v>4</v>
      </c>
      <c r="E32" s="925" t="s">
        <v>979</v>
      </c>
      <c r="F32" s="42" t="s">
        <v>826</v>
      </c>
      <c r="G32" s="903" t="s">
        <v>3569</v>
      </c>
      <c r="H32" s="56">
        <v>9</v>
      </c>
      <c r="I32" s="56">
        <v>8</v>
      </c>
      <c r="J32" s="56">
        <v>30</v>
      </c>
      <c r="K32" s="56">
        <v>8</v>
      </c>
      <c r="L32" s="96">
        <v>5</v>
      </c>
      <c r="M32" s="55">
        <v>250</v>
      </c>
      <c r="N32" s="96"/>
      <c r="O32" s="1017" t="s">
        <v>4019</v>
      </c>
    </row>
    <row r="33" spans="2:15" s="97" customFormat="1" ht="37.5" customHeight="1">
      <c r="B33" s="905" t="s">
        <v>989</v>
      </c>
      <c r="C33" s="919"/>
      <c r="D33" s="944">
        <v>4</v>
      </c>
      <c r="E33" s="945" t="s">
        <v>979</v>
      </c>
      <c r="F33" s="953" t="s">
        <v>826</v>
      </c>
      <c r="G33" s="947" t="s">
        <v>3569</v>
      </c>
      <c r="H33" s="949">
        <v>9</v>
      </c>
      <c r="I33" s="948">
        <v>10</v>
      </c>
      <c r="J33" s="949">
        <v>30</v>
      </c>
      <c r="K33" s="948">
        <v>12</v>
      </c>
      <c r="L33" s="950">
        <v>5</v>
      </c>
      <c r="M33" s="951">
        <v>275</v>
      </c>
      <c r="N33" s="950"/>
      <c r="O33" s="1016" t="s">
        <v>4019</v>
      </c>
    </row>
    <row r="34" spans="2:15" s="97" customFormat="1" ht="36.75" customHeight="1">
      <c r="B34" s="904" t="s">
        <v>3892</v>
      </c>
      <c r="C34" s="920"/>
      <c r="D34" s="48">
        <v>5</v>
      </c>
      <c r="E34" s="925" t="s">
        <v>979</v>
      </c>
      <c r="F34" s="42" t="s">
        <v>2357</v>
      </c>
      <c r="G34" s="903" t="s">
        <v>1836</v>
      </c>
      <c r="H34" s="56">
        <v>9</v>
      </c>
      <c r="I34" s="56">
        <v>12</v>
      </c>
      <c r="J34" s="56">
        <v>55</v>
      </c>
      <c r="K34" s="56">
        <v>3</v>
      </c>
      <c r="L34" s="96">
        <v>3</v>
      </c>
      <c r="M34" s="55">
        <v>350</v>
      </c>
      <c r="N34" s="96"/>
      <c r="O34" s="1020" t="s">
        <v>3988</v>
      </c>
    </row>
    <row r="35" spans="2:15" s="97" customFormat="1" ht="38.25" customHeight="1">
      <c r="B35" s="905" t="s">
        <v>3893</v>
      </c>
      <c r="C35" s="919"/>
      <c r="D35" s="944">
        <v>5</v>
      </c>
      <c r="E35" s="945" t="s">
        <v>979</v>
      </c>
      <c r="F35" s="953" t="s">
        <v>2357</v>
      </c>
      <c r="G35" s="947" t="s">
        <v>1836</v>
      </c>
      <c r="H35" s="949">
        <v>9</v>
      </c>
      <c r="I35" s="949">
        <v>12</v>
      </c>
      <c r="J35" s="948">
        <v>65</v>
      </c>
      <c r="K35" s="948">
        <v>4</v>
      </c>
      <c r="L35" s="950">
        <v>3</v>
      </c>
      <c r="M35" s="951">
        <v>425</v>
      </c>
      <c r="N35" s="950"/>
      <c r="O35" s="1021" t="s">
        <v>3988</v>
      </c>
    </row>
    <row r="36" spans="2:15" s="97" customFormat="1" ht="39" customHeight="1">
      <c r="B36" s="904" t="s">
        <v>1149</v>
      </c>
      <c r="C36" s="920"/>
      <c r="D36" s="48">
        <v>6</v>
      </c>
      <c r="E36" s="925" t="s">
        <v>979</v>
      </c>
      <c r="F36" s="42" t="s">
        <v>2098</v>
      </c>
      <c r="G36" s="903" t="s">
        <v>3574</v>
      </c>
      <c r="H36" s="56">
        <v>15</v>
      </c>
      <c r="I36" s="56">
        <v>14</v>
      </c>
      <c r="J36" s="56">
        <v>90</v>
      </c>
      <c r="K36" s="56">
        <v>7</v>
      </c>
      <c r="L36" s="96">
        <v>2</v>
      </c>
      <c r="M36" s="55">
        <v>850</v>
      </c>
      <c r="N36" s="96"/>
      <c r="O36" s="1017" t="s">
        <v>4020</v>
      </c>
    </row>
    <row r="37" spans="2:15" s="97" customFormat="1" ht="39" customHeight="1">
      <c r="B37" s="905" t="s">
        <v>920</v>
      </c>
      <c r="C37" s="919"/>
      <c r="D37" s="944">
        <v>6</v>
      </c>
      <c r="E37" s="945" t="s">
        <v>979</v>
      </c>
      <c r="F37" s="953" t="s">
        <v>2098</v>
      </c>
      <c r="G37" s="947" t="s">
        <v>3574</v>
      </c>
      <c r="H37" s="949">
        <v>15</v>
      </c>
      <c r="I37" s="949">
        <v>14</v>
      </c>
      <c r="J37" s="948">
        <v>110</v>
      </c>
      <c r="K37" s="948">
        <v>9</v>
      </c>
      <c r="L37" s="950">
        <v>2</v>
      </c>
      <c r="M37" s="951">
        <v>950</v>
      </c>
      <c r="N37" s="950"/>
      <c r="O37" s="1016" t="s">
        <v>4020</v>
      </c>
    </row>
    <row r="38" spans="2:15" s="97" customFormat="1" ht="38.25" customHeight="1">
      <c r="B38" s="904" t="s">
        <v>3894</v>
      </c>
      <c r="C38" s="920"/>
      <c r="D38" s="48">
        <v>7</v>
      </c>
      <c r="E38" s="925" t="s">
        <v>979</v>
      </c>
      <c r="F38" s="42" t="s">
        <v>3589</v>
      </c>
      <c r="G38" s="903" t="s">
        <v>1837</v>
      </c>
      <c r="H38" s="56">
        <v>18</v>
      </c>
      <c r="I38" s="56">
        <v>18</v>
      </c>
      <c r="J38" s="56">
        <v>180</v>
      </c>
      <c r="K38" s="56">
        <v>10</v>
      </c>
      <c r="L38" s="96">
        <v>1</v>
      </c>
      <c r="M38" s="55">
        <v>2400</v>
      </c>
      <c r="N38" s="96" t="s">
        <v>1590</v>
      </c>
      <c r="O38" s="1017" t="s">
        <v>4021</v>
      </c>
    </row>
    <row r="39" spans="2:15" s="97" customFormat="1" ht="39" customHeight="1" thickBot="1">
      <c r="B39" s="939" t="s">
        <v>922</v>
      </c>
      <c r="C39" s="940"/>
      <c r="D39" s="965">
        <v>7</v>
      </c>
      <c r="E39" s="966" t="s">
        <v>979</v>
      </c>
      <c r="F39" s="967" t="s">
        <v>3589</v>
      </c>
      <c r="G39" s="968" t="s">
        <v>1837</v>
      </c>
      <c r="H39" s="969">
        <v>27</v>
      </c>
      <c r="I39" s="969">
        <v>27</v>
      </c>
      <c r="J39" s="969">
        <v>250</v>
      </c>
      <c r="K39" s="969">
        <v>16</v>
      </c>
      <c r="L39" s="970">
        <v>1</v>
      </c>
      <c r="M39" s="971">
        <v>4000</v>
      </c>
      <c r="N39" s="972" t="s">
        <v>1591</v>
      </c>
      <c r="O39" s="1022" t="s">
        <v>4021</v>
      </c>
    </row>
    <row r="40" spans="2:15" s="97" customFormat="1" ht="37.5" customHeight="1">
      <c r="B40" s="911" t="s">
        <v>1691</v>
      </c>
      <c r="C40" s="918"/>
      <c r="D40" s="50">
        <v>1</v>
      </c>
      <c r="E40" s="924" t="s">
        <v>2364</v>
      </c>
      <c r="F40" s="44" t="s">
        <v>797</v>
      </c>
      <c r="G40" s="912" t="s">
        <v>2356</v>
      </c>
      <c r="H40" s="408">
        <v>3</v>
      </c>
      <c r="I40" s="408">
        <v>3</v>
      </c>
      <c r="J40" s="408">
        <v>4</v>
      </c>
      <c r="K40" s="408">
        <v>4</v>
      </c>
      <c r="L40" s="409">
        <v>16</v>
      </c>
      <c r="M40" s="59">
        <v>30</v>
      </c>
      <c r="N40" s="409"/>
      <c r="O40" s="1015" t="s">
        <v>160</v>
      </c>
    </row>
    <row r="41" spans="2:15" s="97" customFormat="1" ht="38.25" customHeight="1">
      <c r="B41" s="905" t="s">
        <v>1692</v>
      </c>
      <c r="C41" s="919"/>
      <c r="D41" s="944">
        <v>1</v>
      </c>
      <c r="E41" s="945" t="s">
        <v>2364</v>
      </c>
      <c r="F41" s="953" t="s">
        <v>797</v>
      </c>
      <c r="G41" s="947" t="s">
        <v>2356</v>
      </c>
      <c r="H41" s="948">
        <v>4</v>
      </c>
      <c r="I41" s="948">
        <v>4</v>
      </c>
      <c r="J41" s="949">
        <v>4</v>
      </c>
      <c r="K41" s="948">
        <v>5</v>
      </c>
      <c r="L41" s="950">
        <v>16</v>
      </c>
      <c r="M41" s="951">
        <v>40</v>
      </c>
      <c r="N41" s="950"/>
      <c r="O41" s="1016" t="s">
        <v>159</v>
      </c>
    </row>
    <row r="42" spans="2:15" s="97" customFormat="1" ht="38.25" customHeight="1">
      <c r="B42" s="904" t="s">
        <v>3895</v>
      </c>
      <c r="C42" s="920"/>
      <c r="D42" s="48">
        <v>2</v>
      </c>
      <c r="E42" s="925" t="s">
        <v>2364</v>
      </c>
      <c r="F42" s="42" t="s">
        <v>2356</v>
      </c>
      <c r="G42" s="903" t="s">
        <v>924</v>
      </c>
      <c r="H42" s="56">
        <v>6</v>
      </c>
      <c r="I42" s="56">
        <v>6</v>
      </c>
      <c r="J42" s="56">
        <v>16</v>
      </c>
      <c r="K42" s="56">
        <v>6</v>
      </c>
      <c r="L42" s="931">
        <v>9</v>
      </c>
      <c r="M42" s="55">
        <v>130</v>
      </c>
      <c r="N42" s="96"/>
      <c r="O42" s="1020" t="s">
        <v>4022</v>
      </c>
    </row>
    <row r="43" spans="2:15" s="97" customFormat="1" ht="38.25" customHeight="1">
      <c r="B43" s="905" t="s">
        <v>3896</v>
      </c>
      <c r="C43" s="919"/>
      <c r="D43" s="944">
        <v>2</v>
      </c>
      <c r="E43" s="945" t="s">
        <v>2364</v>
      </c>
      <c r="F43" s="953" t="s">
        <v>2356</v>
      </c>
      <c r="G43" s="947" t="s">
        <v>924</v>
      </c>
      <c r="H43" s="948">
        <v>7</v>
      </c>
      <c r="I43" s="948">
        <v>7</v>
      </c>
      <c r="J43" s="949">
        <v>16</v>
      </c>
      <c r="K43" s="948">
        <v>9</v>
      </c>
      <c r="L43" s="954">
        <v>9</v>
      </c>
      <c r="M43" s="951">
        <v>160</v>
      </c>
      <c r="N43" s="950"/>
      <c r="O43" s="1021" t="s">
        <v>4022</v>
      </c>
    </row>
    <row r="44" spans="2:15" s="97" customFormat="1" ht="38.25" customHeight="1">
      <c r="B44" s="904" t="s">
        <v>2501</v>
      </c>
      <c r="C44" s="920"/>
      <c r="D44" s="48">
        <v>3</v>
      </c>
      <c r="E44" s="925" t="s">
        <v>2364</v>
      </c>
      <c r="F44" s="42" t="s">
        <v>825</v>
      </c>
      <c r="G44" s="903" t="s">
        <v>826</v>
      </c>
      <c r="H44" s="56">
        <v>7</v>
      </c>
      <c r="I44" s="56">
        <v>10</v>
      </c>
      <c r="J44" s="56">
        <v>30</v>
      </c>
      <c r="K44" s="56">
        <v>3</v>
      </c>
      <c r="L44" s="96">
        <v>6</v>
      </c>
      <c r="M44" s="55">
        <v>150</v>
      </c>
      <c r="N44" s="96"/>
      <c r="O44" s="1017" t="s">
        <v>4023</v>
      </c>
    </row>
    <row r="45" spans="2:15" s="97" customFormat="1" ht="39.75" customHeight="1">
      <c r="B45" s="905" t="s">
        <v>3897</v>
      </c>
      <c r="C45" s="919"/>
      <c r="D45" s="944">
        <v>3</v>
      </c>
      <c r="E45" s="945" t="s">
        <v>2364</v>
      </c>
      <c r="F45" s="953" t="s">
        <v>825</v>
      </c>
      <c r="G45" s="947" t="s">
        <v>826</v>
      </c>
      <c r="H45" s="948">
        <v>9</v>
      </c>
      <c r="I45" s="949">
        <v>10</v>
      </c>
      <c r="J45" s="948">
        <v>35</v>
      </c>
      <c r="K45" s="948">
        <v>5</v>
      </c>
      <c r="L45" s="950">
        <v>6</v>
      </c>
      <c r="M45" s="951">
        <v>200</v>
      </c>
      <c r="N45" s="950"/>
      <c r="O45" s="1016" t="s">
        <v>4024</v>
      </c>
    </row>
    <row r="46" spans="2:15" s="97" customFormat="1" ht="37.5" customHeight="1">
      <c r="B46" s="904" t="s">
        <v>2003</v>
      </c>
      <c r="C46" s="920"/>
      <c r="D46" s="48">
        <v>4</v>
      </c>
      <c r="E46" s="925" t="s">
        <v>2364</v>
      </c>
      <c r="F46" s="42" t="s">
        <v>2077</v>
      </c>
      <c r="G46" s="903" t="s">
        <v>3569</v>
      </c>
      <c r="H46" s="56">
        <v>11</v>
      </c>
      <c r="I46" s="56">
        <v>8</v>
      </c>
      <c r="J46" s="56">
        <v>25</v>
      </c>
      <c r="K46" s="56">
        <v>5</v>
      </c>
      <c r="L46" s="96">
        <v>4</v>
      </c>
      <c r="M46" s="55">
        <v>350</v>
      </c>
      <c r="N46" s="96"/>
      <c r="O46" s="1017" t="s">
        <v>4025</v>
      </c>
    </row>
    <row r="47" spans="2:15" s="97" customFormat="1" ht="38.25" customHeight="1">
      <c r="B47" s="905" t="s">
        <v>3898</v>
      </c>
      <c r="C47" s="919"/>
      <c r="D47" s="944">
        <v>4</v>
      </c>
      <c r="E47" s="945" t="s">
        <v>2364</v>
      </c>
      <c r="F47" s="953" t="s">
        <v>2077</v>
      </c>
      <c r="G47" s="947" t="s">
        <v>3569</v>
      </c>
      <c r="H47" s="948">
        <v>12</v>
      </c>
      <c r="I47" s="948">
        <v>9</v>
      </c>
      <c r="J47" s="948">
        <v>30</v>
      </c>
      <c r="K47" s="948">
        <v>7</v>
      </c>
      <c r="L47" s="950">
        <v>4</v>
      </c>
      <c r="M47" s="951">
        <v>450</v>
      </c>
      <c r="N47" s="950"/>
      <c r="O47" s="1016" t="s">
        <v>4025</v>
      </c>
    </row>
    <row r="48" spans="2:15" s="97" customFormat="1" ht="37.5" customHeight="1">
      <c r="B48" s="904" t="s">
        <v>3471</v>
      </c>
      <c r="C48" s="920"/>
      <c r="D48" s="48">
        <v>5</v>
      </c>
      <c r="E48" s="925" t="s">
        <v>2364</v>
      </c>
      <c r="F48" s="42" t="s">
        <v>3924</v>
      </c>
      <c r="G48" s="903" t="s">
        <v>1807</v>
      </c>
      <c r="H48" s="56">
        <v>12</v>
      </c>
      <c r="I48" s="56">
        <v>12</v>
      </c>
      <c r="J48" s="56">
        <v>40</v>
      </c>
      <c r="K48" s="56">
        <v>7</v>
      </c>
      <c r="L48" s="96">
        <v>3</v>
      </c>
      <c r="M48" s="55">
        <v>550</v>
      </c>
      <c r="N48" s="96"/>
      <c r="O48" s="1017" t="s">
        <v>4026</v>
      </c>
    </row>
    <row r="49" spans="2:15" s="97" customFormat="1" ht="39" customHeight="1">
      <c r="B49" s="905" t="s">
        <v>3899</v>
      </c>
      <c r="C49" s="919"/>
      <c r="D49" s="944">
        <v>5</v>
      </c>
      <c r="E49" s="945" t="s">
        <v>2364</v>
      </c>
      <c r="F49" s="953" t="s">
        <v>3924</v>
      </c>
      <c r="G49" s="947" t="s">
        <v>1807</v>
      </c>
      <c r="H49" s="949">
        <v>12</v>
      </c>
      <c r="I49" s="949">
        <v>12</v>
      </c>
      <c r="J49" s="949">
        <v>40</v>
      </c>
      <c r="K49" s="948">
        <v>11</v>
      </c>
      <c r="L49" s="950">
        <v>3</v>
      </c>
      <c r="M49" s="951">
        <v>600</v>
      </c>
      <c r="N49" s="950"/>
      <c r="O49" s="1016" t="s">
        <v>4027</v>
      </c>
    </row>
    <row r="50" spans="2:15" s="97" customFormat="1" ht="38.25" customHeight="1">
      <c r="B50" s="904" t="s">
        <v>619</v>
      </c>
      <c r="C50" s="920"/>
      <c r="D50" s="48">
        <v>6</v>
      </c>
      <c r="E50" s="925" t="s">
        <v>2364</v>
      </c>
      <c r="F50" s="42" t="s">
        <v>1542</v>
      </c>
      <c r="G50" s="903" t="s">
        <v>1542</v>
      </c>
      <c r="H50" s="56">
        <v>16</v>
      </c>
      <c r="I50" s="56">
        <v>13</v>
      </c>
      <c r="J50" s="56">
        <v>110</v>
      </c>
      <c r="K50" s="56">
        <v>5</v>
      </c>
      <c r="L50" s="96">
        <v>2</v>
      </c>
      <c r="M50" s="55">
        <v>1100</v>
      </c>
      <c r="N50" s="96"/>
      <c r="O50" s="1017" t="s">
        <v>4028</v>
      </c>
    </row>
    <row r="51" spans="2:15" s="97" customFormat="1" ht="37.5" customHeight="1">
      <c r="B51" s="905" t="s">
        <v>3900</v>
      </c>
      <c r="C51" s="919"/>
      <c r="D51" s="944">
        <v>6</v>
      </c>
      <c r="E51" s="945" t="s">
        <v>2364</v>
      </c>
      <c r="F51" s="946" t="s">
        <v>610</v>
      </c>
      <c r="G51" s="955" t="s">
        <v>610</v>
      </c>
      <c r="H51" s="949">
        <v>16</v>
      </c>
      <c r="I51" s="949">
        <v>13</v>
      </c>
      <c r="J51" s="949">
        <v>110</v>
      </c>
      <c r="K51" s="948">
        <v>7</v>
      </c>
      <c r="L51" s="950">
        <v>2</v>
      </c>
      <c r="M51" s="951">
        <v>1600</v>
      </c>
      <c r="N51" s="950"/>
      <c r="O51" s="1016" t="s">
        <v>4028</v>
      </c>
    </row>
    <row r="52" spans="2:15" s="97" customFormat="1" ht="37.5" customHeight="1">
      <c r="B52" s="904" t="s">
        <v>711</v>
      </c>
      <c r="C52" s="920"/>
      <c r="D52" s="48">
        <v>7</v>
      </c>
      <c r="E52" s="925" t="s">
        <v>2364</v>
      </c>
      <c r="F52" s="42" t="s">
        <v>3589</v>
      </c>
      <c r="G52" s="903" t="s">
        <v>3608</v>
      </c>
      <c r="H52" s="56">
        <v>19</v>
      </c>
      <c r="I52" s="56">
        <v>16</v>
      </c>
      <c r="J52" s="56">
        <v>150</v>
      </c>
      <c r="K52" s="56">
        <v>7</v>
      </c>
      <c r="L52" s="96">
        <v>1</v>
      </c>
      <c r="M52" s="55">
        <v>2000</v>
      </c>
      <c r="N52" s="96" t="s">
        <v>3927</v>
      </c>
      <c r="O52" s="1017" t="s">
        <v>4029</v>
      </c>
    </row>
    <row r="53" spans="2:15" s="97" customFormat="1" ht="48.75" thickBot="1">
      <c r="B53" s="932" t="s">
        <v>1334</v>
      </c>
      <c r="C53" s="933"/>
      <c r="D53" s="957">
        <v>7</v>
      </c>
      <c r="E53" s="958" t="s">
        <v>2364</v>
      </c>
      <c r="F53" s="959" t="s">
        <v>3589</v>
      </c>
      <c r="G53" s="960" t="s">
        <v>3608</v>
      </c>
      <c r="H53" s="961">
        <v>24</v>
      </c>
      <c r="I53" s="961">
        <v>24</v>
      </c>
      <c r="J53" s="961">
        <v>300</v>
      </c>
      <c r="K53" s="961">
        <v>11</v>
      </c>
      <c r="L53" s="962">
        <v>1</v>
      </c>
      <c r="M53" s="963">
        <v>5000</v>
      </c>
      <c r="N53" s="964" t="s">
        <v>3929</v>
      </c>
      <c r="O53" s="1018" t="s">
        <v>4030</v>
      </c>
    </row>
    <row r="54" spans="2:15" s="97" customFormat="1" ht="38.25" customHeight="1">
      <c r="B54" s="934" t="s">
        <v>1695</v>
      </c>
      <c r="C54" s="935"/>
      <c r="D54" s="47">
        <v>1</v>
      </c>
      <c r="E54" s="936" t="s">
        <v>679</v>
      </c>
      <c r="F54" s="45" t="s">
        <v>797</v>
      </c>
      <c r="G54" s="937" t="s">
        <v>924</v>
      </c>
      <c r="H54" s="54">
        <v>5</v>
      </c>
      <c r="I54" s="54">
        <v>4</v>
      </c>
      <c r="J54" s="54">
        <v>6</v>
      </c>
      <c r="K54" s="54">
        <v>4</v>
      </c>
      <c r="L54" s="942">
        <v>12</v>
      </c>
      <c r="M54" s="53">
        <v>60</v>
      </c>
      <c r="N54" s="938"/>
      <c r="O54" s="1019" t="s">
        <v>4031</v>
      </c>
    </row>
    <row r="55" spans="2:15" s="97" customFormat="1" ht="39.75" customHeight="1">
      <c r="B55" s="905" t="s">
        <v>3901</v>
      </c>
      <c r="C55" s="919"/>
      <c r="D55" s="944">
        <v>1</v>
      </c>
      <c r="E55" s="945" t="s">
        <v>679</v>
      </c>
      <c r="F55" s="953" t="s">
        <v>797</v>
      </c>
      <c r="G55" s="947" t="s">
        <v>924</v>
      </c>
      <c r="H55" s="948">
        <v>6</v>
      </c>
      <c r="I55" s="948">
        <v>6</v>
      </c>
      <c r="J55" s="949">
        <v>6</v>
      </c>
      <c r="K55" s="948">
        <v>5</v>
      </c>
      <c r="L55" s="954">
        <v>12</v>
      </c>
      <c r="M55" s="951">
        <v>70</v>
      </c>
      <c r="N55" s="950"/>
      <c r="O55" s="1016" t="s">
        <v>4031</v>
      </c>
    </row>
    <row r="56" spans="2:15" s="97" customFormat="1" ht="39" customHeight="1">
      <c r="B56" s="904" t="s">
        <v>2811</v>
      </c>
      <c r="C56" s="920"/>
      <c r="D56" s="48">
        <v>2</v>
      </c>
      <c r="E56" s="925" t="s">
        <v>679</v>
      </c>
      <c r="F56" s="42" t="s">
        <v>2356</v>
      </c>
      <c r="G56" s="903" t="s">
        <v>924</v>
      </c>
      <c r="H56" s="56">
        <v>5</v>
      </c>
      <c r="I56" s="56">
        <v>5</v>
      </c>
      <c r="J56" s="56">
        <v>15</v>
      </c>
      <c r="K56" s="56">
        <v>3</v>
      </c>
      <c r="L56" s="96">
        <v>8</v>
      </c>
      <c r="M56" s="55">
        <v>100</v>
      </c>
      <c r="N56" s="96"/>
      <c r="O56" s="1017" t="s">
        <v>4031</v>
      </c>
    </row>
    <row r="57" spans="2:15" s="97" customFormat="1" ht="38.25" customHeight="1">
      <c r="B57" s="905" t="s">
        <v>414</v>
      </c>
      <c r="C57" s="919"/>
      <c r="D57" s="944">
        <v>2</v>
      </c>
      <c r="E57" s="945" t="s">
        <v>679</v>
      </c>
      <c r="F57" s="953" t="s">
        <v>2356</v>
      </c>
      <c r="G57" s="947" t="s">
        <v>924</v>
      </c>
      <c r="H57" s="949">
        <v>5</v>
      </c>
      <c r="I57" s="949">
        <v>5</v>
      </c>
      <c r="J57" s="948">
        <v>20</v>
      </c>
      <c r="K57" s="948">
        <v>4</v>
      </c>
      <c r="L57" s="950">
        <v>8</v>
      </c>
      <c r="M57" s="951">
        <v>125</v>
      </c>
      <c r="N57" s="950"/>
      <c r="O57" s="1016" t="s">
        <v>4032</v>
      </c>
    </row>
    <row r="58" spans="2:15" s="97" customFormat="1" ht="39" customHeight="1">
      <c r="B58" s="904" t="s">
        <v>1756</v>
      </c>
      <c r="C58" s="920"/>
      <c r="D58" s="48">
        <v>3</v>
      </c>
      <c r="E58" s="925" t="s">
        <v>679</v>
      </c>
      <c r="F58" s="42" t="s">
        <v>924</v>
      </c>
      <c r="G58" s="903" t="s">
        <v>826</v>
      </c>
      <c r="H58" s="56">
        <v>7</v>
      </c>
      <c r="I58" s="56">
        <v>7</v>
      </c>
      <c r="J58" s="56">
        <v>18</v>
      </c>
      <c r="K58" s="56">
        <v>5</v>
      </c>
      <c r="L58" s="96">
        <v>7</v>
      </c>
      <c r="M58" s="55">
        <v>200</v>
      </c>
      <c r="N58" s="96"/>
      <c r="O58" s="1017" t="s">
        <v>4033</v>
      </c>
    </row>
    <row r="59" spans="2:15" s="97" customFormat="1" ht="39" customHeight="1">
      <c r="B59" s="905" t="s">
        <v>1786</v>
      </c>
      <c r="C59" s="919"/>
      <c r="D59" s="944">
        <v>3</v>
      </c>
      <c r="E59" s="945" t="s">
        <v>679</v>
      </c>
      <c r="F59" s="953" t="s">
        <v>924</v>
      </c>
      <c r="G59" s="947" t="s">
        <v>826</v>
      </c>
      <c r="H59" s="949">
        <v>7</v>
      </c>
      <c r="I59" s="949">
        <v>7</v>
      </c>
      <c r="J59" s="949">
        <v>18</v>
      </c>
      <c r="K59" s="948">
        <v>7</v>
      </c>
      <c r="L59" s="950">
        <v>7</v>
      </c>
      <c r="M59" s="951">
        <v>230</v>
      </c>
      <c r="N59" s="950"/>
      <c r="O59" s="1016" t="s">
        <v>4034</v>
      </c>
    </row>
    <row r="60" spans="2:15" s="97" customFormat="1" ht="39" customHeight="1">
      <c r="B60" s="904" t="s">
        <v>981</v>
      </c>
      <c r="C60" s="920"/>
      <c r="D60" s="48">
        <v>4</v>
      </c>
      <c r="E60" s="925" t="s">
        <v>679</v>
      </c>
      <c r="F60" s="42" t="s">
        <v>826</v>
      </c>
      <c r="G60" s="903" t="s">
        <v>2358</v>
      </c>
      <c r="H60" s="56">
        <v>10</v>
      </c>
      <c r="I60" s="56">
        <v>9</v>
      </c>
      <c r="J60" s="56">
        <v>30</v>
      </c>
      <c r="K60" s="56">
        <v>6</v>
      </c>
      <c r="L60" s="96">
        <v>4</v>
      </c>
      <c r="M60" s="55">
        <v>360</v>
      </c>
      <c r="N60" s="96"/>
      <c r="O60" s="1017" t="s">
        <v>4035</v>
      </c>
    </row>
    <row r="61" spans="2:15" s="97" customFormat="1" ht="38.25" customHeight="1">
      <c r="B61" s="905" t="s">
        <v>3902</v>
      </c>
      <c r="C61" s="919"/>
      <c r="D61" s="944">
        <v>4</v>
      </c>
      <c r="E61" s="945" t="s">
        <v>679</v>
      </c>
      <c r="F61" s="953" t="s">
        <v>826</v>
      </c>
      <c r="G61" s="947" t="s">
        <v>2358</v>
      </c>
      <c r="H61" s="949">
        <v>10</v>
      </c>
      <c r="I61" s="948">
        <v>10</v>
      </c>
      <c r="J61" s="948">
        <v>40</v>
      </c>
      <c r="K61" s="948">
        <v>9</v>
      </c>
      <c r="L61" s="950">
        <v>4</v>
      </c>
      <c r="M61" s="951">
        <v>500</v>
      </c>
      <c r="N61" s="950"/>
      <c r="O61" s="1016" t="s">
        <v>4036</v>
      </c>
    </row>
    <row r="62" spans="2:15" s="97" customFormat="1" ht="39" customHeight="1">
      <c r="B62" s="904" t="s">
        <v>701</v>
      </c>
      <c r="C62" s="920"/>
      <c r="D62" s="48">
        <v>5</v>
      </c>
      <c r="E62" s="925" t="s">
        <v>679</v>
      </c>
      <c r="F62" s="42" t="s">
        <v>3570</v>
      </c>
      <c r="G62" s="903" t="s">
        <v>3924</v>
      </c>
      <c r="H62" s="56">
        <v>13</v>
      </c>
      <c r="I62" s="56">
        <v>10</v>
      </c>
      <c r="J62" s="56">
        <v>30</v>
      </c>
      <c r="K62" s="56">
        <v>6</v>
      </c>
      <c r="L62" s="96">
        <v>3</v>
      </c>
      <c r="M62" s="55">
        <v>550</v>
      </c>
      <c r="N62" s="96"/>
      <c r="O62" s="1017" t="s">
        <v>4037</v>
      </c>
    </row>
    <row r="63" spans="2:15" s="97" customFormat="1" ht="39" customHeight="1">
      <c r="B63" s="905" t="s">
        <v>984</v>
      </c>
      <c r="C63" s="919"/>
      <c r="D63" s="944">
        <v>5</v>
      </c>
      <c r="E63" s="945" t="s">
        <v>679</v>
      </c>
      <c r="F63" s="953" t="s">
        <v>3570</v>
      </c>
      <c r="G63" s="955" t="s">
        <v>742</v>
      </c>
      <c r="H63" s="949">
        <v>13</v>
      </c>
      <c r="I63" s="949">
        <v>10</v>
      </c>
      <c r="J63" s="948">
        <v>40</v>
      </c>
      <c r="K63" s="948">
        <v>7</v>
      </c>
      <c r="L63" s="950">
        <v>3</v>
      </c>
      <c r="M63" s="951">
        <v>600</v>
      </c>
      <c r="N63" s="950"/>
      <c r="O63" s="1016" t="s">
        <v>4037</v>
      </c>
    </row>
    <row r="64" spans="2:15" s="97" customFormat="1" ht="39" customHeight="1">
      <c r="B64" s="904" t="s">
        <v>3903</v>
      </c>
      <c r="C64" s="920"/>
      <c r="D64" s="48">
        <v>6</v>
      </c>
      <c r="E64" s="925" t="s">
        <v>679</v>
      </c>
      <c r="F64" s="42" t="s">
        <v>742</v>
      </c>
      <c r="G64" s="903" t="s">
        <v>610</v>
      </c>
      <c r="H64" s="56">
        <v>16</v>
      </c>
      <c r="I64" s="56">
        <v>16</v>
      </c>
      <c r="J64" s="56">
        <v>120</v>
      </c>
      <c r="K64" s="56">
        <v>7</v>
      </c>
      <c r="L64" s="96">
        <v>2</v>
      </c>
      <c r="M64" s="55">
        <v>1200</v>
      </c>
      <c r="N64" s="96"/>
      <c r="O64" s="1017" t="s">
        <v>4038</v>
      </c>
    </row>
    <row r="65" spans="2:15" s="97" customFormat="1" ht="37.5" customHeight="1">
      <c r="B65" s="905" t="s">
        <v>2896</v>
      </c>
      <c r="C65" s="919"/>
      <c r="D65" s="944">
        <v>6</v>
      </c>
      <c r="E65" s="945" t="s">
        <v>679</v>
      </c>
      <c r="F65" s="953" t="s">
        <v>742</v>
      </c>
      <c r="G65" s="947" t="s">
        <v>610</v>
      </c>
      <c r="H65" s="948">
        <v>18</v>
      </c>
      <c r="I65" s="948">
        <v>18</v>
      </c>
      <c r="J65" s="949">
        <v>120</v>
      </c>
      <c r="K65" s="948">
        <v>9</v>
      </c>
      <c r="L65" s="950">
        <v>2</v>
      </c>
      <c r="M65" s="951">
        <v>1500</v>
      </c>
      <c r="N65" s="950"/>
      <c r="O65" s="1016" t="s">
        <v>4039</v>
      </c>
    </row>
    <row r="66" spans="2:15" s="97" customFormat="1" ht="36.75" customHeight="1">
      <c r="B66" s="904" t="s">
        <v>986</v>
      </c>
      <c r="C66" s="920"/>
      <c r="D66" s="48">
        <v>7</v>
      </c>
      <c r="E66" s="925" t="s">
        <v>679</v>
      </c>
      <c r="F66" s="42" t="s">
        <v>2603</v>
      </c>
      <c r="G66" s="903" t="s">
        <v>1837</v>
      </c>
      <c r="H66" s="56">
        <v>17</v>
      </c>
      <c r="I66" s="56">
        <v>15</v>
      </c>
      <c r="J66" s="56">
        <v>150</v>
      </c>
      <c r="K66" s="56">
        <v>9</v>
      </c>
      <c r="L66" s="96">
        <v>1</v>
      </c>
      <c r="M66" s="55">
        <v>1800</v>
      </c>
      <c r="N66" s="96"/>
      <c r="O66" s="1017" t="s">
        <v>4040</v>
      </c>
    </row>
    <row r="67" spans="2:15" s="97" customFormat="1" ht="38.25" customHeight="1" thickBot="1">
      <c r="B67" s="939" t="s">
        <v>3904</v>
      </c>
      <c r="C67" s="940"/>
      <c r="D67" s="965">
        <v>7</v>
      </c>
      <c r="E67" s="966" t="s">
        <v>679</v>
      </c>
      <c r="F67" s="967" t="s">
        <v>2603</v>
      </c>
      <c r="G67" s="968" t="s">
        <v>1837</v>
      </c>
      <c r="H67" s="969">
        <v>19</v>
      </c>
      <c r="I67" s="969">
        <v>17</v>
      </c>
      <c r="J67" s="969">
        <v>200</v>
      </c>
      <c r="K67" s="969">
        <v>14</v>
      </c>
      <c r="L67" s="970">
        <v>1</v>
      </c>
      <c r="M67" s="971">
        <v>3000</v>
      </c>
      <c r="N67" s="972" t="s">
        <v>1592</v>
      </c>
      <c r="O67" s="1022" t="s">
        <v>4041</v>
      </c>
    </row>
    <row r="68" spans="2:15" s="97" customFormat="1" ht="39" customHeight="1">
      <c r="B68" s="911" t="s">
        <v>1696</v>
      </c>
      <c r="C68" s="918"/>
      <c r="D68" s="50">
        <v>1</v>
      </c>
      <c r="E68" s="924" t="s">
        <v>680</v>
      </c>
      <c r="F68" s="44" t="s">
        <v>797</v>
      </c>
      <c r="G68" s="912" t="s">
        <v>924</v>
      </c>
      <c r="H68" s="408">
        <v>4</v>
      </c>
      <c r="I68" s="408">
        <v>3</v>
      </c>
      <c r="J68" s="408">
        <v>5</v>
      </c>
      <c r="K68" s="408">
        <v>4</v>
      </c>
      <c r="L68" s="941">
        <v>14</v>
      </c>
      <c r="M68" s="59">
        <v>50</v>
      </c>
      <c r="N68" s="409"/>
      <c r="O68" s="1015" t="s">
        <v>4042</v>
      </c>
    </row>
    <row r="69" spans="2:15" s="97" customFormat="1" ht="38.25" customHeight="1">
      <c r="B69" s="905" t="s">
        <v>1894</v>
      </c>
      <c r="C69" s="919"/>
      <c r="D69" s="944">
        <v>1</v>
      </c>
      <c r="E69" s="945" t="s">
        <v>680</v>
      </c>
      <c r="F69" s="953" t="s">
        <v>797</v>
      </c>
      <c r="G69" s="947" t="s">
        <v>924</v>
      </c>
      <c r="H69" s="948">
        <v>5</v>
      </c>
      <c r="I69" s="948">
        <v>4</v>
      </c>
      <c r="J69" s="948">
        <v>6</v>
      </c>
      <c r="K69" s="948">
        <v>5</v>
      </c>
      <c r="L69" s="954">
        <v>14</v>
      </c>
      <c r="M69" s="951">
        <v>65</v>
      </c>
      <c r="N69" s="950"/>
      <c r="O69" s="1016" t="s">
        <v>4042</v>
      </c>
    </row>
    <row r="70" spans="2:15" s="97" customFormat="1" ht="39.75" customHeight="1">
      <c r="B70" s="904" t="s">
        <v>415</v>
      </c>
      <c r="C70" s="920"/>
      <c r="D70" s="48">
        <v>2</v>
      </c>
      <c r="E70" s="925" t="s">
        <v>680</v>
      </c>
      <c r="F70" s="42" t="s">
        <v>797</v>
      </c>
      <c r="G70" s="903" t="s">
        <v>825</v>
      </c>
      <c r="H70" s="56">
        <v>5</v>
      </c>
      <c r="I70" s="56">
        <v>6</v>
      </c>
      <c r="J70" s="56">
        <v>14</v>
      </c>
      <c r="K70" s="56">
        <v>6</v>
      </c>
      <c r="L70" s="96">
        <v>8</v>
      </c>
      <c r="M70" s="55">
        <v>130</v>
      </c>
      <c r="N70" s="96"/>
      <c r="O70" s="1017" t="s">
        <v>4043</v>
      </c>
    </row>
    <row r="71" spans="2:15" s="97" customFormat="1" ht="38.25" customHeight="1">
      <c r="B71" s="905" t="s">
        <v>3905</v>
      </c>
      <c r="C71" s="919"/>
      <c r="D71" s="944">
        <v>2</v>
      </c>
      <c r="E71" s="945" t="s">
        <v>680</v>
      </c>
      <c r="F71" s="953" t="s">
        <v>797</v>
      </c>
      <c r="G71" s="947" t="s">
        <v>825</v>
      </c>
      <c r="H71" s="948">
        <v>6</v>
      </c>
      <c r="I71" s="949">
        <v>6</v>
      </c>
      <c r="J71" s="949">
        <v>14</v>
      </c>
      <c r="K71" s="948">
        <v>9</v>
      </c>
      <c r="L71" s="950">
        <v>8</v>
      </c>
      <c r="M71" s="951">
        <v>170</v>
      </c>
      <c r="N71" s="950"/>
      <c r="O71" s="1016" t="s">
        <v>4044</v>
      </c>
    </row>
    <row r="72" spans="2:15" s="97" customFormat="1" ht="38.25" customHeight="1">
      <c r="B72" s="904" t="s">
        <v>2573</v>
      </c>
      <c r="C72" s="920"/>
      <c r="D72" s="48">
        <v>3</v>
      </c>
      <c r="E72" s="925" t="s">
        <v>680</v>
      </c>
      <c r="F72" s="42" t="s">
        <v>924</v>
      </c>
      <c r="G72" s="903" t="s">
        <v>826</v>
      </c>
      <c r="H72" s="56">
        <v>9</v>
      </c>
      <c r="I72" s="56">
        <v>7</v>
      </c>
      <c r="J72" s="56">
        <v>22</v>
      </c>
      <c r="K72" s="56">
        <v>5</v>
      </c>
      <c r="L72" s="96">
        <v>7</v>
      </c>
      <c r="M72" s="55">
        <v>250</v>
      </c>
      <c r="N72" s="96"/>
      <c r="O72" s="1017" t="s">
        <v>4015</v>
      </c>
    </row>
    <row r="73" spans="2:15" s="97" customFormat="1" ht="38.25" customHeight="1">
      <c r="B73" s="905" t="s">
        <v>3906</v>
      </c>
      <c r="C73" s="919"/>
      <c r="D73" s="944">
        <v>3</v>
      </c>
      <c r="E73" s="945" t="s">
        <v>680</v>
      </c>
      <c r="F73" s="953" t="s">
        <v>924</v>
      </c>
      <c r="G73" s="947" t="s">
        <v>826</v>
      </c>
      <c r="H73" s="948">
        <v>10</v>
      </c>
      <c r="I73" s="948">
        <v>8</v>
      </c>
      <c r="J73" s="949">
        <v>22</v>
      </c>
      <c r="K73" s="948">
        <v>7</v>
      </c>
      <c r="L73" s="950">
        <v>7</v>
      </c>
      <c r="M73" s="951">
        <v>280</v>
      </c>
      <c r="N73" s="950"/>
      <c r="O73" s="1016" t="s">
        <v>4015</v>
      </c>
    </row>
    <row r="74" spans="2:15" s="97" customFormat="1" ht="39" customHeight="1">
      <c r="B74" s="904" t="s">
        <v>535</v>
      </c>
      <c r="C74" s="920"/>
      <c r="D74" s="48">
        <v>4</v>
      </c>
      <c r="E74" s="925" t="s">
        <v>680</v>
      </c>
      <c r="F74" s="42" t="s">
        <v>2382</v>
      </c>
      <c r="G74" s="903" t="s">
        <v>2358</v>
      </c>
      <c r="H74" s="56">
        <v>9</v>
      </c>
      <c r="I74" s="56">
        <v>9</v>
      </c>
      <c r="J74" s="56">
        <v>25</v>
      </c>
      <c r="K74" s="56">
        <v>5</v>
      </c>
      <c r="L74" s="96">
        <v>4</v>
      </c>
      <c r="M74" s="55">
        <v>300</v>
      </c>
      <c r="N74" s="96"/>
      <c r="O74" s="1017" t="s">
        <v>4045</v>
      </c>
    </row>
    <row r="75" spans="2:15" s="97" customFormat="1" ht="38.25" customHeight="1">
      <c r="B75" s="905" t="s">
        <v>3907</v>
      </c>
      <c r="C75" s="919"/>
      <c r="D75" s="944">
        <v>4</v>
      </c>
      <c r="E75" s="945" t="s">
        <v>680</v>
      </c>
      <c r="F75" s="953" t="s">
        <v>2382</v>
      </c>
      <c r="G75" s="947" t="s">
        <v>2358</v>
      </c>
      <c r="H75" s="948">
        <v>10</v>
      </c>
      <c r="I75" s="948">
        <v>10</v>
      </c>
      <c r="J75" s="948">
        <v>30</v>
      </c>
      <c r="K75" s="948">
        <v>6</v>
      </c>
      <c r="L75" s="950">
        <v>4</v>
      </c>
      <c r="M75" s="951">
        <v>330</v>
      </c>
      <c r="N75" s="950"/>
      <c r="O75" s="1016" t="s">
        <v>4045</v>
      </c>
    </row>
    <row r="76" spans="2:15" s="97" customFormat="1" ht="39" customHeight="1">
      <c r="B76" s="904" t="s">
        <v>702</v>
      </c>
      <c r="C76" s="920"/>
      <c r="D76" s="48">
        <v>5</v>
      </c>
      <c r="E76" s="925" t="s">
        <v>680</v>
      </c>
      <c r="F76" s="42" t="s">
        <v>1614</v>
      </c>
      <c r="G76" s="903" t="s">
        <v>1542</v>
      </c>
      <c r="H76" s="56">
        <v>14</v>
      </c>
      <c r="I76" s="56">
        <v>12</v>
      </c>
      <c r="J76" s="56">
        <v>50</v>
      </c>
      <c r="K76" s="56">
        <v>6</v>
      </c>
      <c r="L76" s="96">
        <v>3</v>
      </c>
      <c r="M76" s="55">
        <v>500</v>
      </c>
      <c r="N76" s="96"/>
      <c r="O76" s="1017" t="s">
        <v>4046</v>
      </c>
    </row>
    <row r="77" spans="2:15" s="97" customFormat="1" ht="39.75" customHeight="1">
      <c r="B77" s="905" t="s">
        <v>3908</v>
      </c>
      <c r="C77" s="919"/>
      <c r="D77" s="944">
        <v>5</v>
      </c>
      <c r="E77" s="945" t="s">
        <v>680</v>
      </c>
      <c r="F77" s="953" t="s">
        <v>1614</v>
      </c>
      <c r="G77" s="947" t="s">
        <v>1542</v>
      </c>
      <c r="H77" s="948">
        <v>15</v>
      </c>
      <c r="I77" s="948">
        <v>15</v>
      </c>
      <c r="J77" s="949">
        <v>50</v>
      </c>
      <c r="K77" s="948">
        <v>8</v>
      </c>
      <c r="L77" s="950">
        <v>3</v>
      </c>
      <c r="M77" s="951">
        <v>575</v>
      </c>
      <c r="N77" s="950"/>
      <c r="O77" s="1016" t="s">
        <v>4046</v>
      </c>
    </row>
    <row r="78" spans="2:15" s="97" customFormat="1" ht="39" customHeight="1">
      <c r="B78" s="904" t="s">
        <v>1151</v>
      </c>
      <c r="C78" s="920"/>
      <c r="D78" s="48">
        <v>6</v>
      </c>
      <c r="E78" s="925" t="s">
        <v>680</v>
      </c>
      <c r="F78" s="42" t="s">
        <v>1836</v>
      </c>
      <c r="G78" s="903" t="s">
        <v>1542</v>
      </c>
      <c r="H78" s="56">
        <v>15</v>
      </c>
      <c r="I78" s="56">
        <v>13</v>
      </c>
      <c r="J78" s="56">
        <v>80</v>
      </c>
      <c r="K78" s="56">
        <v>7</v>
      </c>
      <c r="L78" s="96">
        <v>2</v>
      </c>
      <c r="M78" s="55">
        <v>850</v>
      </c>
      <c r="N78" s="96"/>
      <c r="O78" s="1017" t="s">
        <v>3806</v>
      </c>
    </row>
    <row r="79" spans="2:15" s="97" customFormat="1" ht="39" customHeight="1">
      <c r="B79" s="905" t="s">
        <v>1150</v>
      </c>
      <c r="C79" s="919"/>
      <c r="D79" s="944">
        <v>6</v>
      </c>
      <c r="E79" s="945" t="s">
        <v>680</v>
      </c>
      <c r="F79" s="953" t="s">
        <v>1836</v>
      </c>
      <c r="G79" s="947" t="s">
        <v>1542</v>
      </c>
      <c r="H79" s="948">
        <v>16</v>
      </c>
      <c r="I79" s="948">
        <v>14</v>
      </c>
      <c r="J79" s="949">
        <v>80</v>
      </c>
      <c r="K79" s="948">
        <v>11</v>
      </c>
      <c r="L79" s="950">
        <v>2</v>
      </c>
      <c r="M79" s="951">
        <v>1050</v>
      </c>
      <c r="N79" s="950"/>
      <c r="O79" s="1016" t="s">
        <v>4047</v>
      </c>
    </row>
    <row r="80" spans="2:15" s="97" customFormat="1" ht="39" customHeight="1">
      <c r="B80" s="904" t="s">
        <v>1205</v>
      </c>
      <c r="C80" s="920"/>
      <c r="D80" s="48">
        <v>7</v>
      </c>
      <c r="E80" s="925" t="s">
        <v>680</v>
      </c>
      <c r="F80" s="42" t="s">
        <v>3589</v>
      </c>
      <c r="G80" s="903" t="s">
        <v>1837</v>
      </c>
      <c r="H80" s="56">
        <v>19</v>
      </c>
      <c r="I80" s="56">
        <v>19</v>
      </c>
      <c r="J80" s="56">
        <v>180</v>
      </c>
      <c r="K80" s="56">
        <v>11</v>
      </c>
      <c r="L80" s="96">
        <v>1</v>
      </c>
      <c r="M80" s="55">
        <v>2500</v>
      </c>
      <c r="N80" s="96" t="s">
        <v>449</v>
      </c>
      <c r="O80" s="1017" t="s">
        <v>4021</v>
      </c>
    </row>
    <row r="81" spans="2:15" s="97" customFormat="1" ht="39" customHeight="1" thickBot="1">
      <c r="B81" s="932" t="s">
        <v>3909</v>
      </c>
      <c r="C81" s="933"/>
      <c r="D81" s="957">
        <v>7</v>
      </c>
      <c r="E81" s="958" t="s">
        <v>680</v>
      </c>
      <c r="F81" s="959" t="s">
        <v>3589</v>
      </c>
      <c r="G81" s="960" t="s">
        <v>1837</v>
      </c>
      <c r="H81" s="961">
        <v>25</v>
      </c>
      <c r="I81" s="961">
        <v>25</v>
      </c>
      <c r="J81" s="961">
        <v>300</v>
      </c>
      <c r="K81" s="961">
        <v>15</v>
      </c>
      <c r="L81" s="962">
        <v>1</v>
      </c>
      <c r="M81" s="963">
        <v>4000</v>
      </c>
      <c r="N81" s="964" t="s">
        <v>2282</v>
      </c>
      <c r="O81" s="1018" t="s">
        <v>4021</v>
      </c>
    </row>
    <row r="82" spans="2:15" s="97" customFormat="1" ht="39.75" customHeight="1">
      <c r="B82" s="934" t="s">
        <v>1693</v>
      </c>
      <c r="C82" s="935"/>
      <c r="D82" s="47">
        <v>1</v>
      </c>
      <c r="E82" s="936" t="s">
        <v>2843</v>
      </c>
      <c r="F82" s="45" t="s">
        <v>797</v>
      </c>
      <c r="G82" s="937" t="s">
        <v>2356</v>
      </c>
      <c r="H82" s="54">
        <v>2</v>
      </c>
      <c r="I82" s="54">
        <v>3</v>
      </c>
      <c r="J82" s="54">
        <v>4</v>
      </c>
      <c r="K82" s="54">
        <v>5</v>
      </c>
      <c r="L82" s="942">
        <v>15</v>
      </c>
      <c r="M82" s="53">
        <v>50</v>
      </c>
      <c r="N82" s="938"/>
      <c r="O82" s="1019" t="s">
        <v>160</v>
      </c>
    </row>
    <row r="83" spans="2:15" s="97" customFormat="1" ht="39" customHeight="1">
      <c r="B83" s="905" t="s">
        <v>1694</v>
      </c>
      <c r="C83" s="919"/>
      <c r="D83" s="944">
        <v>1</v>
      </c>
      <c r="E83" s="945" t="s">
        <v>2843</v>
      </c>
      <c r="F83" s="953" t="s">
        <v>797</v>
      </c>
      <c r="G83" s="947" t="s">
        <v>2356</v>
      </c>
      <c r="H83" s="948">
        <v>4</v>
      </c>
      <c r="I83" s="948">
        <v>4</v>
      </c>
      <c r="J83" s="949">
        <v>4</v>
      </c>
      <c r="K83" s="948">
        <v>7</v>
      </c>
      <c r="L83" s="954">
        <v>15</v>
      </c>
      <c r="M83" s="951">
        <v>60</v>
      </c>
      <c r="N83" s="950"/>
      <c r="O83" s="1016" t="s">
        <v>4048</v>
      </c>
    </row>
    <row r="84" spans="2:15" s="97" customFormat="1" ht="38.25" customHeight="1">
      <c r="B84" s="904" t="s">
        <v>413</v>
      </c>
      <c r="C84" s="920"/>
      <c r="D84" s="48">
        <v>2</v>
      </c>
      <c r="E84" s="925" t="s">
        <v>2843</v>
      </c>
      <c r="F84" s="42" t="s">
        <v>2356</v>
      </c>
      <c r="G84" s="903" t="s">
        <v>825</v>
      </c>
      <c r="H84" s="56">
        <v>6</v>
      </c>
      <c r="I84" s="56">
        <v>4</v>
      </c>
      <c r="J84" s="56">
        <v>13</v>
      </c>
      <c r="K84" s="56">
        <v>4</v>
      </c>
      <c r="L84" s="96">
        <v>8</v>
      </c>
      <c r="M84" s="55">
        <v>125</v>
      </c>
      <c r="N84" s="96"/>
      <c r="O84" s="1017" t="s">
        <v>159</v>
      </c>
    </row>
    <row r="85" spans="2:15" s="97" customFormat="1" ht="38.25" customHeight="1">
      <c r="B85" s="905" t="s">
        <v>1755</v>
      </c>
      <c r="C85" s="919"/>
      <c r="D85" s="944">
        <v>2</v>
      </c>
      <c r="E85" s="945" t="s">
        <v>2843</v>
      </c>
      <c r="F85" s="953" t="s">
        <v>2356</v>
      </c>
      <c r="G85" s="947" t="s">
        <v>825</v>
      </c>
      <c r="H85" s="948">
        <v>7</v>
      </c>
      <c r="I85" s="949">
        <v>4</v>
      </c>
      <c r="J85" s="949">
        <v>13</v>
      </c>
      <c r="K85" s="948">
        <v>6</v>
      </c>
      <c r="L85" s="950">
        <v>8</v>
      </c>
      <c r="M85" s="951">
        <v>175</v>
      </c>
      <c r="N85" s="950"/>
      <c r="O85" s="1016" t="s">
        <v>4049</v>
      </c>
    </row>
    <row r="86" spans="2:15" s="97" customFormat="1" ht="39.75" customHeight="1">
      <c r="B86" s="904" t="s">
        <v>1675</v>
      </c>
      <c r="C86" s="920"/>
      <c r="D86" s="48">
        <v>3</v>
      </c>
      <c r="E86" s="925" t="s">
        <v>2843</v>
      </c>
      <c r="F86" s="42" t="s">
        <v>2356</v>
      </c>
      <c r="G86" s="903" t="s">
        <v>2077</v>
      </c>
      <c r="H86" s="56">
        <v>10</v>
      </c>
      <c r="I86" s="56">
        <v>6</v>
      </c>
      <c r="J86" s="56">
        <v>25</v>
      </c>
      <c r="K86" s="56">
        <v>7</v>
      </c>
      <c r="L86" s="931">
        <v>5</v>
      </c>
      <c r="M86" s="55">
        <v>200</v>
      </c>
      <c r="N86" s="96"/>
      <c r="O86" s="1017" t="s">
        <v>160</v>
      </c>
    </row>
    <row r="87" spans="2:15" s="97" customFormat="1" ht="39" customHeight="1">
      <c r="B87" s="905" t="s">
        <v>2571</v>
      </c>
      <c r="C87" s="919"/>
      <c r="D87" s="944">
        <v>3</v>
      </c>
      <c r="E87" s="945" t="s">
        <v>2843</v>
      </c>
      <c r="F87" s="953" t="s">
        <v>2356</v>
      </c>
      <c r="G87" s="947" t="s">
        <v>2077</v>
      </c>
      <c r="H87" s="949">
        <v>10</v>
      </c>
      <c r="I87" s="948">
        <v>8</v>
      </c>
      <c r="J87" s="949">
        <v>25</v>
      </c>
      <c r="K87" s="948">
        <v>8</v>
      </c>
      <c r="L87" s="954">
        <v>5</v>
      </c>
      <c r="M87" s="951">
        <v>250</v>
      </c>
      <c r="N87" s="950"/>
      <c r="O87" s="1016" t="s">
        <v>4050</v>
      </c>
    </row>
    <row r="88" spans="2:15" s="97" customFormat="1" ht="39" customHeight="1">
      <c r="B88" s="904" t="s">
        <v>1858</v>
      </c>
      <c r="C88" s="920"/>
      <c r="D88" s="48">
        <v>4</v>
      </c>
      <c r="E88" s="925" t="s">
        <v>2843</v>
      </c>
      <c r="F88" s="42" t="s">
        <v>2077</v>
      </c>
      <c r="G88" s="903" t="s">
        <v>3569</v>
      </c>
      <c r="H88" s="56">
        <v>10</v>
      </c>
      <c r="I88" s="56">
        <v>10</v>
      </c>
      <c r="J88" s="56">
        <v>35</v>
      </c>
      <c r="K88" s="56">
        <v>5</v>
      </c>
      <c r="L88" s="96">
        <v>4</v>
      </c>
      <c r="M88" s="55">
        <v>250</v>
      </c>
      <c r="N88" s="96"/>
      <c r="O88" s="1017" t="s">
        <v>160</v>
      </c>
    </row>
    <row r="89" spans="2:15" s="97" customFormat="1" ht="38.25" customHeight="1">
      <c r="B89" s="905" t="s">
        <v>1676</v>
      </c>
      <c r="C89" s="919"/>
      <c r="D89" s="944">
        <v>4</v>
      </c>
      <c r="E89" s="945" t="s">
        <v>2843</v>
      </c>
      <c r="F89" s="953" t="s">
        <v>2077</v>
      </c>
      <c r="G89" s="947" t="s">
        <v>3569</v>
      </c>
      <c r="H89" s="949">
        <v>10</v>
      </c>
      <c r="I89" s="949">
        <v>10</v>
      </c>
      <c r="J89" s="948">
        <v>40</v>
      </c>
      <c r="K89" s="948">
        <v>6</v>
      </c>
      <c r="L89" s="950">
        <v>4</v>
      </c>
      <c r="M89" s="951">
        <v>270</v>
      </c>
      <c r="N89" s="950"/>
      <c r="O89" s="1016" t="s">
        <v>160</v>
      </c>
    </row>
    <row r="90" spans="2:15" s="97" customFormat="1" ht="38.25" customHeight="1">
      <c r="B90" s="904" t="s">
        <v>1677</v>
      </c>
      <c r="C90" s="920"/>
      <c r="D90" s="48">
        <v>5</v>
      </c>
      <c r="E90" s="925" t="s">
        <v>2843</v>
      </c>
      <c r="F90" s="42" t="s">
        <v>3924</v>
      </c>
      <c r="G90" s="903" t="s">
        <v>3571</v>
      </c>
      <c r="H90" s="56">
        <v>13</v>
      </c>
      <c r="I90" s="56">
        <v>13</v>
      </c>
      <c r="J90" s="56">
        <v>45</v>
      </c>
      <c r="K90" s="56">
        <v>6</v>
      </c>
      <c r="L90" s="96">
        <v>3</v>
      </c>
      <c r="M90" s="55">
        <v>500</v>
      </c>
      <c r="N90" s="96"/>
      <c r="O90" s="1017" t="s">
        <v>160</v>
      </c>
    </row>
    <row r="91" spans="2:15" s="97" customFormat="1" ht="37.5" customHeight="1">
      <c r="B91" s="905" t="s">
        <v>1678</v>
      </c>
      <c r="C91" s="919"/>
      <c r="D91" s="944">
        <v>5</v>
      </c>
      <c r="E91" s="945" t="s">
        <v>2843</v>
      </c>
      <c r="F91" s="953" t="s">
        <v>3924</v>
      </c>
      <c r="G91" s="947" t="s">
        <v>3571</v>
      </c>
      <c r="H91" s="949">
        <v>13</v>
      </c>
      <c r="I91" s="949">
        <v>13</v>
      </c>
      <c r="J91" s="949">
        <v>45</v>
      </c>
      <c r="K91" s="948">
        <v>7</v>
      </c>
      <c r="L91" s="950">
        <v>3</v>
      </c>
      <c r="M91" s="951">
        <v>700</v>
      </c>
      <c r="N91" s="950"/>
      <c r="O91" s="1016" t="s">
        <v>4004</v>
      </c>
    </row>
    <row r="92" spans="2:15" s="97" customFormat="1" ht="39.75" customHeight="1">
      <c r="B92" s="904" t="s">
        <v>3472</v>
      </c>
      <c r="C92" s="920"/>
      <c r="D92" s="48">
        <v>6</v>
      </c>
      <c r="E92" s="925" t="s">
        <v>2843</v>
      </c>
      <c r="F92" s="42" t="s">
        <v>1807</v>
      </c>
      <c r="G92" s="903" t="s">
        <v>2216</v>
      </c>
      <c r="H92" s="56">
        <v>16</v>
      </c>
      <c r="I92" s="56">
        <v>12</v>
      </c>
      <c r="J92" s="56">
        <v>90</v>
      </c>
      <c r="K92" s="56">
        <v>9</v>
      </c>
      <c r="L92" s="96">
        <v>2</v>
      </c>
      <c r="M92" s="55">
        <v>900</v>
      </c>
      <c r="N92" s="96"/>
      <c r="O92" s="1017" t="s">
        <v>4052</v>
      </c>
    </row>
    <row r="93" spans="2:15" s="97" customFormat="1" ht="36">
      <c r="B93" s="905" t="s">
        <v>3910</v>
      </c>
      <c r="C93" s="919"/>
      <c r="D93" s="944">
        <v>6</v>
      </c>
      <c r="E93" s="945" t="s">
        <v>2843</v>
      </c>
      <c r="F93" s="953" t="s">
        <v>1807</v>
      </c>
      <c r="G93" s="947" t="s">
        <v>2216</v>
      </c>
      <c r="H93" s="949">
        <v>16</v>
      </c>
      <c r="I93" s="948">
        <v>14</v>
      </c>
      <c r="J93" s="949">
        <v>90</v>
      </c>
      <c r="K93" s="948">
        <v>13</v>
      </c>
      <c r="L93" s="950">
        <v>2</v>
      </c>
      <c r="M93" s="951">
        <v>1100</v>
      </c>
      <c r="N93" s="950"/>
      <c r="O93" s="1016" t="s">
        <v>4053</v>
      </c>
    </row>
    <row r="94" spans="2:15" s="97" customFormat="1" ht="39" customHeight="1">
      <c r="B94" s="904" t="s">
        <v>2139</v>
      </c>
      <c r="C94" s="920"/>
      <c r="D94" s="48">
        <v>7</v>
      </c>
      <c r="E94" s="925" t="s">
        <v>2843</v>
      </c>
      <c r="F94" s="42" t="s">
        <v>610</v>
      </c>
      <c r="G94" s="903" t="s">
        <v>3589</v>
      </c>
      <c r="H94" s="56">
        <v>19</v>
      </c>
      <c r="I94" s="56">
        <v>21</v>
      </c>
      <c r="J94" s="56">
        <v>160</v>
      </c>
      <c r="K94" s="56">
        <v>11</v>
      </c>
      <c r="L94" s="96">
        <v>1</v>
      </c>
      <c r="M94" s="55">
        <v>2700</v>
      </c>
      <c r="N94" s="96" t="s">
        <v>1592</v>
      </c>
      <c r="O94" s="1017" t="s">
        <v>4054</v>
      </c>
    </row>
    <row r="95" spans="2:15" s="97" customFormat="1" ht="39" customHeight="1" thickBot="1">
      <c r="B95" s="939" t="s">
        <v>1335</v>
      </c>
      <c r="C95" s="940"/>
      <c r="D95" s="965">
        <v>7</v>
      </c>
      <c r="E95" s="966" t="s">
        <v>2843</v>
      </c>
      <c r="F95" s="967" t="s">
        <v>610</v>
      </c>
      <c r="G95" s="968" t="s">
        <v>3589</v>
      </c>
      <c r="H95" s="969">
        <v>26</v>
      </c>
      <c r="I95" s="969">
        <v>28</v>
      </c>
      <c r="J95" s="969">
        <v>200</v>
      </c>
      <c r="K95" s="969">
        <v>17</v>
      </c>
      <c r="L95" s="970">
        <v>1</v>
      </c>
      <c r="M95" s="971">
        <v>4500</v>
      </c>
      <c r="N95" s="972" t="s">
        <v>2786</v>
      </c>
      <c r="O95" s="1022" t="s">
        <v>4054</v>
      </c>
    </row>
    <row r="96" spans="2:15" s="97" customFormat="1" ht="39" customHeight="1">
      <c r="B96" s="911" t="s">
        <v>1699</v>
      </c>
      <c r="C96" s="918"/>
      <c r="D96" s="50">
        <v>1</v>
      </c>
      <c r="E96" s="924" t="s">
        <v>682</v>
      </c>
      <c r="F96" s="44" t="s">
        <v>2356</v>
      </c>
      <c r="G96" s="912" t="s">
        <v>924</v>
      </c>
      <c r="H96" s="408">
        <v>3</v>
      </c>
      <c r="I96" s="408">
        <v>5</v>
      </c>
      <c r="J96" s="408">
        <v>6</v>
      </c>
      <c r="K96" s="408">
        <v>4</v>
      </c>
      <c r="L96" s="941">
        <v>12</v>
      </c>
      <c r="M96" s="59">
        <v>50</v>
      </c>
      <c r="N96" s="409"/>
      <c r="O96" s="1015" t="s">
        <v>160</v>
      </c>
    </row>
    <row r="97" spans="2:15" s="97" customFormat="1" ht="38.25" customHeight="1">
      <c r="B97" s="905" t="s">
        <v>3911</v>
      </c>
      <c r="C97" s="919"/>
      <c r="D97" s="944">
        <v>1</v>
      </c>
      <c r="E97" s="945" t="s">
        <v>682</v>
      </c>
      <c r="F97" s="953" t="s">
        <v>2356</v>
      </c>
      <c r="G97" s="947" t="s">
        <v>924</v>
      </c>
      <c r="H97" s="948">
        <v>4</v>
      </c>
      <c r="I97" s="948">
        <v>6</v>
      </c>
      <c r="J97" s="949">
        <v>6</v>
      </c>
      <c r="K97" s="948">
        <v>5</v>
      </c>
      <c r="L97" s="954">
        <v>12</v>
      </c>
      <c r="M97" s="951">
        <v>70</v>
      </c>
      <c r="N97" s="950"/>
      <c r="O97" s="1016" t="s">
        <v>160</v>
      </c>
    </row>
    <row r="98" spans="2:15" s="97" customFormat="1" ht="38.25" customHeight="1">
      <c r="B98" s="904" t="s">
        <v>416</v>
      </c>
      <c r="C98" s="920"/>
      <c r="D98" s="48">
        <v>2</v>
      </c>
      <c r="E98" s="925" t="s">
        <v>682</v>
      </c>
      <c r="F98" s="42" t="s">
        <v>2356</v>
      </c>
      <c r="G98" s="903" t="s">
        <v>924</v>
      </c>
      <c r="H98" s="56">
        <v>5</v>
      </c>
      <c r="I98" s="56">
        <v>6</v>
      </c>
      <c r="J98" s="56">
        <v>14</v>
      </c>
      <c r="K98" s="56">
        <v>4</v>
      </c>
      <c r="L98" s="96">
        <v>9</v>
      </c>
      <c r="M98" s="55">
        <v>110</v>
      </c>
      <c r="N98" s="96"/>
      <c r="O98" s="1017" t="s">
        <v>159</v>
      </c>
    </row>
    <row r="99" spans="2:15" s="97" customFormat="1" ht="39" customHeight="1">
      <c r="B99" s="905" t="s">
        <v>3912</v>
      </c>
      <c r="C99" s="919"/>
      <c r="D99" s="944">
        <v>2</v>
      </c>
      <c r="E99" s="945" t="s">
        <v>682</v>
      </c>
      <c r="F99" s="953" t="s">
        <v>2356</v>
      </c>
      <c r="G99" s="955" t="s">
        <v>826</v>
      </c>
      <c r="H99" s="948">
        <v>6</v>
      </c>
      <c r="I99" s="948">
        <v>8</v>
      </c>
      <c r="J99" s="948">
        <v>15</v>
      </c>
      <c r="K99" s="948">
        <v>5</v>
      </c>
      <c r="L99" s="950">
        <v>9</v>
      </c>
      <c r="M99" s="951">
        <v>140</v>
      </c>
      <c r="N99" s="950"/>
      <c r="O99" s="1016" t="s">
        <v>159</v>
      </c>
    </row>
    <row r="100" spans="2:15" s="97" customFormat="1" ht="38.25" customHeight="1">
      <c r="B100" s="904" t="s">
        <v>1757</v>
      </c>
      <c r="C100" s="920"/>
      <c r="D100" s="48">
        <v>3</v>
      </c>
      <c r="E100" s="925" t="s">
        <v>682</v>
      </c>
      <c r="F100" s="42" t="s">
        <v>2356</v>
      </c>
      <c r="G100" s="903" t="s">
        <v>826</v>
      </c>
      <c r="H100" s="56">
        <v>7</v>
      </c>
      <c r="I100" s="56">
        <v>9</v>
      </c>
      <c r="J100" s="56">
        <v>20</v>
      </c>
      <c r="K100" s="56">
        <v>9</v>
      </c>
      <c r="L100" s="96">
        <v>8</v>
      </c>
      <c r="M100" s="55">
        <v>220</v>
      </c>
      <c r="N100" s="96"/>
      <c r="O100" s="1017" t="s">
        <v>4055</v>
      </c>
    </row>
    <row r="101" spans="2:15" s="97" customFormat="1" ht="37.5" customHeight="1">
      <c r="B101" s="905" t="s">
        <v>666</v>
      </c>
      <c r="C101" s="919"/>
      <c r="D101" s="944">
        <v>3</v>
      </c>
      <c r="E101" s="945" t="s">
        <v>682</v>
      </c>
      <c r="F101" s="953" t="s">
        <v>2356</v>
      </c>
      <c r="G101" s="947" t="s">
        <v>826</v>
      </c>
      <c r="H101" s="948">
        <v>8</v>
      </c>
      <c r="I101" s="948">
        <v>10</v>
      </c>
      <c r="J101" s="949">
        <v>20</v>
      </c>
      <c r="K101" s="948">
        <v>13</v>
      </c>
      <c r="L101" s="950">
        <v>8</v>
      </c>
      <c r="M101" s="951">
        <v>240</v>
      </c>
      <c r="N101" s="950"/>
      <c r="O101" s="1016" t="s">
        <v>4056</v>
      </c>
    </row>
    <row r="102" spans="2:15" s="97" customFormat="1" ht="39.75" customHeight="1">
      <c r="B102" s="904" t="s">
        <v>2145</v>
      </c>
      <c r="C102" s="920"/>
      <c r="D102" s="48">
        <v>4</v>
      </c>
      <c r="E102" s="925" t="s">
        <v>682</v>
      </c>
      <c r="F102" s="42" t="s">
        <v>2382</v>
      </c>
      <c r="G102" s="903" t="s">
        <v>2357</v>
      </c>
      <c r="H102" s="56">
        <v>11</v>
      </c>
      <c r="I102" s="56">
        <v>11</v>
      </c>
      <c r="J102" s="56">
        <v>35</v>
      </c>
      <c r="K102" s="56">
        <v>5</v>
      </c>
      <c r="L102" s="96">
        <v>4</v>
      </c>
      <c r="M102" s="55">
        <v>325</v>
      </c>
      <c r="N102" s="96"/>
      <c r="O102" s="1020" t="s">
        <v>1509</v>
      </c>
    </row>
    <row r="103" spans="2:15" s="97" customFormat="1" ht="38.25" customHeight="1">
      <c r="B103" s="905" t="s">
        <v>2830</v>
      </c>
      <c r="C103" s="919"/>
      <c r="D103" s="944">
        <v>4</v>
      </c>
      <c r="E103" s="945" t="s">
        <v>682</v>
      </c>
      <c r="F103" s="953" t="s">
        <v>2382</v>
      </c>
      <c r="G103" s="947" t="s">
        <v>2357</v>
      </c>
      <c r="H103" s="948">
        <v>12</v>
      </c>
      <c r="I103" s="948">
        <v>12</v>
      </c>
      <c r="J103" s="948">
        <v>40</v>
      </c>
      <c r="K103" s="948">
        <v>7</v>
      </c>
      <c r="L103" s="950">
        <v>4</v>
      </c>
      <c r="M103" s="951">
        <v>400</v>
      </c>
      <c r="N103" s="950"/>
      <c r="O103" s="1021" t="s">
        <v>1509</v>
      </c>
    </row>
    <row r="104" spans="2:15" s="97" customFormat="1" ht="38.25" customHeight="1">
      <c r="B104" s="904" t="s">
        <v>700</v>
      </c>
      <c r="C104" s="920"/>
      <c r="D104" s="48">
        <v>5</v>
      </c>
      <c r="E104" s="925" t="s">
        <v>682</v>
      </c>
      <c r="F104" s="42" t="s">
        <v>1614</v>
      </c>
      <c r="G104" s="903" t="s">
        <v>1807</v>
      </c>
      <c r="H104" s="56">
        <v>10</v>
      </c>
      <c r="I104" s="56">
        <v>14</v>
      </c>
      <c r="J104" s="56">
        <v>70</v>
      </c>
      <c r="K104" s="56">
        <v>5</v>
      </c>
      <c r="L104" s="96">
        <v>3</v>
      </c>
      <c r="M104" s="55">
        <v>525</v>
      </c>
      <c r="N104" s="96"/>
      <c r="O104" s="1017" t="s">
        <v>160</v>
      </c>
    </row>
    <row r="105" spans="2:15" s="97" customFormat="1" ht="39.75" customHeight="1">
      <c r="B105" s="905" t="s">
        <v>667</v>
      </c>
      <c r="C105" s="919"/>
      <c r="D105" s="944">
        <v>5</v>
      </c>
      <c r="E105" s="945" t="s">
        <v>682</v>
      </c>
      <c r="F105" s="953" t="s">
        <v>1614</v>
      </c>
      <c r="G105" s="947" t="s">
        <v>1807</v>
      </c>
      <c r="H105" s="948">
        <v>11</v>
      </c>
      <c r="I105" s="948">
        <v>16</v>
      </c>
      <c r="J105" s="949">
        <v>70</v>
      </c>
      <c r="K105" s="948">
        <v>6</v>
      </c>
      <c r="L105" s="950">
        <v>3</v>
      </c>
      <c r="M105" s="951">
        <v>600</v>
      </c>
      <c r="N105" s="950"/>
      <c r="O105" s="1016" t="s">
        <v>1158</v>
      </c>
    </row>
    <row r="106" spans="2:15" s="97" customFormat="1" ht="38.25" customHeight="1">
      <c r="B106" s="904" t="s">
        <v>668</v>
      </c>
      <c r="C106" s="920"/>
      <c r="D106" s="48">
        <v>6</v>
      </c>
      <c r="E106" s="925" t="s">
        <v>682</v>
      </c>
      <c r="F106" s="42" t="s">
        <v>1836</v>
      </c>
      <c r="G106" s="903" t="s">
        <v>2098</v>
      </c>
      <c r="H106" s="56">
        <v>14</v>
      </c>
      <c r="I106" s="56">
        <v>14</v>
      </c>
      <c r="J106" s="56">
        <v>70</v>
      </c>
      <c r="K106" s="56">
        <v>7</v>
      </c>
      <c r="L106" s="96">
        <v>2</v>
      </c>
      <c r="M106" s="55">
        <v>800</v>
      </c>
      <c r="N106" s="96"/>
      <c r="O106" s="1017" t="s">
        <v>3806</v>
      </c>
    </row>
    <row r="107" spans="2:15" s="97" customFormat="1" ht="39" customHeight="1">
      <c r="B107" s="905" t="s">
        <v>3913</v>
      </c>
      <c r="C107" s="919"/>
      <c r="D107" s="944">
        <v>6</v>
      </c>
      <c r="E107" s="945" t="s">
        <v>682</v>
      </c>
      <c r="F107" s="946" t="s">
        <v>2098</v>
      </c>
      <c r="G107" s="955" t="s">
        <v>3574</v>
      </c>
      <c r="H107" s="949">
        <v>14</v>
      </c>
      <c r="I107" s="949">
        <v>14</v>
      </c>
      <c r="J107" s="949">
        <v>70</v>
      </c>
      <c r="K107" s="948">
        <v>11</v>
      </c>
      <c r="L107" s="950">
        <v>2</v>
      </c>
      <c r="M107" s="951">
        <v>1100</v>
      </c>
      <c r="N107" s="950"/>
      <c r="O107" s="1016" t="s">
        <v>4057</v>
      </c>
    </row>
    <row r="108" spans="2:15" s="97" customFormat="1" ht="39" customHeight="1">
      <c r="B108" s="904" t="s">
        <v>710</v>
      </c>
      <c r="C108" s="920"/>
      <c r="D108" s="48">
        <v>7</v>
      </c>
      <c r="E108" s="925" t="s">
        <v>682</v>
      </c>
      <c r="F108" s="42" t="s">
        <v>2603</v>
      </c>
      <c r="G108" s="903" t="s">
        <v>3594</v>
      </c>
      <c r="H108" s="56">
        <v>16</v>
      </c>
      <c r="I108" s="56">
        <v>18</v>
      </c>
      <c r="J108" s="56">
        <v>175</v>
      </c>
      <c r="K108" s="56">
        <v>5</v>
      </c>
      <c r="L108" s="96">
        <v>1</v>
      </c>
      <c r="M108" s="55">
        <v>2200</v>
      </c>
      <c r="N108" s="96"/>
      <c r="O108" s="1017" t="s">
        <v>4058</v>
      </c>
    </row>
    <row r="109" spans="2:15" s="97" customFormat="1" ht="37.5" customHeight="1" thickBot="1">
      <c r="B109" s="932" t="s">
        <v>2902</v>
      </c>
      <c r="C109" s="933"/>
      <c r="D109" s="957">
        <v>7</v>
      </c>
      <c r="E109" s="958" t="s">
        <v>682</v>
      </c>
      <c r="F109" s="959" t="s">
        <v>2603</v>
      </c>
      <c r="G109" s="960" t="s">
        <v>3594</v>
      </c>
      <c r="H109" s="961">
        <v>18</v>
      </c>
      <c r="I109" s="961">
        <v>20</v>
      </c>
      <c r="J109" s="961">
        <v>250</v>
      </c>
      <c r="K109" s="961">
        <v>7</v>
      </c>
      <c r="L109" s="962">
        <v>1</v>
      </c>
      <c r="M109" s="963">
        <v>3500</v>
      </c>
      <c r="N109" s="964" t="s">
        <v>449</v>
      </c>
      <c r="O109" s="1018" t="s">
        <v>4058</v>
      </c>
    </row>
    <row r="110" spans="2:15" s="97" customFormat="1" ht="38.25" customHeight="1">
      <c r="B110" s="934" t="s">
        <v>1697</v>
      </c>
      <c r="C110" s="935"/>
      <c r="D110" s="47">
        <v>1</v>
      </c>
      <c r="E110" s="936" t="s">
        <v>681</v>
      </c>
      <c r="F110" s="45" t="s">
        <v>797</v>
      </c>
      <c r="G110" s="937" t="s">
        <v>2356</v>
      </c>
      <c r="H110" s="54">
        <v>4</v>
      </c>
      <c r="I110" s="54">
        <v>2</v>
      </c>
      <c r="J110" s="54">
        <v>5</v>
      </c>
      <c r="K110" s="54">
        <v>5</v>
      </c>
      <c r="L110" s="942">
        <v>15</v>
      </c>
      <c r="M110" s="53">
        <v>40</v>
      </c>
      <c r="N110" s="938"/>
      <c r="O110" s="1019" t="s">
        <v>160</v>
      </c>
    </row>
    <row r="111" spans="2:15" s="97" customFormat="1" ht="38.25" customHeight="1">
      <c r="B111" s="905" t="s">
        <v>1698</v>
      </c>
      <c r="C111" s="919"/>
      <c r="D111" s="944">
        <v>1</v>
      </c>
      <c r="E111" s="945" t="s">
        <v>681</v>
      </c>
      <c r="F111" s="953" t="s">
        <v>797</v>
      </c>
      <c r="G111" s="947" t="s">
        <v>2356</v>
      </c>
      <c r="H111" s="948">
        <v>5</v>
      </c>
      <c r="I111" s="948">
        <v>3</v>
      </c>
      <c r="J111" s="949">
        <v>5</v>
      </c>
      <c r="K111" s="948">
        <v>7</v>
      </c>
      <c r="L111" s="950">
        <v>15</v>
      </c>
      <c r="M111" s="951">
        <v>50</v>
      </c>
      <c r="N111" s="950"/>
      <c r="O111" s="1016" t="s">
        <v>160</v>
      </c>
    </row>
    <row r="112" spans="2:15" s="97" customFormat="1" ht="36.75" customHeight="1">
      <c r="B112" s="904" t="s">
        <v>3914</v>
      </c>
      <c r="C112" s="920"/>
      <c r="D112" s="48">
        <v>2</v>
      </c>
      <c r="E112" s="925" t="s">
        <v>681</v>
      </c>
      <c r="F112" s="42" t="s">
        <v>2356</v>
      </c>
      <c r="G112" s="903" t="s">
        <v>825</v>
      </c>
      <c r="H112" s="56">
        <v>7</v>
      </c>
      <c r="I112" s="56">
        <v>5</v>
      </c>
      <c r="J112" s="56">
        <v>10</v>
      </c>
      <c r="K112" s="56">
        <v>6</v>
      </c>
      <c r="L112" s="96">
        <v>9</v>
      </c>
      <c r="M112" s="55">
        <v>100</v>
      </c>
      <c r="N112" s="96"/>
      <c r="O112" s="1017" t="s">
        <v>160</v>
      </c>
    </row>
    <row r="113" spans="2:15" s="97" customFormat="1" ht="39" customHeight="1">
      <c r="B113" s="905" t="s">
        <v>3915</v>
      </c>
      <c r="C113" s="919"/>
      <c r="D113" s="944">
        <v>2</v>
      </c>
      <c r="E113" s="945" t="s">
        <v>681</v>
      </c>
      <c r="F113" s="946" t="s">
        <v>924</v>
      </c>
      <c r="G113" s="947" t="s">
        <v>825</v>
      </c>
      <c r="H113" s="948">
        <v>8</v>
      </c>
      <c r="I113" s="949">
        <v>5</v>
      </c>
      <c r="J113" s="949">
        <v>10</v>
      </c>
      <c r="K113" s="948">
        <v>8</v>
      </c>
      <c r="L113" s="950">
        <v>9</v>
      </c>
      <c r="M113" s="951">
        <v>140</v>
      </c>
      <c r="N113" s="950"/>
      <c r="O113" s="1016" t="s">
        <v>4014</v>
      </c>
    </row>
    <row r="114" spans="2:15" s="97" customFormat="1" ht="37.5" customHeight="1">
      <c r="B114" s="904" t="s">
        <v>410</v>
      </c>
      <c r="C114" s="920"/>
      <c r="D114" s="48">
        <v>3</v>
      </c>
      <c r="E114" s="925" t="s">
        <v>681</v>
      </c>
      <c r="F114" s="42" t="s">
        <v>2356</v>
      </c>
      <c r="G114" s="903" t="s">
        <v>826</v>
      </c>
      <c r="H114" s="56">
        <v>8</v>
      </c>
      <c r="I114" s="56">
        <v>4</v>
      </c>
      <c r="J114" s="56">
        <v>15</v>
      </c>
      <c r="K114" s="56">
        <v>4</v>
      </c>
      <c r="L114" s="96">
        <v>7</v>
      </c>
      <c r="M114" s="55">
        <v>150</v>
      </c>
      <c r="N114" s="96"/>
      <c r="O114" s="1017" t="s">
        <v>159</v>
      </c>
    </row>
    <row r="115" spans="2:15" s="97" customFormat="1" ht="39" customHeight="1">
      <c r="B115" s="905" t="s">
        <v>3916</v>
      </c>
      <c r="C115" s="919"/>
      <c r="D115" s="944">
        <v>3</v>
      </c>
      <c r="E115" s="945" t="s">
        <v>681</v>
      </c>
      <c r="F115" s="953" t="s">
        <v>2356</v>
      </c>
      <c r="G115" s="947" t="s">
        <v>826</v>
      </c>
      <c r="H115" s="949">
        <v>8</v>
      </c>
      <c r="I115" s="949">
        <v>4</v>
      </c>
      <c r="J115" s="948">
        <v>20</v>
      </c>
      <c r="K115" s="948">
        <v>5</v>
      </c>
      <c r="L115" s="950">
        <v>7</v>
      </c>
      <c r="M115" s="951">
        <v>165</v>
      </c>
      <c r="N115" s="950"/>
      <c r="O115" s="1016" t="s">
        <v>159</v>
      </c>
    </row>
    <row r="116" spans="2:15" s="97" customFormat="1" ht="39" customHeight="1">
      <c r="B116" s="904" t="s">
        <v>2570</v>
      </c>
      <c r="C116" s="920"/>
      <c r="D116" s="48">
        <v>4</v>
      </c>
      <c r="E116" s="925" t="s">
        <v>681</v>
      </c>
      <c r="F116" s="42" t="s">
        <v>2382</v>
      </c>
      <c r="G116" s="903" t="s">
        <v>1614</v>
      </c>
      <c r="H116" s="56">
        <v>13</v>
      </c>
      <c r="I116" s="56">
        <v>7</v>
      </c>
      <c r="J116" s="56">
        <v>40</v>
      </c>
      <c r="K116" s="56">
        <v>4</v>
      </c>
      <c r="L116" s="96">
        <v>4</v>
      </c>
      <c r="M116" s="55">
        <v>300</v>
      </c>
      <c r="N116" s="96"/>
      <c r="O116" s="1017" t="s">
        <v>160</v>
      </c>
    </row>
    <row r="117" spans="2:15" s="97" customFormat="1" ht="38.25" customHeight="1">
      <c r="B117" s="905" t="s">
        <v>3917</v>
      </c>
      <c r="C117" s="919"/>
      <c r="D117" s="944">
        <v>4</v>
      </c>
      <c r="E117" s="945" t="s">
        <v>681</v>
      </c>
      <c r="F117" s="953" t="s">
        <v>2382</v>
      </c>
      <c r="G117" s="947" t="s">
        <v>1614</v>
      </c>
      <c r="H117" s="949">
        <v>13</v>
      </c>
      <c r="I117" s="949">
        <v>7</v>
      </c>
      <c r="J117" s="948">
        <v>60</v>
      </c>
      <c r="K117" s="948">
        <v>5</v>
      </c>
      <c r="L117" s="950">
        <v>4</v>
      </c>
      <c r="M117" s="951">
        <v>400</v>
      </c>
      <c r="N117" s="950"/>
      <c r="O117" s="1016" t="s">
        <v>2627</v>
      </c>
    </row>
    <row r="118" spans="2:15" s="97" customFormat="1" ht="37.5" customHeight="1">
      <c r="B118" s="904" t="s">
        <v>1447</v>
      </c>
      <c r="C118" s="920"/>
      <c r="D118" s="48">
        <v>5</v>
      </c>
      <c r="E118" s="925" t="s">
        <v>681</v>
      </c>
      <c r="F118" s="42" t="s">
        <v>3570</v>
      </c>
      <c r="G118" s="903" t="s">
        <v>742</v>
      </c>
      <c r="H118" s="56">
        <v>13</v>
      </c>
      <c r="I118" s="56">
        <v>11</v>
      </c>
      <c r="J118" s="56">
        <v>60</v>
      </c>
      <c r="K118" s="56">
        <v>7</v>
      </c>
      <c r="L118" s="96">
        <v>3</v>
      </c>
      <c r="M118" s="55">
        <v>600</v>
      </c>
      <c r="N118" s="96"/>
      <c r="O118" s="1017" t="s">
        <v>3806</v>
      </c>
    </row>
    <row r="119" spans="2:15" s="97" customFormat="1" ht="39.75" customHeight="1">
      <c r="B119" s="905" t="s">
        <v>172</v>
      </c>
      <c r="C119" s="919"/>
      <c r="D119" s="944">
        <v>5</v>
      </c>
      <c r="E119" s="945" t="s">
        <v>681</v>
      </c>
      <c r="F119" s="953" t="s">
        <v>3570</v>
      </c>
      <c r="G119" s="947" t="s">
        <v>742</v>
      </c>
      <c r="H119" s="949">
        <v>13</v>
      </c>
      <c r="I119" s="949">
        <v>11</v>
      </c>
      <c r="J119" s="949">
        <v>60</v>
      </c>
      <c r="K119" s="948">
        <v>11</v>
      </c>
      <c r="L119" s="950">
        <v>3</v>
      </c>
      <c r="M119" s="951">
        <v>700</v>
      </c>
      <c r="N119" s="950"/>
      <c r="O119" s="1016" t="s">
        <v>4059</v>
      </c>
    </row>
    <row r="120" spans="2:15" s="97" customFormat="1" ht="37.5" customHeight="1">
      <c r="B120" s="904" t="s">
        <v>1160</v>
      </c>
      <c r="C120" s="920"/>
      <c r="D120" s="48">
        <v>6</v>
      </c>
      <c r="E120" s="925" t="s">
        <v>681</v>
      </c>
      <c r="F120" s="42" t="s">
        <v>1807</v>
      </c>
      <c r="G120" s="903" t="s">
        <v>1542</v>
      </c>
      <c r="H120" s="56">
        <v>15</v>
      </c>
      <c r="I120" s="56">
        <v>12</v>
      </c>
      <c r="J120" s="56">
        <v>70</v>
      </c>
      <c r="K120" s="56">
        <v>6</v>
      </c>
      <c r="L120" s="96">
        <v>2</v>
      </c>
      <c r="M120" s="55">
        <v>750</v>
      </c>
      <c r="N120" s="96"/>
      <c r="O120" s="1017" t="s">
        <v>4060</v>
      </c>
    </row>
    <row r="121" spans="2:15" s="97" customFormat="1" ht="38.25" customHeight="1">
      <c r="B121" s="905" t="s">
        <v>173</v>
      </c>
      <c r="C121" s="919"/>
      <c r="D121" s="944">
        <v>6</v>
      </c>
      <c r="E121" s="945" t="s">
        <v>681</v>
      </c>
      <c r="F121" s="953" t="s">
        <v>1807</v>
      </c>
      <c r="G121" s="947" t="s">
        <v>1542</v>
      </c>
      <c r="H121" s="948">
        <v>17</v>
      </c>
      <c r="I121" s="948">
        <v>13</v>
      </c>
      <c r="J121" s="949">
        <v>70</v>
      </c>
      <c r="K121" s="948">
        <v>8</v>
      </c>
      <c r="L121" s="950">
        <v>2</v>
      </c>
      <c r="M121" s="951">
        <v>1100</v>
      </c>
      <c r="N121" s="950"/>
      <c r="O121" s="1016" t="s">
        <v>4060</v>
      </c>
    </row>
    <row r="122" spans="2:15" s="97" customFormat="1" ht="36.75" customHeight="1">
      <c r="B122" s="904" t="s">
        <v>712</v>
      </c>
      <c r="C122" s="920"/>
      <c r="D122" s="48">
        <v>7</v>
      </c>
      <c r="E122" s="925" t="s">
        <v>681</v>
      </c>
      <c r="F122" s="42" t="s">
        <v>610</v>
      </c>
      <c r="G122" s="903" t="s">
        <v>1837</v>
      </c>
      <c r="H122" s="56">
        <v>17</v>
      </c>
      <c r="I122" s="56">
        <v>17</v>
      </c>
      <c r="J122" s="56">
        <v>160</v>
      </c>
      <c r="K122" s="56">
        <v>6</v>
      </c>
      <c r="L122" s="96">
        <v>1</v>
      </c>
      <c r="M122" s="55">
        <v>1500</v>
      </c>
      <c r="N122" s="96"/>
      <c r="O122" s="1017" t="s">
        <v>4061</v>
      </c>
    </row>
    <row r="123" spans="2:15" s="97" customFormat="1" ht="39" customHeight="1" thickBot="1">
      <c r="B123" s="939" t="s">
        <v>174</v>
      </c>
      <c r="C123" s="940"/>
      <c r="D123" s="965">
        <v>7</v>
      </c>
      <c r="E123" s="966" t="s">
        <v>681</v>
      </c>
      <c r="F123" s="967" t="s">
        <v>610</v>
      </c>
      <c r="G123" s="968" t="s">
        <v>1837</v>
      </c>
      <c r="H123" s="969">
        <v>19</v>
      </c>
      <c r="I123" s="969">
        <v>19</v>
      </c>
      <c r="J123" s="969">
        <v>300</v>
      </c>
      <c r="K123" s="969">
        <v>9</v>
      </c>
      <c r="L123" s="970">
        <v>1</v>
      </c>
      <c r="M123" s="971">
        <v>3000</v>
      </c>
      <c r="N123" s="972" t="s">
        <v>1590</v>
      </c>
      <c r="O123" s="1022" t="s">
        <v>4061</v>
      </c>
    </row>
    <row r="124" spans="2:15" s="97" customFormat="1" ht="39.75" customHeight="1">
      <c r="B124" s="911" t="s">
        <v>2964</v>
      </c>
      <c r="C124" s="918"/>
      <c r="D124" s="50">
        <v>1</v>
      </c>
      <c r="E124" s="924" t="s">
        <v>2499</v>
      </c>
      <c r="F124" s="44" t="s">
        <v>797</v>
      </c>
      <c r="G124" s="912" t="s">
        <v>2356</v>
      </c>
      <c r="H124" s="408">
        <v>2</v>
      </c>
      <c r="I124" s="408">
        <v>2</v>
      </c>
      <c r="J124" s="408">
        <v>3</v>
      </c>
      <c r="K124" s="408">
        <v>7</v>
      </c>
      <c r="L124" s="941">
        <v>20</v>
      </c>
      <c r="M124" s="59">
        <v>25</v>
      </c>
      <c r="N124" s="409"/>
      <c r="O124" s="1015" t="s">
        <v>3806</v>
      </c>
    </row>
    <row r="125" spans="2:15" s="97" customFormat="1" ht="39" customHeight="1">
      <c r="B125" s="905" t="s">
        <v>1690</v>
      </c>
      <c r="C125" s="919"/>
      <c r="D125" s="944">
        <v>1</v>
      </c>
      <c r="E125" s="945" t="s">
        <v>2499</v>
      </c>
      <c r="F125" s="953" t="s">
        <v>797</v>
      </c>
      <c r="G125" s="955" t="s">
        <v>924</v>
      </c>
      <c r="H125" s="949">
        <v>2</v>
      </c>
      <c r="I125" s="949">
        <v>2</v>
      </c>
      <c r="J125" s="949">
        <v>3</v>
      </c>
      <c r="K125" s="948">
        <v>9</v>
      </c>
      <c r="L125" s="950">
        <v>20</v>
      </c>
      <c r="M125" s="951">
        <v>30</v>
      </c>
      <c r="N125" s="950"/>
      <c r="O125" s="1016" t="s">
        <v>4054</v>
      </c>
    </row>
    <row r="126" spans="2:15" s="97" customFormat="1" ht="39" customHeight="1">
      <c r="B126" s="904" t="s">
        <v>3809</v>
      </c>
      <c r="C126" s="920"/>
      <c r="D126" s="48">
        <v>2</v>
      </c>
      <c r="E126" s="925" t="s">
        <v>2499</v>
      </c>
      <c r="F126" s="42" t="s">
        <v>2356</v>
      </c>
      <c r="G126" s="903" t="s">
        <v>2358</v>
      </c>
      <c r="H126" s="56">
        <v>9</v>
      </c>
      <c r="I126" s="56">
        <v>9</v>
      </c>
      <c r="J126" s="56">
        <v>25</v>
      </c>
      <c r="K126" s="56">
        <v>7</v>
      </c>
      <c r="L126" s="96">
        <v>6</v>
      </c>
      <c r="M126" s="55">
        <v>250</v>
      </c>
      <c r="N126" s="96"/>
      <c r="O126" s="1017" t="s">
        <v>4062</v>
      </c>
    </row>
    <row r="127" spans="2:15" s="97" customFormat="1" ht="36">
      <c r="B127" s="905" t="s">
        <v>1080</v>
      </c>
      <c r="C127" s="919"/>
      <c r="D127" s="944">
        <v>2</v>
      </c>
      <c r="E127" s="945" t="s">
        <v>2499</v>
      </c>
      <c r="F127" s="953" t="s">
        <v>2356</v>
      </c>
      <c r="G127" s="947" t="s">
        <v>2358</v>
      </c>
      <c r="H127" s="949">
        <v>9</v>
      </c>
      <c r="I127" s="949">
        <v>9</v>
      </c>
      <c r="J127" s="949">
        <v>25</v>
      </c>
      <c r="K127" s="948">
        <v>8</v>
      </c>
      <c r="L127" s="950">
        <v>6</v>
      </c>
      <c r="M127" s="951">
        <v>275</v>
      </c>
      <c r="N127" s="950"/>
      <c r="O127" s="1016" t="s">
        <v>4064</v>
      </c>
    </row>
    <row r="128" spans="2:15" s="97" customFormat="1" ht="38.25" customHeight="1">
      <c r="B128" s="904" t="s">
        <v>2965</v>
      </c>
      <c r="C128" s="920"/>
      <c r="D128" s="48">
        <v>3</v>
      </c>
      <c r="E128" s="925" t="s">
        <v>2499</v>
      </c>
      <c r="F128" s="42" t="s">
        <v>924</v>
      </c>
      <c r="G128" s="903" t="s">
        <v>2077</v>
      </c>
      <c r="H128" s="56">
        <v>8</v>
      </c>
      <c r="I128" s="56">
        <v>10</v>
      </c>
      <c r="J128" s="56">
        <v>30</v>
      </c>
      <c r="K128" s="56">
        <v>5</v>
      </c>
      <c r="L128" s="96">
        <v>6</v>
      </c>
      <c r="M128" s="55">
        <v>300</v>
      </c>
      <c r="N128" s="96"/>
      <c r="O128" s="1017" t="s">
        <v>4063</v>
      </c>
    </row>
    <row r="129" spans="2:15" s="97" customFormat="1" ht="36">
      <c r="B129" s="905" t="s">
        <v>2966</v>
      </c>
      <c r="C129" s="919"/>
      <c r="D129" s="944">
        <v>3</v>
      </c>
      <c r="E129" s="945" t="s">
        <v>2499</v>
      </c>
      <c r="F129" s="953" t="s">
        <v>924</v>
      </c>
      <c r="G129" s="947" t="s">
        <v>2077</v>
      </c>
      <c r="H129" s="949">
        <v>8</v>
      </c>
      <c r="I129" s="949">
        <v>10</v>
      </c>
      <c r="J129" s="949">
        <v>30</v>
      </c>
      <c r="K129" s="948">
        <v>6</v>
      </c>
      <c r="L129" s="950">
        <v>6</v>
      </c>
      <c r="M129" s="951">
        <v>375</v>
      </c>
      <c r="N129" s="950"/>
      <c r="O129" s="1016" t="s">
        <v>4065</v>
      </c>
    </row>
    <row r="130" spans="2:15" s="97" customFormat="1" ht="36">
      <c r="B130" s="904" t="s">
        <v>116</v>
      </c>
      <c r="C130" s="920"/>
      <c r="D130" s="48">
        <v>4</v>
      </c>
      <c r="E130" s="925" t="s">
        <v>2499</v>
      </c>
      <c r="F130" s="42" t="s">
        <v>825</v>
      </c>
      <c r="G130" s="903" t="s">
        <v>2382</v>
      </c>
      <c r="H130" s="56">
        <v>10</v>
      </c>
      <c r="I130" s="56">
        <v>8</v>
      </c>
      <c r="J130" s="56">
        <v>35</v>
      </c>
      <c r="K130" s="56">
        <v>6</v>
      </c>
      <c r="L130" s="96">
        <v>5</v>
      </c>
      <c r="M130" s="55">
        <v>350</v>
      </c>
      <c r="N130" s="96"/>
      <c r="O130" s="1017" t="s">
        <v>6673</v>
      </c>
    </row>
    <row r="131" spans="2:15" s="97" customFormat="1" ht="48">
      <c r="B131" s="905" t="s">
        <v>2967</v>
      </c>
      <c r="C131" s="919"/>
      <c r="D131" s="944">
        <v>4</v>
      </c>
      <c r="E131" s="945" t="s">
        <v>2499</v>
      </c>
      <c r="F131" s="953" t="s">
        <v>825</v>
      </c>
      <c r="G131" s="947" t="s">
        <v>2382</v>
      </c>
      <c r="H131" s="948">
        <v>12</v>
      </c>
      <c r="I131" s="949">
        <v>8</v>
      </c>
      <c r="J131" s="949">
        <v>35</v>
      </c>
      <c r="K131" s="948">
        <v>8</v>
      </c>
      <c r="L131" s="950">
        <v>5</v>
      </c>
      <c r="M131" s="951">
        <v>400</v>
      </c>
      <c r="N131" s="950"/>
      <c r="O131" s="1016" t="s">
        <v>6756</v>
      </c>
    </row>
    <row r="132" spans="2:15" s="97" customFormat="1" ht="24">
      <c r="B132" s="904" t="s">
        <v>2968</v>
      </c>
      <c r="C132" s="920"/>
      <c r="D132" s="48">
        <v>5</v>
      </c>
      <c r="E132" s="925" t="s">
        <v>2499</v>
      </c>
      <c r="F132" s="42" t="s">
        <v>825</v>
      </c>
      <c r="G132" s="903" t="s">
        <v>2358</v>
      </c>
      <c r="H132" s="56">
        <v>10</v>
      </c>
      <c r="I132" s="56">
        <v>10</v>
      </c>
      <c r="J132" s="56">
        <v>40</v>
      </c>
      <c r="K132" s="56">
        <v>4</v>
      </c>
      <c r="L132" s="96">
        <v>4</v>
      </c>
      <c r="M132" s="55">
        <v>400</v>
      </c>
      <c r="N132" s="96"/>
      <c r="O132" s="1017" t="s">
        <v>4066</v>
      </c>
    </row>
    <row r="133" spans="2:15" s="97" customFormat="1" ht="36">
      <c r="B133" s="905" t="s">
        <v>3918</v>
      </c>
      <c r="C133" s="919"/>
      <c r="D133" s="944">
        <v>5</v>
      </c>
      <c r="E133" s="945" t="s">
        <v>2499</v>
      </c>
      <c r="F133" s="946" t="s">
        <v>2382</v>
      </c>
      <c r="G133" s="955" t="s">
        <v>2357</v>
      </c>
      <c r="H133" s="948">
        <v>11</v>
      </c>
      <c r="I133" s="948">
        <v>11</v>
      </c>
      <c r="J133" s="949">
        <v>40</v>
      </c>
      <c r="K133" s="948">
        <v>6</v>
      </c>
      <c r="L133" s="950">
        <v>4</v>
      </c>
      <c r="M133" s="951">
        <v>500</v>
      </c>
      <c r="N133" s="950"/>
      <c r="O133" s="1016" t="s">
        <v>4067</v>
      </c>
    </row>
    <row r="134" spans="2:15" s="97" customFormat="1" ht="39.75" customHeight="1">
      <c r="B134" s="904" t="s">
        <v>2969</v>
      </c>
      <c r="C134" s="920"/>
      <c r="D134" s="48">
        <v>6</v>
      </c>
      <c r="E134" s="925" t="s">
        <v>2499</v>
      </c>
      <c r="F134" s="42" t="s">
        <v>2357</v>
      </c>
      <c r="G134" s="903" t="s">
        <v>1542</v>
      </c>
      <c r="H134" s="56">
        <v>15</v>
      </c>
      <c r="I134" s="56">
        <v>13</v>
      </c>
      <c r="J134" s="56">
        <v>75</v>
      </c>
      <c r="K134" s="56">
        <v>7</v>
      </c>
      <c r="L134" s="96">
        <v>2</v>
      </c>
      <c r="M134" s="55">
        <v>750</v>
      </c>
      <c r="N134" s="96"/>
      <c r="O134" s="1017" t="s">
        <v>4068</v>
      </c>
    </row>
    <row r="135" spans="2:15" s="97" customFormat="1" ht="36">
      <c r="B135" s="905" t="s">
        <v>2970</v>
      </c>
      <c r="C135" s="919"/>
      <c r="D135" s="944">
        <v>6</v>
      </c>
      <c r="E135" s="945" t="s">
        <v>2499</v>
      </c>
      <c r="F135" s="946" t="s">
        <v>742</v>
      </c>
      <c r="G135" s="955" t="s">
        <v>2603</v>
      </c>
      <c r="H135" s="949">
        <v>15</v>
      </c>
      <c r="I135" s="949">
        <v>13</v>
      </c>
      <c r="J135" s="948">
        <v>80</v>
      </c>
      <c r="K135" s="948">
        <v>9</v>
      </c>
      <c r="L135" s="950">
        <v>2</v>
      </c>
      <c r="M135" s="951">
        <v>800</v>
      </c>
      <c r="N135" s="950"/>
      <c r="O135" s="1016" t="s">
        <v>4069</v>
      </c>
    </row>
    <row r="136" spans="2:15" s="97" customFormat="1" ht="39.75" customHeight="1">
      <c r="B136" s="904" t="s">
        <v>2971</v>
      </c>
      <c r="C136" s="920"/>
      <c r="D136" s="48">
        <v>7</v>
      </c>
      <c r="E136" s="925" t="s">
        <v>2499</v>
      </c>
      <c r="F136" s="42" t="s">
        <v>610</v>
      </c>
      <c r="G136" s="903" t="s">
        <v>3589</v>
      </c>
      <c r="H136" s="56">
        <v>18</v>
      </c>
      <c r="I136" s="56">
        <v>18</v>
      </c>
      <c r="J136" s="56">
        <v>150</v>
      </c>
      <c r="K136" s="56">
        <v>15</v>
      </c>
      <c r="L136" s="96">
        <v>2</v>
      </c>
      <c r="M136" s="55">
        <v>1500</v>
      </c>
      <c r="N136" s="96"/>
      <c r="O136" s="1017" t="s">
        <v>4070</v>
      </c>
    </row>
    <row r="137" spans="2:15" s="97" customFormat="1" ht="36.75" thickBot="1">
      <c r="B137" s="932" t="s">
        <v>1336</v>
      </c>
      <c r="C137" s="933"/>
      <c r="D137" s="957">
        <v>7</v>
      </c>
      <c r="E137" s="958" t="s">
        <v>2499</v>
      </c>
      <c r="F137" s="959" t="s">
        <v>610</v>
      </c>
      <c r="G137" s="960" t="s">
        <v>3589</v>
      </c>
      <c r="H137" s="961">
        <v>21</v>
      </c>
      <c r="I137" s="973">
        <v>18</v>
      </c>
      <c r="J137" s="961">
        <v>200</v>
      </c>
      <c r="K137" s="961">
        <v>21</v>
      </c>
      <c r="L137" s="962">
        <v>2</v>
      </c>
      <c r="M137" s="963">
        <v>2000</v>
      </c>
      <c r="N137" s="964" t="s">
        <v>1592</v>
      </c>
      <c r="O137" s="1018" t="s">
        <v>4071</v>
      </c>
    </row>
    <row r="138" spans="2:15" s="97" customFormat="1" ht="39" customHeight="1">
      <c r="B138" s="934" t="s">
        <v>2222</v>
      </c>
      <c r="C138" s="935"/>
      <c r="D138" s="978">
        <v>1</v>
      </c>
      <c r="E138" s="943" t="s">
        <v>796</v>
      </c>
      <c r="F138" s="45" t="s">
        <v>797</v>
      </c>
      <c r="G138" s="937" t="s">
        <v>797</v>
      </c>
      <c r="H138" s="54">
        <v>1</v>
      </c>
      <c r="I138" s="54">
        <v>1</v>
      </c>
      <c r="J138" s="54">
        <v>1</v>
      </c>
      <c r="K138" s="54">
        <v>3</v>
      </c>
      <c r="L138" s="942">
        <v>25</v>
      </c>
      <c r="M138" s="53">
        <v>10</v>
      </c>
      <c r="N138" s="938"/>
      <c r="O138" s="1019" t="s">
        <v>160</v>
      </c>
    </row>
    <row r="139" spans="2:15" s="97" customFormat="1" ht="38.25" customHeight="1">
      <c r="B139" s="904" t="s">
        <v>2221</v>
      </c>
      <c r="C139" s="920"/>
      <c r="D139" s="974">
        <v>1</v>
      </c>
      <c r="E139" s="975" t="s">
        <v>796</v>
      </c>
      <c r="F139" s="953" t="s">
        <v>797</v>
      </c>
      <c r="G139" s="947" t="s">
        <v>924</v>
      </c>
      <c r="H139" s="949">
        <v>4</v>
      </c>
      <c r="I139" s="949">
        <v>2</v>
      </c>
      <c r="J139" s="949">
        <v>4</v>
      </c>
      <c r="K139" s="949">
        <v>5</v>
      </c>
      <c r="L139" s="950">
        <v>15</v>
      </c>
      <c r="M139" s="976">
        <v>40</v>
      </c>
      <c r="N139" s="950"/>
      <c r="O139" s="1016" t="s">
        <v>4072</v>
      </c>
    </row>
    <row r="140" spans="2:15" s="97" customFormat="1" ht="39" customHeight="1">
      <c r="B140" s="904" t="s">
        <v>3919</v>
      </c>
      <c r="C140" s="920"/>
      <c r="D140" s="69">
        <v>2</v>
      </c>
      <c r="E140" s="926" t="s">
        <v>796</v>
      </c>
      <c r="F140" s="42" t="s">
        <v>2356</v>
      </c>
      <c r="G140" s="903" t="s">
        <v>924</v>
      </c>
      <c r="H140" s="56">
        <v>6</v>
      </c>
      <c r="I140" s="56">
        <v>5</v>
      </c>
      <c r="J140" s="56">
        <v>15</v>
      </c>
      <c r="K140" s="56">
        <v>6</v>
      </c>
      <c r="L140" s="96">
        <v>8</v>
      </c>
      <c r="M140" s="55">
        <v>150</v>
      </c>
      <c r="N140" s="96"/>
      <c r="O140" s="1017" t="s">
        <v>160</v>
      </c>
    </row>
    <row r="141" spans="2:15" s="97" customFormat="1" ht="38.25" customHeight="1">
      <c r="B141" s="904" t="s">
        <v>417</v>
      </c>
      <c r="C141" s="920"/>
      <c r="D141" s="974">
        <v>2</v>
      </c>
      <c r="E141" s="975" t="s">
        <v>796</v>
      </c>
      <c r="F141" s="953" t="s">
        <v>2356</v>
      </c>
      <c r="G141" s="947" t="s">
        <v>825</v>
      </c>
      <c r="H141" s="949">
        <v>8</v>
      </c>
      <c r="I141" s="949">
        <v>3</v>
      </c>
      <c r="J141" s="949">
        <v>10</v>
      </c>
      <c r="K141" s="949">
        <v>6</v>
      </c>
      <c r="L141" s="950">
        <v>8</v>
      </c>
      <c r="M141" s="976">
        <v>100</v>
      </c>
      <c r="N141" s="950"/>
      <c r="O141" s="1016" t="s">
        <v>2053</v>
      </c>
    </row>
    <row r="142" spans="2:15" s="97" customFormat="1" ht="39" customHeight="1">
      <c r="B142" s="904" t="s">
        <v>990</v>
      </c>
      <c r="C142" s="920"/>
      <c r="D142" s="69">
        <v>3</v>
      </c>
      <c r="E142" s="926" t="s">
        <v>796</v>
      </c>
      <c r="F142" s="42" t="s">
        <v>2356</v>
      </c>
      <c r="G142" s="903" t="s">
        <v>2382</v>
      </c>
      <c r="H142" s="56">
        <v>9</v>
      </c>
      <c r="I142" s="56">
        <v>8</v>
      </c>
      <c r="J142" s="56">
        <v>30</v>
      </c>
      <c r="K142" s="56">
        <v>7</v>
      </c>
      <c r="L142" s="96">
        <v>7</v>
      </c>
      <c r="M142" s="55">
        <v>200</v>
      </c>
      <c r="N142" s="96"/>
      <c r="O142" s="1017" t="s">
        <v>4073</v>
      </c>
    </row>
    <row r="143" spans="2:15" s="97" customFormat="1" ht="38.25" customHeight="1">
      <c r="B143" s="904" t="s">
        <v>1758</v>
      </c>
      <c r="C143" s="920"/>
      <c r="D143" s="974">
        <v>3</v>
      </c>
      <c r="E143" s="975" t="s">
        <v>796</v>
      </c>
      <c r="F143" s="953" t="s">
        <v>924</v>
      </c>
      <c r="G143" s="947" t="s">
        <v>826</v>
      </c>
      <c r="H143" s="949">
        <v>7</v>
      </c>
      <c r="I143" s="949">
        <v>7</v>
      </c>
      <c r="J143" s="949">
        <v>30</v>
      </c>
      <c r="K143" s="949">
        <v>5</v>
      </c>
      <c r="L143" s="950">
        <v>7</v>
      </c>
      <c r="M143" s="976">
        <v>300</v>
      </c>
      <c r="N143" s="950"/>
      <c r="O143" s="1016" t="s">
        <v>4038</v>
      </c>
    </row>
    <row r="144" spans="2:15" s="97" customFormat="1" ht="39" customHeight="1">
      <c r="B144" s="904" t="s">
        <v>703</v>
      </c>
      <c r="C144" s="920"/>
      <c r="D144" s="69">
        <v>4</v>
      </c>
      <c r="E144" s="926" t="s">
        <v>796</v>
      </c>
      <c r="F144" s="42" t="s">
        <v>2358</v>
      </c>
      <c r="G144" s="903" t="s">
        <v>2357</v>
      </c>
      <c r="H144" s="56">
        <v>12</v>
      </c>
      <c r="I144" s="56">
        <v>10</v>
      </c>
      <c r="J144" s="56">
        <v>15</v>
      </c>
      <c r="K144" s="56">
        <v>9</v>
      </c>
      <c r="L144" s="96">
        <v>4</v>
      </c>
      <c r="M144" s="55">
        <v>400</v>
      </c>
      <c r="N144" s="96"/>
      <c r="O144" s="1017" t="s">
        <v>4075</v>
      </c>
    </row>
    <row r="145" spans="2:15" s="97" customFormat="1" ht="38.25" customHeight="1">
      <c r="B145" s="904" t="s">
        <v>2184</v>
      </c>
      <c r="C145" s="920"/>
      <c r="D145" s="974">
        <v>5</v>
      </c>
      <c r="E145" s="975" t="s">
        <v>796</v>
      </c>
      <c r="F145" s="953" t="s">
        <v>2358</v>
      </c>
      <c r="G145" s="947" t="s">
        <v>2357</v>
      </c>
      <c r="H145" s="949">
        <v>11</v>
      </c>
      <c r="I145" s="949">
        <v>12</v>
      </c>
      <c r="J145" s="949">
        <v>50</v>
      </c>
      <c r="K145" s="949">
        <v>5</v>
      </c>
      <c r="L145" s="950">
        <v>3</v>
      </c>
      <c r="M145" s="976">
        <v>500</v>
      </c>
      <c r="N145" s="950"/>
      <c r="O145" s="1016" t="s">
        <v>4074</v>
      </c>
    </row>
    <row r="146" spans="2:15" s="97" customFormat="1" ht="38.25" customHeight="1">
      <c r="B146" s="904" t="s">
        <v>699</v>
      </c>
      <c r="C146" s="920"/>
      <c r="D146" s="69">
        <v>5</v>
      </c>
      <c r="E146" s="926" t="s">
        <v>796</v>
      </c>
      <c r="F146" s="42" t="s">
        <v>2357</v>
      </c>
      <c r="G146" s="903" t="s">
        <v>742</v>
      </c>
      <c r="H146" s="56">
        <v>14</v>
      </c>
      <c r="I146" s="56">
        <v>7</v>
      </c>
      <c r="J146" s="56">
        <v>40</v>
      </c>
      <c r="K146" s="56">
        <v>7</v>
      </c>
      <c r="L146" s="96">
        <v>3</v>
      </c>
      <c r="M146" s="55">
        <v>500</v>
      </c>
      <c r="N146" s="96"/>
      <c r="O146" s="1017" t="s">
        <v>1959</v>
      </c>
    </row>
    <row r="147" spans="2:15" s="97" customFormat="1" ht="39.75" customHeight="1">
      <c r="B147" s="904" t="s">
        <v>2818</v>
      </c>
      <c r="C147" s="920"/>
      <c r="D147" s="974">
        <v>6</v>
      </c>
      <c r="E147" s="975" t="s">
        <v>796</v>
      </c>
      <c r="F147" s="953" t="s">
        <v>2357</v>
      </c>
      <c r="G147" s="947" t="s">
        <v>1836</v>
      </c>
      <c r="H147" s="949">
        <v>13</v>
      </c>
      <c r="I147" s="949">
        <v>12</v>
      </c>
      <c r="J147" s="949">
        <v>60</v>
      </c>
      <c r="K147" s="949">
        <v>5</v>
      </c>
      <c r="L147" s="950">
        <v>2</v>
      </c>
      <c r="M147" s="976">
        <v>750</v>
      </c>
      <c r="N147" s="950"/>
      <c r="O147" s="1016" t="s">
        <v>4076</v>
      </c>
    </row>
    <row r="148" spans="2:15" s="97" customFormat="1" ht="36.75" customHeight="1">
      <c r="B148" s="904" t="s">
        <v>1161</v>
      </c>
      <c r="C148" s="920"/>
      <c r="D148" s="69">
        <v>6</v>
      </c>
      <c r="E148" s="926" t="s">
        <v>796</v>
      </c>
      <c r="F148" s="42" t="s">
        <v>1836</v>
      </c>
      <c r="G148" s="903" t="s">
        <v>1836</v>
      </c>
      <c r="H148" s="56">
        <v>17</v>
      </c>
      <c r="I148" s="56">
        <v>12</v>
      </c>
      <c r="J148" s="56">
        <v>30</v>
      </c>
      <c r="K148" s="56">
        <v>9</v>
      </c>
      <c r="L148" s="96">
        <v>2</v>
      </c>
      <c r="M148" s="55">
        <v>750</v>
      </c>
      <c r="N148" s="96"/>
      <c r="O148" s="1017" t="s">
        <v>4077</v>
      </c>
    </row>
    <row r="149" spans="2:15" s="97" customFormat="1" ht="36.75" customHeight="1">
      <c r="B149" s="904" t="s">
        <v>2185</v>
      </c>
      <c r="C149" s="920"/>
      <c r="D149" s="974">
        <v>7</v>
      </c>
      <c r="E149" s="975" t="s">
        <v>796</v>
      </c>
      <c r="F149" s="953" t="s">
        <v>1542</v>
      </c>
      <c r="G149" s="947" t="s">
        <v>610</v>
      </c>
      <c r="H149" s="949">
        <v>20</v>
      </c>
      <c r="I149" s="949">
        <v>20</v>
      </c>
      <c r="J149" s="949">
        <v>500</v>
      </c>
      <c r="K149" s="949">
        <v>15</v>
      </c>
      <c r="L149" s="950">
        <v>1</v>
      </c>
      <c r="M149" s="976">
        <v>10000</v>
      </c>
      <c r="N149" s="950" t="s">
        <v>3930</v>
      </c>
      <c r="O149" s="1016" t="s">
        <v>4078</v>
      </c>
    </row>
    <row r="150" spans="2:15" s="97" customFormat="1" ht="38.25" customHeight="1">
      <c r="B150" s="904" t="s">
        <v>794</v>
      </c>
      <c r="C150" s="920"/>
      <c r="D150" s="69">
        <v>7</v>
      </c>
      <c r="E150" s="926" t="s">
        <v>796</v>
      </c>
      <c r="F150" s="42" t="s">
        <v>1837</v>
      </c>
      <c r="G150" s="903" t="s">
        <v>1837</v>
      </c>
      <c r="H150" s="56">
        <v>30</v>
      </c>
      <c r="I150" s="56">
        <v>30</v>
      </c>
      <c r="J150" s="56">
        <v>750</v>
      </c>
      <c r="K150" s="56">
        <v>17</v>
      </c>
      <c r="L150" s="96">
        <v>1</v>
      </c>
      <c r="M150" s="55">
        <v>15000</v>
      </c>
      <c r="N150" s="96" t="s">
        <v>1838</v>
      </c>
      <c r="O150" s="1017" t="s">
        <v>4079</v>
      </c>
    </row>
    <row r="151" spans="2:15" s="97" customFormat="1" ht="38.25" customHeight="1">
      <c r="B151" s="904" t="s">
        <v>3920</v>
      </c>
      <c r="C151" s="920"/>
      <c r="D151" s="974">
        <v>7</v>
      </c>
      <c r="E151" s="975" t="s">
        <v>796</v>
      </c>
      <c r="F151" s="953" t="s">
        <v>3608</v>
      </c>
      <c r="G151" s="947" t="s">
        <v>3925</v>
      </c>
      <c r="H151" s="949">
        <v>40</v>
      </c>
      <c r="I151" s="949">
        <v>40</v>
      </c>
      <c r="J151" s="949">
        <v>800</v>
      </c>
      <c r="K151" s="949">
        <v>16</v>
      </c>
      <c r="L151" s="950">
        <v>1</v>
      </c>
      <c r="M151" s="976">
        <v>20000</v>
      </c>
      <c r="N151" s="950" t="s">
        <v>3931</v>
      </c>
      <c r="O151" s="1016" t="s">
        <v>4080</v>
      </c>
    </row>
    <row r="152" spans="2:15" s="97" customFormat="1" ht="38.25" customHeight="1" thickBot="1">
      <c r="B152" s="906" t="s">
        <v>795</v>
      </c>
      <c r="C152" s="921"/>
      <c r="D152" s="979">
        <v>7</v>
      </c>
      <c r="E152" s="927" t="s">
        <v>796</v>
      </c>
      <c r="F152" s="46" t="s">
        <v>3618</v>
      </c>
      <c r="G152" s="907" t="s">
        <v>3926</v>
      </c>
      <c r="H152" s="58">
        <v>50</v>
      </c>
      <c r="I152" s="58">
        <v>50</v>
      </c>
      <c r="J152" s="58">
        <v>1000</v>
      </c>
      <c r="K152" s="58">
        <v>19</v>
      </c>
      <c r="L152" s="410">
        <v>1</v>
      </c>
      <c r="M152" s="57">
        <v>30000</v>
      </c>
      <c r="N152" s="410" t="s">
        <v>1310</v>
      </c>
      <c r="O152" s="1023" t="s">
        <v>6706</v>
      </c>
    </row>
  </sheetData>
  <sheetProtection autoFilter="0"/>
  <autoFilter ref="B11:N152"/>
  <mergeCells count="18">
    <mergeCell ref="M9:M10"/>
    <mergeCell ref="N9:N10"/>
    <mergeCell ref="C1:O1"/>
    <mergeCell ref="F8:L8"/>
    <mergeCell ref="B5:N5"/>
    <mergeCell ref="B6:N6"/>
    <mergeCell ref="B8:C10"/>
    <mergeCell ref="D8:D10"/>
    <mergeCell ref="E8:E10"/>
    <mergeCell ref="F9:G9"/>
    <mergeCell ref="H9:H10"/>
    <mergeCell ref="B3:O3"/>
    <mergeCell ref="O8:O10"/>
    <mergeCell ref="I9:I10"/>
    <mergeCell ref="J9:J10"/>
    <mergeCell ref="K9:K10"/>
    <mergeCell ref="L9:L10"/>
    <mergeCell ref="M8:N8"/>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ignoredErrors>
    <ignoredError sqref="E77 E76" twoDigitTextYear="1"/>
    <ignoredError sqref="F12:G152" numberStoredAsText="1"/>
  </ignoredErrors>
  <drawing r:id="rId2"/>
  <legacyDrawing r:id="rId3"/>
</worksheet>
</file>

<file path=xl/worksheets/sheet38.xml><?xml version="1.0" encoding="utf-8"?>
<worksheet xmlns="http://schemas.openxmlformats.org/spreadsheetml/2006/main" xmlns:r="http://schemas.openxmlformats.org/officeDocument/2006/relationships">
  <dimension ref="B1:K32"/>
  <sheetViews>
    <sheetView workbookViewId="0">
      <pane ySplit="4" topLeftCell="A5" activePane="bottomLeft" state="frozen"/>
      <selection pane="bottomLeft" activeCell="B1" sqref="B1"/>
    </sheetView>
  </sheetViews>
  <sheetFormatPr defaultRowHeight="12.75"/>
  <cols>
    <col min="1" max="1" width="3.7109375" style="1029" customWidth="1"/>
    <col min="2" max="2" width="11.85546875" style="1029" bestFit="1" customWidth="1"/>
    <col min="3" max="3" width="6.7109375" style="1030" bestFit="1" customWidth="1"/>
    <col min="4" max="4" width="6.7109375" style="1031" bestFit="1" customWidth="1"/>
    <col min="5" max="5" width="7.140625" style="1032" bestFit="1" customWidth="1"/>
    <col min="6" max="6" width="12.28515625" style="1033" bestFit="1" customWidth="1"/>
    <col min="7" max="7" width="10.5703125" style="1033" customWidth="1"/>
    <col min="8" max="8" width="12" style="1033" customWidth="1"/>
    <col min="9" max="9" width="9.7109375" style="1033" bestFit="1" customWidth="1"/>
    <col min="10" max="10" width="10.140625" style="1033" bestFit="1" customWidth="1"/>
    <col min="11" max="11" width="12.85546875" style="1033" bestFit="1" customWidth="1"/>
    <col min="12" max="16384" width="9.140625" style="1029"/>
  </cols>
  <sheetData>
    <row r="1" spans="2:11">
      <c r="B1" s="2056" t="s">
        <v>3024</v>
      </c>
      <c r="C1" s="2677" t="s">
        <v>7212</v>
      </c>
      <c r="D1" s="2677"/>
      <c r="E1" s="2677"/>
      <c r="F1" s="2677"/>
      <c r="G1" s="2677"/>
      <c r="H1" s="2677"/>
      <c r="I1" s="2677"/>
      <c r="J1" s="2677"/>
      <c r="K1" s="2677"/>
    </row>
    <row r="2" spans="2:11" ht="5.0999999999999996" customHeight="1"/>
    <row r="3" spans="2:11" s="1034" customFormat="1" ht="12.75" customHeight="1">
      <c r="B3" s="2615" t="s">
        <v>4099</v>
      </c>
      <c r="C3" s="2615"/>
      <c r="D3" s="2615"/>
      <c r="E3" s="2615"/>
      <c r="F3" s="2615"/>
      <c r="G3" s="2615"/>
      <c r="H3" s="2615"/>
      <c r="I3" s="2615"/>
      <c r="J3" s="2615"/>
      <c r="K3" s="2615"/>
    </row>
    <row r="4" spans="2:11" s="1034" customFormat="1" ht="3.75" customHeight="1">
      <c r="B4" s="20"/>
      <c r="C4" s="20"/>
      <c r="D4" s="20"/>
      <c r="E4" s="20"/>
      <c r="F4" s="20"/>
      <c r="G4" s="20"/>
      <c r="H4" s="20"/>
      <c r="I4" s="20"/>
      <c r="J4" s="20"/>
      <c r="K4" s="20"/>
    </row>
    <row r="5" spans="2:11" s="1034" customFormat="1" ht="26.25" customHeight="1">
      <c r="B5" s="2616" t="s">
        <v>7092</v>
      </c>
      <c r="C5" s="2692"/>
      <c r="D5" s="2692"/>
      <c r="E5" s="2692"/>
      <c r="F5" s="2692"/>
      <c r="G5" s="2692"/>
      <c r="H5" s="2692"/>
      <c r="I5" s="2692"/>
      <c r="J5" s="2692"/>
      <c r="K5" s="2692"/>
    </row>
    <row r="6" spans="2:11" s="1034" customFormat="1" ht="39" customHeight="1">
      <c r="B6" s="2616" t="s">
        <v>4081</v>
      </c>
      <c r="C6" s="2692"/>
      <c r="D6" s="2692"/>
      <c r="E6" s="2692"/>
      <c r="F6" s="2692"/>
      <c r="G6" s="2692"/>
      <c r="H6" s="2692"/>
      <c r="I6" s="2692"/>
      <c r="J6" s="2692"/>
      <c r="K6" s="2692"/>
    </row>
    <row r="7" spans="2:11" ht="5.0999999999999996" customHeight="1" thickBot="1">
      <c r="B7" s="1035"/>
      <c r="C7" s="910"/>
      <c r="D7" s="39"/>
      <c r="E7" s="41"/>
      <c r="F7" s="52"/>
      <c r="G7" s="52"/>
      <c r="H7" s="52"/>
      <c r="I7" s="52"/>
      <c r="J7" s="52"/>
      <c r="K7" s="52"/>
    </row>
    <row r="8" spans="2:11">
      <c r="B8" s="2075" t="s">
        <v>1733</v>
      </c>
      <c r="C8" s="2700" t="s">
        <v>4084</v>
      </c>
      <c r="D8" s="2701"/>
      <c r="E8" s="2701"/>
      <c r="F8" s="2701"/>
      <c r="G8" s="2701"/>
      <c r="H8" s="2701"/>
      <c r="I8" s="2701"/>
      <c r="J8" s="2701"/>
      <c r="K8" s="2702"/>
    </row>
    <row r="9" spans="2:11" ht="13.5" thickBot="1">
      <c r="B9" s="2076"/>
      <c r="C9" s="1819" t="s">
        <v>2380</v>
      </c>
      <c r="D9" s="1036" t="s">
        <v>979</v>
      </c>
      <c r="E9" s="1036" t="s">
        <v>2364</v>
      </c>
      <c r="F9" s="1036" t="s">
        <v>679</v>
      </c>
      <c r="G9" s="1036" t="s">
        <v>680</v>
      </c>
      <c r="H9" s="1036" t="s">
        <v>2843</v>
      </c>
      <c r="I9" s="1036" t="s">
        <v>682</v>
      </c>
      <c r="J9" s="1036" t="s">
        <v>681</v>
      </c>
      <c r="K9" s="2036" t="s">
        <v>2499</v>
      </c>
    </row>
    <row r="10" spans="2:11">
      <c r="B10" s="1037" t="s">
        <v>1233</v>
      </c>
      <c r="C10" s="2037">
        <v>14</v>
      </c>
      <c r="D10" s="408">
        <v>14</v>
      </c>
      <c r="E10" s="408">
        <v>16</v>
      </c>
      <c r="F10" s="408">
        <v>12</v>
      </c>
      <c r="G10" s="408">
        <v>14</v>
      </c>
      <c r="H10" s="408">
        <v>15</v>
      </c>
      <c r="I10" s="408">
        <v>12</v>
      </c>
      <c r="J10" s="408">
        <v>15</v>
      </c>
      <c r="K10" s="409">
        <v>20</v>
      </c>
    </row>
    <row r="11" spans="2:11">
      <c r="B11" s="1038" t="s">
        <v>502</v>
      </c>
      <c r="C11" s="2038">
        <v>9</v>
      </c>
      <c r="D11" s="949">
        <v>8</v>
      </c>
      <c r="E11" s="949">
        <v>9</v>
      </c>
      <c r="F11" s="949">
        <v>8</v>
      </c>
      <c r="G11" s="949">
        <v>8</v>
      </c>
      <c r="H11" s="949">
        <v>8</v>
      </c>
      <c r="I11" s="949">
        <v>9</v>
      </c>
      <c r="J11" s="949">
        <v>9</v>
      </c>
      <c r="K11" s="950">
        <v>6</v>
      </c>
    </row>
    <row r="12" spans="2:11">
      <c r="B12" s="1039" t="s">
        <v>978</v>
      </c>
      <c r="C12" s="2039">
        <v>7</v>
      </c>
      <c r="D12" s="56">
        <v>7</v>
      </c>
      <c r="E12" s="56">
        <v>6</v>
      </c>
      <c r="F12" s="56">
        <v>7</v>
      </c>
      <c r="G12" s="56">
        <v>7</v>
      </c>
      <c r="H12" s="56">
        <v>5</v>
      </c>
      <c r="I12" s="56">
        <v>8</v>
      </c>
      <c r="J12" s="56">
        <v>7</v>
      </c>
      <c r="K12" s="96">
        <v>6</v>
      </c>
    </row>
    <row r="13" spans="2:11">
      <c r="B13" s="1038" t="s">
        <v>977</v>
      </c>
      <c r="C13" s="2038">
        <v>4</v>
      </c>
      <c r="D13" s="949">
        <v>5</v>
      </c>
      <c r="E13" s="949">
        <v>4</v>
      </c>
      <c r="F13" s="949">
        <v>4</v>
      </c>
      <c r="G13" s="949">
        <v>4</v>
      </c>
      <c r="H13" s="949">
        <v>4</v>
      </c>
      <c r="I13" s="949">
        <v>4</v>
      </c>
      <c r="J13" s="949">
        <v>4</v>
      </c>
      <c r="K13" s="950">
        <v>5</v>
      </c>
    </row>
    <row r="14" spans="2:11">
      <c r="B14" s="1039" t="s">
        <v>976</v>
      </c>
      <c r="C14" s="2039">
        <v>3</v>
      </c>
      <c r="D14" s="56">
        <v>3</v>
      </c>
      <c r="E14" s="56">
        <v>3</v>
      </c>
      <c r="F14" s="56">
        <v>3</v>
      </c>
      <c r="G14" s="56">
        <v>3</v>
      </c>
      <c r="H14" s="56">
        <v>3</v>
      </c>
      <c r="I14" s="56">
        <v>3</v>
      </c>
      <c r="J14" s="56">
        <v>3</v>
      </c>
      <c r="K14" s="96">
        <v>4</v>
      </c>
    </row>
    <row r="15" spans="2:11">
      <c r="B15" s="1038" t="s">
        <v>1844</v>
      </c>
      <c r="C15" s="2038">
        <v>2</v>
      </c>
      <c r="D15" s="949">
        <v>2</v>
      </c>
      <c r="E15" s="949">
        <v>2</v>
      </c>
      <c r="F15" s="949">
        <v>2</v>
      </c>
      <c r="G15" s="949">
        <v>2</v>
      </c>
      <c r="H15" s="949">
        <v>2</v>
      </c>
      <c r="I15" s="949">
        <v>2</v>
      </c>
      <c r="J15" s="949">
        <v>2</v>
      </c>
      <c r="K15" s="950">
        <v>2</v>
      </c>
    </row>
    <row r="16" spans="2:11" ht="13.5" thickBot="1">
      <c r="B16" s="1040" t="s">
        <v>1843</v>
      </c>
      <c r="C16" s="2040">
        <v>1</v>
      </c>
      <c r="D16" s="1026">
        <v>1</v>
      </c>
      <c r="E16" s="1026">
        <v>1</v>
      </c>
      <c r="F16" s="1026">
        <v>1</v>
      </c>
      <c r="G16" s="1026">
        <v>1</v>
      </c>
      <c r="H16" s="1026">
        <v>1</v>
      </c>
      <c r="I16" s="1026">
        <v>1</v>
      </c>
      <c r="J16" s="1026">
        <v>1</v>
      </c>
      <c r="K16" s="2041">
        <v>2</v>
      </c>
    </row>
    <row r="17" spans="2:11" ht="38.25">
      <c r="B17" s="1041" t="s">
        <v>4082</v>
      </c>
      <c r="C17" s="2042">
        <v>10540</v>
      </c>
      <c r="D17" s="1027">
        <v>9740</v>
      </c>
      <c r="E17" s="1027">
        <v>9800</v>
      </c>
      <c r="F17" s="1027">
        <v>10210</v>
      </c>
      <c r="G17" s="1027">
        <v>10390</v>
      </c>
      <c r="H17" s="1027">
        <v>9750</v>
      </c>
      <c r="I17" s="1027">
        <v>10025</v>
      </c>
      <c r="J17" s="1028">
        <v>8550</v>
      </c>
      <c r="K17" s="2043">
        <v>11650</v>
      </c>
    </row>
    <row r="18" spans="2:11" ht="51.75" thickBot="1">
      <c r="B18" s="1042" t="s">
        <v>4083</v>
      </c>
      <c r="C18" s="2044">
        <v>14430</v>
      </c>
      <c r="D18" s="58">
        <v>12585</v>
      </c>
      <c r="E18" s="1024">
        <v>15080</v>
      </c>
      <c r="F18" s="58">
        <v>13250</v>
      </c>
      <c r="G18" s="58">
        <v>13375</v>
      </c>
      <c r="H18" s="58">
        <v>13430</v>
      </c>
      <c r="I18" s="58">
        <v>13120</v>
      </c>
      <c r="J18" s="1025">
        <v>12065</v>
      </c>
      <c r="K18" s="410">
        <v>14100</v>
      </c>
    </row>
    <row r="19" spans="2:11" ht="5.0999999999999996" customHeight="1"/>
    <row r="20" spans="2:11" ht="13.5" thickBot="1">
      <c r="B20" s="2696" t="s">
        <v>4085</v>
      </c>
      <c r="C20" s="2696"/>
      <c r="D20" s="2696"/>
      <c r="E20" s="2696"/>
      <c r="F20" s="2696"/>
      <c r="G20" s="2696"/>
      <c r="H20" s="2696"/>
      <c r="I20" s="2696"/>
      <c r="J20" s="2696"/>
      <c r="K20" s="2696"/>
    </row>
    <row r="21" spans="2:11" ht="12.75" customHeight="1" thickBot="1">
      <c r="B21" s="1946" t="s">
        <v>343</v>
      </c>
      <c r="C21" s="2697" t="s">
        <v>2250</v>
      </c>
      <c r="D21" s="2698"/>
      <c r="E21" s="2698"/>
      <c r="F21" s="2699"/>
      <c r="G21" s="2703" t="s">
        <v>4086</v>
      </c>
      <c r="H21" s="2704"/>
      <c r="I21" s="2704"/>
      <c r="J21" s="2704"/>
      <c r="K21" s="2705"/>
    </row>
    <row r="22" spans="2:11" ht="12.75" customHeight="1">
      <c r="B22" s="1821" t="s">
        <v>2380</v>
      </c>
      <c r="C22" s="2712" t="s">
        <v>375</v>
      </c>
      <c r="D22" s="2713"/>
      <c r="E22" s="2713"/>
      <c r="F22" s="2714"/>
      <c r="G22" s="2678" t="s">
        <v>4087</v>
      </c>
      <c r="H22" s="2679"/>
      <c r="I22" s="2679"/>
      <c r="J22" s="2679"/>
      <c r="K22" s="2680"/>
    </row>
    <row r="23" spans="2:11" ht="12.75" customHeight="1">
      <c r="B23" s="1820" t="s">
        <v>979</v>
      </c>
      <c r="C23" s="2684" t="s">
        <v>2522</v>
      </c>
      <c r="D23" s="2687"/>
      <c r="E23" s="2687"/>
      <c r="F23" s="2688"/>
      <c r="G23" s="2681" t="s">
        <v>4088</v>
      </c>
      <c r="H23" s="2682"/>
      <c r="I23" s="2682"/>
      <c r="J23" s="2682"/>
      <c r="K23" s="2683"/>
    </row>
    <row r="24" spans="2:11" ht="12.75" customHeight="1">
      <c r="B24" s="512" t="s">
        <v>979</v>
      </c>
      <c r="C24" s="2689" t="s">
        <v>2521</v>
      </c>
      <c r="D24" s="2690"/>
      <c r="E24" s="2690"/>
      <c r="F24" s="2691"/>
      <c r="G24" s="2693" t="s">
        <v>4089</v>
      </c>
      <c r="H24" s="2694"/>
      <c r="I24" s="2694"/>
      <c r="J24" s="2694"/>
      <c r="K24" s="2695"/>
    </row>
    <row r="25" spans="2:11" ht="12.75" customHeight="1">
      <c r="B25" s="1967" t="s">
        <v>2364</v>
      </c>
      <c r="C25" s="2684" t="s">
        <v>3085</v>
      </c>
      <c r="D25" s="2687"/>
      <c r="E25" s="2687"/>
      <c r="F25" s="2688"/>
      <c r="G25" s="2681" t="s">
        <v>4090</v>
      </c>
      <c r="H25" s="2682"/>
      <c r="I25" s="2682"/>
      <c r="J25" s="2682"/>
      <c r="K25" s="2683"/>
    </row>
    <row r="26" spans="2:11" ht="12.75" customHeight="1">
      <c r="B26" s="512" t="s">
        <v>679</v>
      </c>
      <c r="C26" s="2689" t="s">
        <v>2810</v>
      </c>
      <c r="D26" s="2690"/>
      <c r="E26" s="2690"/>
      <c r="F26" s="2691"/>
      <c r="G26" s="2693" t="s">
        <v>4091</v>
      </c>
      <c r="H26" s="2694"/>
      <c r="I26" s="2694"/>
      <c r="J26" s="2694"/>
      <c r="K26" s="2695"/>
    </row>
    <row r="27" spans="2:11" ht="12.75" customHeight="1">
      <c r="B27" s="1967" t="s">
        <v>680</v>
      </c>
      <c r="C27" s="2684" t="s">
        <v>1898</v>
      </c>
      <c r="D27" s="2687"/>
      <c r="E27" s="2687"/>
      <c r="F27" s="2688"/>
      <c r="G27" s="2681" t="s">
        <v>4092</v>
      </c>
      <c r="H27" s="2682"/>
      <c r="I27" s="2682"/>
      <c r="J27" s="2682"/>
      <c r="K27" s="2683"/>
    </row>
    <row r="28" spans="2:11" ht="12.75" customHeight="1">
      <c r="B28" s="512" t="s">
        <v>2843</v>
      </c>
      <c r="C28" s="2689" t="s">
        <v>1289</v>
      </c>
      <c r="D28" s="2690"/>
      <c r="E28" s="2690"/>
      <c r="F28" s="2691"/>
      <c r="G28" s="2693" t="s">
        <v>4093</v>
      </c>
      <c r="H28" s="2694"/>
      <c r="I28" s="2694"/>
      <c r="J28" s="2694"/>
      <c r="K28" s="2695"/>
    </row>
    <row r="29" spans="2:11" ht="12.75" customHeight="1">
      <c r="B29" s="1967" t="s">
        <v>2843</v>
      </c>
      <c r="C29" s="2684" t="s">
        <v>1290</v>
      </c>
      <c r="D29" s="2687"/>
      <c r="E29" s="2687"/>
      <c r="F29" s="2688"/>
      <c r="G29" s="2681" t="s">
        <v>4094</v>
      </c>
      <c r="H29" s="2682"/>
      <c r="I29" s="2682"/>
      <c r="J29" s="2682"/>
      <c r="K29" s="2683"/>
    </row>
    <row r="30" spans="2:11" ht="12.75" customHeight="1">
      <c r="B30" s="512" t="s">
        <v>682</v>
      </c>
      <c r="C30" s="2689" t="s">
        <v>4095</v>
      </c>
      <c r="D30" s="2690"/>
      <c r="E30" s="2690"/>
      <c r="F30" s="2691"/>
      <c r="G30" s="2693" t="s">
        <v>4096</v>
      </c>
      <c r="H30" s="2694"/>
      <c r="I30" s="2694"/>
      <c r="J30" s="2694"/>
      <c r="K30" s="2695"/>
    </row>
    <row r="31" spans="2:11" ht="12.75" customHeight="1">
      <c r="B31" s="1967" t="s">
        <v>681</v>
      </c>
      <c r="C31" s="2684" t="s">
        <v>1705</v>
      </c>
      <c r="D31" s="2685"/>
      <c r="E31" s="2685"/>
      <c r="F31" s="2686"/>
      <c r="G31" s="2681" t="s">
        <v>4097</v>
      </c>
      <c r="H31" s="2682"/>
      <c r="I31" s="2682"/>
      <c r="J31" s="2682"/>
      <c r="K31" s="2683"/>
    </row>
    <row r="32" spans="2:11" ht="13.5" customHeight="1" thickBot="1">
      <c r="B32" s="1968" t="s">
        <v>2499</v>
      </c>
      <c r="C32" s="2709" t="s">
        <v>2973</v>
      </c>
      <c r="D32" s="2710"/>
      <c r="E32" s="2710"/>
      <c r="F32" s="2711"/>
      <c r="G32" s="2706" t="s">
        <v>4098</v>
      </c>
      <c r="H32" s="2707"/>
      <c r="I32" s="2707"/>
      <c r="J32" s="2707"/>
      <c r="K32" s="2708"/>
    </row>
  </sheetData>
  <sheetProtection autoFilter="0"/>
  <mergeCells count="31">
    <mergeCell ref="G24:K24"/>
    <mergeCell ref="C8:K8"/>
    <mergeCell ref="G21:K21"/>
    <mergeCell ref="G32:K32"/>
    <mergeCell ref="C32:F32"/>
    <mergeCell ref="G25:K25"/>
    <mergeCell ref="G26:K26"/>
    <mergeCell ref="G27:K27"/>
    <mergeCell ref="G28:K28"/>
    <mergeCell ref="G29:K29"/>
    <mergeCell ref="C22:F22"/>
    <mergeCell ref="C23:F23"/>
    <mergeCell ref="C24:F24"/>
    <mergeCell ref="C26:F26"/>
    <mergeCell ref="C27:F27"/>
    <mergeCell ref="C1:K1"/>
    <mergeCell ref="G22:K22"/>
    <mergeCell ref="G23:K23"/>
    <mergeCell ref="C31:F31"/>
    <mergeCell ref="C29:F29"/>
    <mergeCell ref="C30:F30"/>
    <mergeCell ref="B3:K3"/>
    <mergeCell ref="B5:K5"/>
    <mergeCell ref="B6:K6"/>
    <mergeCell ref="G30:K30"/>
    <mergeCell ref="G31:K31"/>
    <mergeCell ref="B8:B9"/>
    <mergeCell ref="B20:K20"/>
    <mergeCell ref="C21:F21"/>
    <mergeCell ref="C25:F25"/>
    <mergeCell ref="C28:F28"/>
  </mergeCells>
  <hyperlinks>
    <hyperlink ref="B1" location="Index!A1" display="Назад"/>
  </hyperlinks>
  <pageMargins left="0.75" right="0.75" top="1" bottom="1" header="0.5" footer="0.5"/>
  <pageSetup paperSize="9" orientation="portrait" horizontalDpi="4294967294" verticalDpi="0" r:id="rId1"/>
  <headerFooter alignWithMargins="0"/>
</worksheet>
</file>

<file path=xl/worksheets/sheet39.xml><?xml version="1.0" encoding="utf-8"?>
<worksheet xmlns="http://schemas.openxmlformats.org/spreadsheetml/2006/main" xmlns:r="http://schemas.openxmlformats.org/officeDocument/2006/relationships">
  <dimension ref="B1:I393"/>
  <sheetViews>
    <sheetView zoomScale="80" zoomScaleNormal="80" workbookViewId="0">
      <pane ySplit="6" topLeftCell="A7" activePane="bottomLeft" state="frozen"/>
      <selection pane="bottomLeft" activeCell="B1" sqref="B1"/>
    </sheetView>
  </sheetViews>
  <sheetFormatPr defaultRowHeight="12.75"/>
  <cols>
    <col min="1" max="1" width="3.7109375" style="127" customWidth="1"/>
    <col min="2" max="2" width="24" style="127" bestFit="1" customWidth="1"/>
    <col min="3" max="3" width="27.42578125" style="127" bestFit="1" customWidth="1"/>
    <col min="4" max="4" width="30.140625" style="127" bestFit="1" customWidth="1"/>
    <col min="5" max="5" width="34" style="127" bestFit="1" customWidth="1"/>
    <col min="6" max="6" width="20.140625" style="127" bestFit="1" customWidth="1"/>
    <col min="7" max="7" width="26.28515625" style="127" bestFit="1" customWidth="1"/>
    <col min="8" max="16384" width="9.140625" style="127"/>
  </cols>
  <sheetData>
    <row r="1" spans="2:7">
      <c r="B1" s="279" t="s">
        <v>3024</v>
      </c>
      <c r="C1" s="2715" t="s">
        <v>7212</v>
      </c>
      <c r="D1" s="2715"/>
      <c r="E1" s="2715"/>
      <c r="F1" s="2715"/>
      <c r="G1" s="2715"/>
    </row>
    <row r="2" spans="2:7" ht="5.0999999999999996" customHeight="1"/>
    <row r="3" spans="2:7" s="119" customFormat="1">
      <c r="B3" s="2118" t="s">
        <v>988</v>
      </c>
      <c r="C3" s="2118"/>
      <c r="D3" s="2118"/>
      <c r="E3" s="2118"/>
      <c r="F3" s="2118"/>
      <c r="G3" s="2118"/>
    </row>
    <row r="4" spans="2:7" ht="5.0999999999999996" customHeight="1" thickBot="1">
      <c r="D4" s="184"/>
      <c r="E4" s="184"/>
      <c r="F4" s="184"/>
      <c r="G4" s="184"/>
    </row>
    <row r="5" spans="2:7" s="119" customFormat="1" ht="13.5" thickBot="1">
      <c r="B5" s="1742" t="s">
        <v>2121</v>
      </c>
      <c r="C5" s="1743" t="s">
        <v>2122</v>
      </c>
      <c r="D5" s="1742" t="s">
        <v>2121</v>
      </c>
      <c r="E5" s="1743" t="s">
        <v>2122</v>
      </c>
      <c r="F5" s="1746" t="s">
        <v>2121</v>
      </c>
      <c r="G5" s="1743" t="s">
        <v>2122</v>
      </c>
    </row>
    <row r="6" spans="2:7" ht="13.5" thickBot="1">
      <c r="B6" s="1744"/>
      <c r="C6" s="1745"/>
      <c r="D6" s="1744"/>
      <c r="E6" s="1745"/>
      <c r="F6" s="1747"/>
      <c r="G6" s="1745"/>
    </row>
    <row r="7" spans="2:7" s="184" customFormat="1" ht="68.25" customHeight="1">
      <c r="B7" s="2716" t="s">
        <v>6461</v>
      </c>
      <c r="C7" s="2717"/>
      <c r="D7" s="2716" t="s">
        <v>6462</v>
      </c>
      <c r="E7" s="2717"/>
      <c r="F7" s="2720" t="s">
        <v>7196</v>
      </c>
      <c r="G7" s="2721"/>
    </row>
    <row r="8" spans="2:7">
      <c r="B8" s="2718" t="s">
        <v>2363</v>
      </c>
      <c r="C8" s="2719"/>
      <c r="D8" s="2718" t="s">
        <v>2655</v>
      </c>
      <c r="E8" s="2719"/>
      <c r="F8" s="2718" t="s">
        <v>2228</v>
      </c>
      <c r="G8" s="2719"/>
    </row>
    <row r="9" spans="2:7">
      <c r="B9" s="1748" t="s">
        <v>1736</v>
      </c>
      <c r="C9" s="1749" t="s">
        <v>2380</v>
      </c>
      <c r="D9" s="1748" t="s">
        <v>1034</v>
      </c>
      <c r="E9" s="1749" t="s">
        <v>6463</v>
      </c>
      <c r="F9" s="1748" t="s">
        <v>1520</v>
      </c>
      <c r="G9" s="1749" t="s">
        <v>902</v>
      </c>
    </row>
    <row r="10" spans="2:7">
      <c r="B10" s="1735" t="s">
        <v>2381</v>
      </c>
      <c r="C10" s="1732" t="s">
        <v>979</v>
      </c>
      <c r="D10" s="1735" t="s">
        <v>2480</v>
      </c>
      <c r="E10" s="1732" t="s">
        <v>6464</v>
      </c>
      <c r="F10" s="1735" t="s">
        <v>1521</v>
      </c>
      <c r="G10" s="1732" t="s">
        <v>903</v>
      </c>
    </row>
    <row r="11" spans="2:7">
      <c r="B11" s="1748" t="s">
        <v>1737</v>
      </c>
      <c r="C11" s="1749" t="s">
        <v>2364</v>
      </c>
      <c r="D11" s="1748" t="s">
        <v>1832</v>
      </c>
      <c r="E11" s="1749" t="s">
        <v>1437</v>
      </c>
      <c r="F11" s="1748" t="s">
        <v>209</v>
      </c>
      <c r="G11" s="1749" t="s">
        <v>904</v>
      </c>
    </row>
    <row r="12" spans="2:7">
      <c r="B12" s="1735" t="s">
        <v>1738</v>
      </c>
      <c r="C12" s="1732" t="s">
        <v>2843</v>
      </c>
      <c r="D12" s="1735" t="s">
        <v>3012</v>
      </c>
      <c r="E12" s="1732" t="s">
        <v>3023</v>
      </c>
      <c r="F12" s="1735" t="s">
        <v>210</v>
      </c>
      <c r="G12" s="1732" t="s">
        <v>905</v>
      </c>
    </row>
    <row r="13" spans="2:7">
      <c r="B13" s="1748" t="s">
        <v>1739</v>
      </c>
      <c r="C13" s="1749" t="s">
        <v>679</v>
      </c>
      <c r="D13" s="1748" t="s">
        <v>785</v>
      </c>
      <c r="E13" s="1749" t="s">
        <v>6465</v>
      </c>
      <c r="F13" s="1748" t="s">
        <v>211</v>
      </c>
      <c r="G13" s="1749" t="s">
        <v>1096</v>
      </c>
    </row>
    <row r="14" spans="2:7">
      <c r="B14" s="1735" t="s">
        <v>2999</v>
      </c>
      <c r="C14" s="1732" t="s">
        <v>680</v>
      </c>
      <c r="D14" s="1735" t="s">
        <v>783</v>
      </c>
      <c r="E14" s="1732" t="s">
        <v>1984</v>
      </c>
      <c r="F14" s="1735" t="s">
        <v>212</v>
      </c>
      <c r="G14" s="1732" t="s">
        <v>6469</v>
      </c>
    </row>
    <row r="15" spans="2:7">
      <c r="B15" s="1748" t="s">
        <v>3000</v>
      </c>
      <c r="C15" s="1749" t="s">
        <v>681</v>
      </c>
      <c r="D15" s="1748" t="s">
        <v>784</v>
      </c>
      <c r="E15" s="1749" t="s">
        <v>1985</v>
      </c>
      <c r="F15" s="1748" t="s">
        <v>213</v>
      </c>
      <c r="G15" s="1749" t="s">
        <v>1512</v>
      </c>
    </row>
    <row r="16" spans="2:7">
      <c r="B16" s="1735" t="s">
        <v>3001</v>
      </c>
      <c r="C16" s="1732" t="s">
        <v>682</v>
      </c>
      <c r="D16" s="1735" t="s">
        <v>1605</v>
      </c>
      <c r="E16" s="1732" t="s">
        <v>259</v>
      </c>
      <c r="F16" s="1735" t="s">
        <v>214</v>
      </c>
      <c r="G16" s="1732" t="s">
        <v>1097</v>
      </c>
    </row>
    <row r="17" spans="2:7">
      <c r="B17" s="1748" t="s">
        <v>3002</v>
      </c>
      <c r="C17" s="1749" t="s">
        <v>2499</v>
      </c>
      <c r="D17" s="1748" t="s">
        <v>578</v>
      </c>
      <c r="E17" s="1749" t="s">
        <v>2956</v>
      </c>
      <c r="F17" s="2718" t="s">
        <v>1513</v>
      </c>
      <c r="G17" s="2719"/>
    </row>
    <row r="18" spans="2:7">
      <c r="B18" s="2718" t="s">
        <v>6459</v>
      </c>
      <c r="C18" s="2719"/>
      <c r="D18" s="1735" t="s">
        <v>775</v>
      </c>
      <c r="E18" s="1732" t="s">
        <v>1200</v>
      </c>
      <c r="F18" s="1735" t="s">
        <v>864</v>
      </c>
      <c r="G18" s="1732" t="s">
        <v>6470</v>
      </c>
    </row>
    <row r="19" spans="2:7">
      <c r="B19" s="1748" t="s">
        <v>1753</v>
      </c>
      <c r="C19" s="1749" t="s">
        <v>244</v>
      </c>
      <c r="D19" s="1748" t="s">
        <v>576</v>
      </c>
      <c r="E19" s="1749" t="s">
        <v>577</v>
      </c>
      <c r="F19" s="1748" t="s">
        <v>865</v>
      </c>
      <c r="G19" s="1749" t="s">
        <v>2639</v>
      </c>
    </row>
    <row r="20" spans="2:7">
      <c r="B20" s="1735" t="s">
        <v>1752</v>
      </c>
      <c r="C20" s="1732" t="s">
        <v>245</v>
      </c>
      <c r="D20" s="1735" t="s">
        <v>774</v>
      </c>
      <c r="E20" s="1732" t="s">
        <v>2808</v>
      </c>
      <c r="F20" s="1735" t="s">
        <v>866</v>
      </c>
      <c r="G20" s="1732" t="s">
        <v>2053</v>
      </c>
    </row>
    <row r="21" spans="2:7">
      <c r="B21" s="1748" t="s">
        <v>1751</v>
      </c>
      <c r="C21" s="1749" t="s">
        <v>246</v>
      </c>
      <c r="D21" s="1748" t="s">
        <v>726</v>
      </c>
      <c r="E21" s="1749" t="s">
        <v>1411</v>
      </c>
      <c r="F21" s="1748" t="s">
        <v>867</v>
      </c>
      <c r="G21" s="1749" t="s">
        <v>2640</v>
      </c>
    </row>
    <row r="22" spans="2:7">
      <c r="B22" s="1735" t="s">
        <v>1750</v>
      </c>
      <c r="C22" s="1732" t="s">
        <v>2661</v>
      </c>
      <c r="D22" s="1753" t="s">
        <v>2142</v>
      </c>
      <c r="E22" s="1732" t="s">
        <v>2212</v>
      </c>
      <c r="F22" s="1735" t="s">
        <v>123</v>
      </c>
      <c r="G22" s="1732" t="s">
        <v>2641</v>
      </c>
    </row>
    <row r="23" spans="2:7">
      <c r="B23" s="1748" t="s">
        <v>1747</v>
      </c>
      <c r="C23" s="1749" t="s">
        <v>2662</v>
      </c>
      <c r="D23" s="1748" t="s">
        <v>1428</v>
      </c>
      <c r="E23" s="1749" t="s">
        <v>2467</v>
      </c>
      <c r="F23" s="1748" t="s">
        <v>124</v>
      </c>
      <c r="G23" s="1749" t="s">
        <v>2642</v>
      </c>
    </row>
    <row r="24" spans="2:7">
      <c r="B24" s="1735" t="s">
        <v>1748</v>
      </c>
      <c r="C24" s="1732" t="s">
        <v>681</v>
      </c>
      <c r="D24" s="1735" t="s">
        <v>2481</v>
      </c>
      <c r="E24" s="1732" t="s">
        <v>2179</v>
      </c>
      <c r="F24" s="1735" t="s">
        <v>125</v>
      </c>
      <c r="G24" s="1732" t="s">
        <v>2643</v>
      </c>
    </row>
    <row r="25" spans="2:7">
      <c r="B25" s="1748" t="s">
        <v>1736</v>
      </c>
      <c r="C25" s="1749" t="s">
        <v>2380</v>
      </c>
      <c r="D25" s="1748" t="s">
        <v>2835</v>
      </c>
      <c r="E25" s="1749" t="s">
        <v>2998</v>
      </c>
      <c r="F25" s="1748" t="s">
        <v>126</v>
      </c>
      <c r="G25" s="1749" t="s">
        <v>2644</v>
      </c>
    </row>
    <row r="26" spans="2:7">
      <c r="B26" s="1735" t="s">
        <v>1745</v>
      </c>
      <c r="C26" s="1732" t="s">
        <v>2663</v>
      </c>
      <c r="D26" s="1735" t="s">
        <v>3078</v>
      </c>
      <c r="E26" s="1732" t="s">
        <v>3079</v>
      </c>
      <c r="F26" s="1735" t="s">
        <v>644</v>
      </c>
      <c r="G26" s="1732" t="s">
        <v>2645</v>
      </c>
    </row>
    <row r="27" spans="2:7">
      <c r="B27" s="1748" t="s">
        <v>1744</v>
      </c>
      <c r="C27" s="1749" t="s">
        <v>961</v>
      </c>
      <c r="D27" s="1748" t="s">
        <v>1826</v>
      </c>
      <c r="E27" s="1749" t="s">
        <v>1827</v>
      </c>
      <c r="F27" s="1748" t="s">
        <v>645</v>
      </c>
      <c r="G27" s="1749" t="s">
        <v>2646</v>
      </c>
    </row>
    <row r="28" spans="2:7">
      <c r="B28" s="1735" t="s">
        <v>1743</v>
      </c>
      <c r="C28" s="1732" t="s">
        <v>1749</v>
      </c>
      <c r="D28" s="1735" t="s">
        <v>590</v>
      </c>
      <c r="E28" s="1732" t="s">
        <v>591</v>
      </c>
      <c r="F28" s="1735" t="s">
        <v>646</v>
      </c>
      <c r="G28" s="1732" t="s">
        <v>2647</v>
      </c>
    </row>
    <row r="29" spans="2:7">
      <c r="B29" s="1748" t="s">
        <v>1746</v>
      </c>
      <c r="C29" s="1749" t="s">
        <v>2664</v>
      </c>
      <c r="D29" s="1748" t="s">
        <v>3008</v>
      </c>
      <c r="E29" s="1749" t="s">
        <v>3019</v>
      </c>
      <c r="F29" s="1748" t="s">
        <v>647</v>
      </c>
      <c r="G29" s="1749" t="s">
        <v>2648</v>
      </c>
    </row>
    <row r="30" spans="2:7">
      <c r="B30" s="1735" t="s">
        <v>2158</v>
      </c>
      <c r="C30" s="1732" t="s">
        <v>2159</v>
      </c>
      <c r="D30" s="1735" t="s">
        <v>1154</v>
      </c>
      <c r="E30" s="1732" t="s">
        <v>1199</v>
      </c>
      <c r="F30" s="1735" t="s">
        <v>648</v>
      </c>
      <c r="G30" s="1732" t="s">
        <v>2649</v>
      </c>
    </row>
    <row r="31" spans="2:7">
      <c r="B31" s="1748" t="s">
        <v>3139</v>
      </c>
      <c r="C31" s="1749" t="s">
        <v>3140</v>
      </c>
      <c r="D31" s="1748" t="s">
        <v>1612</v>
      </c>
      <c r="E31" s="1749" t="s">
        <v>1613</v>
      </c>
      <c r="F31" s="1748" t="s">
        <v>649</v>
      </c>
      <c r="G31" s="1749" t="s">
        <v>2650</v>
      </c>
    </row>
    <row r="32" spans="2:7">
      <c r="B32" s="1735" t="s">
        <v>3141</v>
      </c>
      <c r="C32" s="1732" t="s">
        <v>3142</v>
      </c>
      <c r="D32" s="1735" t="s">
        <v>579</v>
      </c>
      <c r="E32" s="1732" t="s">
        <v>580</v>
      </c>
      <c r="F32" s="1735" t="s">
        <v>650</v>
      </c>
      <c r="G32" s="1732" t="s">
        <v>959</v>
      </c>
    </row>
    <row r="33" spans="2:7">
      <c r="B33" s="1748" t="s">
        <v>3143</v>
      </c>
      <c r="C33" s="1749" t="s">
        <v>1254</v>
      </c>
      <c r="D33" s="1748" t="s">
        <v>1344</v>
      </c>
      <c r="E33" s="1749" t="s">
        <v>2653</v>
      </c>
      <c r="F33" s="1748" t="s">
        <v>651</v>
      </c>
      <c r="G33" s="1749" t="s">
        <v>1052</v>
      </c>
    </row>
    <row r="34" spans="2:7">
      <c r="B34" s="1735" t="s">
        <v>3144</v>
      </c>
      <c r="C34" s="1732" t="s">
        <v>344</v>
      </c>
      <c r="D34" s="1735" t="s">
        <v>1610</v>
      </c>
      <c r="E34" s="1732" t="s">
        <v>1611</v>
      </c>
      <c r="F34" s="1735" t="s">
        <v>652</v>
      </c>
      <c r="G34" s="1732" t="s">
        <v>2838</v>
      </c>
    </row>
    <row r="35" spans="2:7">
      <c r="B35" s="1748" t="s">
        <v>3145</v>
      </c>
      <c r="C35" s="1749" t="s">
        <v>1255</v>
      </c>
      <c r="D35" s="1748" t="s">
        <v>3018</v>
      </c>
      <c r="E35" s="1749" t="s">
        <v>2215</v>
      </c>
      <c r="F35" s="1748" t="s">
        <v>653</v>
      </c>
      <c r="G35" s="1749" t="s">
        <v>2839</v>
      </c>
    </row>
    <row r="36" spans="2:7">
      <c r="B36" s="1735" t="s">
        <v>2862</v>
      </c>
      <c r="C36" s="1732" t="s">
        <v>221</v>
      </c>
      <c r="D36" s="1735" t="s">
        <v>1835</v>
      </c>
      <c r="E36" s="1732" t="s">
        <v>51</v>
      </c>
      <c r="F36" s="1735" t="s">
        <v>654</v>
      </c>
      <c r="G36" s="1732" t="s">
        <v>2840</v>
      </c>
    </row>
    <row r="37" spans="2:7">
      <c r="B37" s="1748" t="s">
        <v>222</v>
      </c>
      <c r="C37" s="1749" t="s">
        <v>223</v>
      </c>
      <c r="D37" s="1748" t="s">
        <v>2366</v>
      </c>
      <c r="E37" s="1749" t="s">
        <v>2178</v>
      </c>
      <c r="F37" s="1748" t="s">
        <v>655</v>
      </c>
      <c r="G37" s="1749" t="s">
        <v>2841</v>
      </c>
    </row>
    <row r="38" spans="2:7">
      <c r="B38" s="1735" t="s">
        <v>949</v>
      </c>
      <c r="C38" s="1732" t="s">
        <v>2974</v>
      </c>
      <c r="D38" s="1735" t="s">
        <v>3080</v>
      </c>
      <c r="E38" s="1732" t="s">
        <v>3081</v>
      </c>
      <c r="F38" s="1735" t="s">
        <v>656</v>
      </c>
      <c r="G38" s="1732" t="s">
        <v>952</v>
      </c>
    </row>
    <row r="39" spans="2:7">
      <c r="B39" s="1748" t="s">
        <v>2975</v>
      </c>
      <c r="C39" s="1749" t="s">
        <v>2976</v>
      </c>
      <c r="D39" s="1748" t="s">
        <v>3014</v>
      </c>
      <c r="E39" s="1749" t="s">
        <v>2210</v>
      </c>
      <c r="F39" s="1748" t="s">
        <v>657</v>
      </c>
      <c r="G39" s="1749" t="s">
        <v>2842</v>
      </c>
    </row>
    <row r="40" spans="2:7">
      <c r="B40" s="1735" t="s">
        <v>2977</v>
      </c>
      <c r="C40" s="1732" t="s">
        <v>2978</v>
      </c>
      <c r="D40" s="1735" t="s">
        <v>2484</v>
      </c>
      <c r="E40" s="1732" t="s">
        <v>2293</v>
      </c>
      <c r="F40" s="1735" t="s">
        <v>1738</v>
      </c>
      <c r="G40" s="1732" t="s">
        <v>2843</v>
      </c>
    </row>
    <row r="41" spans="2:7">
      <c r="B41" s="1748" t="s">
        <v>2574</v>
      </c>
      <c r="C41" s="1749" t="s">
        <v>2575</v>
      </c>
      <c r="D41" s="1748" t="s">
        <v>3011</v>
      </c>
      <c r="E41" s="1749" t="s">
        <v>3022</v>
      </c>
      <c r="F41" s="1748" t="s">
        <v>658</v>
      </c>
      <c r="G41" s="1749" t="s">
        <v>2844</v>
      </c>
    </row>
    <row r="42" spans="2:7">
      <c r="B42" s="1735" t="s">
        <v>2576</v>
      </c>
      <c r="C42" s="1732" t="s">
        <v>2577</v>
      </c>
      <c r="D42" s="1735" t="s">
        <v>1153</v>
      </c>
      <c r="E42" s="1732" t="s">
        <v>1198</v>
      </c>
      <c r="F42" s="1735" t="s">
        <v>659</v>
      </c>
      <c r="G42" s="1732" t="s">
        <v>2845</v>
      </c>
    </row>
    <row r="43" spans="2:7">
      <c r="B43" s="1748" t="s">
        <v>2578</v>
      </c>
      <c r="C43" s="1749" t="s">
        <v>2579</v>
      </c>
      <c r="D43" s="1748" t="s">
        <v>790</v>
      </c>
      <c r="E43" s="1749" t="s">
        <v>791</v>
      </c>
      <c r="F43" s="1748" t="s">
        <v>451</v>
      </c>
      <c r="G43" s="1749" t="s">
        <v>3794</v>
      </c>
    </row>
    <row r="44" spans="2:7">
      <c r="B44" s="1735" t="s">
        <v>2580</v>
      </c>
      <c r="C44" s="1732" t="s">
        <v>2581</v>
      </c>
      <c r="D44" s="1735" t="s">
        <v>588</v>
      </c>
      <c r="E44" s="1732" t="s">
        <v>589</v>
      </c>
      <c r="F44" s="1735" t="s">
        <v>452</v>
      </c>
      <c r="G44" s="1732" t="s">
        <v>2846</v>
      </c>
    </row>
    <row r="45" spans="2:7">
      <c r="B45" s="1748" t="s">
        <v>2582</v>
      </c>
      <c r="C45" s="1749" t="s">
        <v>2583</v>
      </c>
      <c r="D45" s="1748" t="s">
        <v>782</v>
      </c>
      <c r="E45" s="1749" t="s">
        <v>1983</v>
      </c>
      <c r="F45" s="1748" t="s">
        <v>453</v>
      </c>
      <c r="G45" s="1749" t="s">
        <v>2847</v>
      </c>
    </row>
    <row r="46" spans="2:7">
      <c r="B46" s="1735" t="s">
        <v>1225</v>
      </c>
      <c r="C46" s="1732" t="s">
        <v>973</v>
      </c>
      <c r="D46" s="1735" t="s">
        <v>787</v>
      </c>
      <c r="E46" s="1732" t="s">
        <v>2032</v>
      </c>
      <c r="F46" s="1735" t="s">
        <v>454</v>
      </c>
      <c r="G46" s="1732" t="s">
        <v>2415</v>
      </c>
    </row>
    <row r="47" spans="2:7">
      <c r="B47" s="1748" t="s">
        <v>1226</v>
      </c>
      <c r="C47" s="1749" t="s">
        <v>1993</v>
      </c>
      <c r="D47" s="1748" t="s">
        <v>3009</v>
      </c>
      <c r="E47" s="1749" t="s">
        <v>3020</v>
      </c>
      <c r="F47" s="1748" t="s">
        <v>455</v>
      </c>
      <c r="G47" s="1749" t="s">
        <v>2416</v>
      </c>
    </row>
    <row r="48" spans="2:7">
      <c r="B48" s="1735" t="s">
        <v>1994</v>
      </c>
      <c r="C48" s="1732" t="s">
        <v>1995</v>
      </c>
      <c r="D48" s="1735" t="s">
        <v>1600</v>
      </c>
      <c r="E48" s="1732" t="s">
        <v>1601</v>
      </c>
      <c r="F48" s="1735" t="s">
        <v>2163</v>
      </c>
      <c r="G48" s="1732" t="s">
        <v>2417</v>
      </c>
    </row>
    <row r="49" spans="2:7">
      <c r="B49" s="1748" t="s">
        <v>566</v>
      </c>
      <c r="C49" s="1749" t="s">
        <v>567</v>
      </c>
      <c r="D49" s="1748" t="s">
        <v>1602</v>
      </c>
      <c r="E49" s="1749" t="s">
        <v>1588</v>
      </c>
      <c r="F49" s="1748" t="s">
        <v>2164</v>
      </c>
      <c r="G49" s="1749" t="s">
        <v>2418</v>
      </c>
    </row>
    <row r="50" spans="2:7">
      <c r="B50" s="1735" t="s">
        <v>568</v>
      </c>
      <c r="C50" s="1732" t="s">
        <v>2317</v>
      </c>
      <c r="D50" s="1735" t="s">
        <v>2934</v>
      </c>
      <c r="E50" s="1732" t="s">
        <v>534</v>
      </c>
      <c r="F50" s="1735" t="s">
        <v>2165</v>
      </c>
      <c r="G50" s="1732" t="s">
        <v>2419</v>
      </c>
    </row>
    <row r="51" spans="2:7">
      <c r="B51" s="1748" t="s">
        <v>2318</v>
      </c>
      <c r="C51" s="1749" t="s">
        <v>2319</v>
      </c>
      <c r="D51" s="1748" t="s">
        <v>1146</v>
      </c>
      <c r="E51" s="1749" t="s">
        <v>1030</v>
      </c>
      <c r="F51" s="1748" t="s">
        <v>1003</v>
      </c>
      <c r="G51" s="1749" t="s">
        <v>2475</v>
      </c>
    </row>
    <row r="52" spans="2:7">
      <c r="B52" s="1735" t="s">
        <v>2320</v>
      </c>
      <c r="C52" s="1732" t="s">
        <v>843</v>
      </c>
      <c r="D52" s="1735" t="s">
        <v>1031</v>
      </c>
      <c r="E52" s="1732" t="s">
        <v>1032</v>
      </c>
      <c r="F52" s="1735" t="s">
        <v>1004</v>
      </c>
      <c r="G52" s="1732" t="s">
        <v>3735</v>
      </c>
    </row>
    <row r="53" spans="2:7">
      <c r="B53" s="1748" t="s">
        <v>844</v>
      </c>
      <c r="C53" s="1749" t="s">
        <v>845</v>
      </c>
      <c r="D53" s="1748" t="s">
        <v>1829</v>
      </c>
      <c r="E53" s="1749" t="s">
        <v>2253</v>
      </c>
      <c r="F53" s="1748" t="s">
        <v>1005</v>
      </c>
      <c r="G53" s="1749" t="s">
        <v>2476</v>
      </c>
    </row>
    <row r="54" spans="2:7">
      <c r="B54" s="1735" t="s">
        <v>1221</v>
      </c>
      <c r="C54" s="1732" t="s">
        <v>1222</v>
      </c>
      <c r="D54" s="1735" t="s">
        <v>592</v>
      </c>
      <c r="E54" s="1732" t="s">
        <v>1427</v>
      </c>
      <c r="F54" s="1735" t="s">
        <v>1006</v>
      </c>
      <c r="G54" s="1732" t="s">
        <v>1840</v>
      </c>
    </row>
    <row r="55" spans="2:7">
      <c r="B55" s="1748" t="s">
        <v>1223</v>
      </c>
      <c r="C55" s="1749" t="s">
        <v>1224</v>
      </c>
      <c r="D55" s="1748" t="s">
        <v>1828</v>
      </c>
      <c r="E55" s="1749" t="s">
        <v>2252</v>
      </c>
      <c r="F55" s="1748" t="s">
        <v>1007</v>
      </c>
      <c r="G55" s="1749" t="s">
        <v>744</v>
      </c>
    </row>
    <row r="56" spans="2:7">
      <c r="B56" s="1735" t="s">
        <v>2384</v>
      </c>
      <c r="C56" s="1732" t="s">
        <v>2385</v>
      </c>
      <c r="D56" s="1735" t="s">
        <v>261</v>
      </c>
      <c r="E56" s="1732" t="s">
        <v>260</v>
      </c>
      <c r="F56" s="1735" t="s">
        <v>1008</v>
      </c>
      <c r="G56" s="1732" t="s">
        <v>1325</v>
      </c>
    </row>
    <row r="57" spans="2:7">
      <c r="B57" s="1748" t="s">
        <v>2386</v>
      </c>
      <c r="C57" s="1749" t="s">
        <v>2387</v>
      </c>
      <c r="D57" s="1748" t="s">
        <v>778</v>
      </c>
      <c r="E57" s="1749" t="s">
        <v>1204</v>
      </c>
      <c r="F57" s="1748" t="s">
        <v>1009</v>
      </c>
      <c r="G57" s="1749" t="s">
        <v>2625</v>
      </c>
    </row>
    <row r="58" spans="2:7">
      <c r="B58" s="1735" t="s">
        <v>2388</v>
      </c>
      <c r="C58" s="1732" t="s">
        <v>1058</v>
      </c>
      <c r="D58" s="1735" t="s">
        <v>779</v>
      </c>
      <c r="E58" s="1732" t="s">
        <v>1203</v>
      </c>
      <c r="F58" s="1735" t="s">
        <v>1010</v>
      </c>
      <c r="G58" s="1732" t="s">
        <v>2626</v>
      </c>
    </row>
    <row r="59" spans="2:7">
      <c r="B59" s="1748" t="s">
        <v>2389</v>
      </c>
      <c r="C59" s="1749" t="s">
        <v>1059</v>
      </c>
      <c r="D59" s="1748" t="s">
        <v>571</v>
      </c>
      <c r="E59" s="1749" t="s">
        <v>572</v>
      </c>
      <c r="F59" s="1748" t="s">
        <v>1011</v>
      </c>
      <c r="G59" s="1749" t="s">
        <v>1260</v>
      </c>
    </row>
    <row r="60" spans="2:7">
      <c r="B60" s="1735" t="s">
        <v>2390</v>
      </c>
      <c r="C60" s="1732" t="s">
        <v>2391</v>
      </c>
      <c r="D60" s="1735" t="s">
        <v>1429</v>
      </c>
      <c r="E60" s="1732" t="s">
        <v>1430</v>
      </c>
      <c r="F60" s="1735" t="s">
        <v>1012</v>
      </c>
      <c r="G60" s="1732" t="s">
        <v>2265</v>
      </c>
    </row>
    <row r="61" spans="2:7">
      <c r="B61" s="1748" t="s">
        <v>2392</v>
      </c>
      <c r="C61" s="1749" t="s">
        <v>2393</v>
      </c>
      <c r="D61" s="1748" t="s">
        <v>3017</v>
      </c>
      <c r="E61" s="1749" t="s">
        <v>2214</v>
      </c>
      <c r="F61" s="1748" t="s">
        <v>1013</v>
      </c>
      <c r="G61" s="1749" t="s">
        <v>2627</v>
      </c>
    </row>
    <row r="62" spans="2:7">
      <c r="B62" s="1735" t="s">
        <v>2394</v>
      </c>
      <c r="C62" s="1732" t="s">
        <v>2395</v>
      </c>
      <c r="D62" s="1735" t="s">
        <v>1607</v>
      </c>
      <c r="E62" s="1732" t="s">
        <v>395</v>
      </c>
      <c r="F62" s="1735" t="s">
        <v>1014</v>
      </c>
      <c r="G62" s="1732" t="s">
        <v>2628</v>
      </c>
    </row>
    <row r="63" spans="2:7">
      <c r="B63" s="1748" t="s">
        <v>2396</v>
      </c>
      <c r="C63" s="1749" t="s">
        <v>2397</v>
      </c>
      <c r="D63" s="1748" t="s">
        <v>2183</v>
      </c>
      <c r="E63" s="1749" t="s">
        <v>2182</v>
      </c>
      <c r="F63" s="1748" t="s">
        <v>1015</v>
      </c>
      <c r="G63" s="1749" t="s">
        <v>1262</v>
      </c>
    </row>
    <row r="64" spans="2:7">
      <c r="B64" s="1735" t="s">
        <v>2398</v>
      </c>
      <c r="C64" s="1732" t="s">
        <v>2399</v>
      </c>
      <c r="D64" s="1735" t="s">
        <v>777</v>
      </c>
      <c r="E64" s="1732" t="s">
        <v>1202</v>
      </c>
      <c r="F64" s="1735" t="s">
        <v>2172</v>
      </c>
      <c r="G64" s="1732" t="s">
        <v>1257</v>
      </c>
    </row>
    <row r="65" spans="2:7">
      <c r="B65" s="1748" t="s">
        <v>2400</v>
      </c>
      <c r="C65" s="1749" t="s">
        <v>133</v>
      </c>
      <c r="D65" s="1748" t="s">
        <v>195</v>
      </c>
      <c r="E65" s="1749" t="s">
        <v>3005</v>
      </c>
      <c r="F65" s="1748" t="s">
        <v>2173</v>
      </c>
      <c r="G65" s="1749" t="s">
        <v>2629</v>
      </c>
    </row>
    <row r="66" spans="2:7">
      <c r="B66" s="1735" t="s">
        <v>134</v>
      </c>
      <c r="C66" s="1732" t="s">
        <v>135</v>
      </c>
      <c r="D66" s="1735" t="s">
        <v>1177</v>
      </c>
      <c r="E66" s="1732" t="s">
        <v>1197</v>
      </c>
      <c r="F66" s="1735" t="s">
        <v>2174</v>
      </c>
      <c r="G66" s="1732" t="s">
        <v>2630</v>
      </c>
    </row>
    <row r="67" spans="2:7">
      <c r="B67" s="1748" t="s">
        <v>136</v>
      </c>
      <c r="C67" s="1749" t="s">
        <v>137</v>
      </c>
      <c r="D67" s="1748" t="s">
        <v>2156</v>
      </c>
      <c r="E67" s="1749" t="s">
        <v>2181</v>
      </c>
      <c r="F67" s="1748" t="s">
        <v>2175</v>
      </c>
      <c r="G67" s="1749" t="s">
        <v>2631</v>
      </c>
    </row>
    <row r="68" spans="2:7">
      <c r="B68" s="1735" t="s">
        <v>2979</v>
      </c>
      <c r="C68" s="1732" t="s">
        <v>2980</v>
      </c>
      <c r="D68" s="1735" t="s">
        <v>587</v>
      </c>
      <c r="E68" s="1732" t="s">
        <v>2806</v>
      </c>
      <c r="F68" s="1735" t="s">
        <v>2176</v>
      </c>
      <c r="G68" s="1732" t="s">
        <v>2632</v>
      </c>
    </row>
    <row r="69" spans="2:7">
      <c r="B69" s="1748" t="s">
        <v>2981</v>
      </c>
      <c r="C69" s="1749" t="s">
        <v>2982</v>
      </c>
      <c r="D69" s="1748" t="s">
        <v>788</v>
      </c>
      <c r="E69" s="1749" t="s">
        <v>789</v>
      </c>
      <c r="F69" s="1748" t="s">
        <v>2177</v>
      </c>
      <c r="G69" s="1749" t="s">
        <v>2633</v>
      </c>
    </row>
    <row r="70" spans="2:7">
      <c r="B70" s="1735" t="s">
        <v>2983</v>
      </c>
      <c r="C70" s="1732" t="s">
        <v>2984</v>
      </c>
      <c r="D70" s="1735" t="s">
        <v>1176</v>
      </c>
      <c r="E70" s="1732" t="s">
        <v>196</v>
      </c>
      <c r="F70" s="1735" t="s">
        <v>814</v>
      </c>
      <c r="G70" s="1732" t="s">
        <v>2634</v>
      </c>
    </row>
    <row r="71" spans="2:7">
      <c r="B71" s="1748" t="s">
        <v>2985</v>
      </c>
      <c r="C71" s="1749" t="s">
        <v>2986</v>
      </c>
      <c r="D71" s="1748" t="s">
        <v>2483</v>
      </c>
      <c r="E71" s="1749" t="s">
        <v>1232</v>
      </c>
      <c r="F71" s="1748" t="s">
        <v>815</v>
      </c>
      <c r="G71" s="1749" t="s">
        <v>2635</v>
      </c>
    </row>
    <row r="72" spans="2:7">
      <c r="B72" s="1735" t="s">
        <v>2987</v>
      </c>
      <c r="C72" s="1732" t="s">
        <v>2988</v>
      </c>
      <c r="D72" s="1735" t="s">
        <v>2485</v>
      </c>
      <c r="E72" s="1732" t="s">
        <v>2180</v>
      </c>
      <c r="F72" s="1735" t="s">
        <v>816</v>
      </c>
      <c r="G72" s="1732" t="s">
        <v>2636</v>
      </c>
    </row>
    <row r="73" spans="2:7">
      <c r="B73" s="1748" t="s">
        <v>689</v>
      </c>
      <c r="C73" s="1749" t="s">
        <v>690</v>
      </c>
      <c r="D73" s="1748" t="s">
        <v>1515</v>
      </c>
      <c r="E73" s="1749" t="s">
        <v>1989</v>
      </c>
      <c r="F73" s="1748" t="s">
        <v>817</v>
      </c>
      <c r="G73" s="1749" t="s">
        <v>2637</v>
      </c>
    </row>
    <row r="74" spans="2:7">
      <c r="B74" s="1735" t="s">
        <v>691</v>
      </c>
      <c r="C74" s="1732" t="s">
        <v>2605</v>
      </c>
      <c r="D74" s="1735" t="s">
        <v>348</v>
      </c>
      <c r="E74" s="1732" t="s">
        <v>349</v>
      </c>
      <c r="F74" s="1735" t="s">
        <v>818</v>
      </c>
      <c r="G74" s="1732" t="s">
        <v>2638</v>
      </c>
    </row>
    <row r="75" spans="2:7">
      <c r="B75" s="1748" t="s">
        <v>692</v>
      </c>
      <c r="C75" s="1749" t="s">
        <v>693</v>
      </c>
      <c r="D75" s="1748" t="s">
        <v>1830</v>
      </c>
      <c r="E75" s="1749" t="s">
        <v>1831</v>
      </c>
      <c r="F75" s="1748" t="s">
        <v>819</v>
      </c>
      <c r="G75" s="1749" t="s">
        <v>678</v>
      </c>
    </row>
    <row r="76" spans="2:7">
      <c r="B76" s="1735" t="s">
        <v>694</v>
      </c>
      <c r="C76" s="1732" t="s">
        <v>2608</v>
      </c>
      <c r="D76" s="1735" t="s">
        <v>581</v>
      </c>
      <c r="E76" s="1732" t="s">
        <v>582</v>
      </c>
      <c r="F76" s="1735" t="s">
        <v>595</v>
      </c>
      <c r="G76" s="1732" t="s">
        <v>745</v>
      </c>
    </row>
    <row r="77" spans="2:7">
      <c r="B77" s="1748" t="s">
        <v>695</v>
      </c>
      <c r="C77" s="1749" t="s">
        <v>696</v>
      </c>
      <c r="D77" s="1748" t="s">
        <v>2157</v>
      </c>
      <c r="E77" s="1749" t="s">
        <v>1776</v>
      </c>
      <c r="F77" s="1748" t="s">
        <v>596</v>
      </c>
      <c r="G77" s="1749" t="s">
        <v>746</v>
      </c>
    </row>
    <row r="78" spans="2:7">
      <c r="B78" s="1735" t="s">
        <v>697</v>
      </c>
      <c r="C78" s="1732" t="s">
        <v>317</v>
      </c>
      <c r="D78" s="1735" t="s">
        <v>2836</v>
      </c>
      <c r="E78" s="1732" t="s">
        <v>725</v>
      </c>
      <c r="F78" s="1735" t="s">
        <v>110</v>
      </c>
      <c r="G78" s="1732" t="s">
        <v>2515</v>
      </c>
    </row>
    <row r="79" spans="2:7">
      <c r="B79" s="1748" t="s">
        <v>2900</v>
      </c>
      <c r="C79" s="1749" t="s">
        <v>2901</v>
      </c>
      <c r="D79" s="1748" t="s">
        <v>352</v>
      </c>
      <c r="E79" s="1749" t="s">
        <v>2124</v>
      </c>
      <c r="F79" s="1748" t="s">
        <v>111</v>
      </c>
      <c r="G79" s="1749" t="s">
        <v>2516</v>
      </c>
    </row>
    <row r="80" spans="2:7">
      <c r="B80" s="1735" t="s">
        <v>2469</v>
      </c>
      <c r="C80" s="1732" t="s">
        <v>1561</v>
      </c>
      <c r="D80" s="1735" t="s">
        <v>350</v>
      </c>
      <c r="E80" s="1732" t="s">
        <v>351</v>
      </c>
      <c r="F80" s="1735" t="s">
        <v>112</v>
      </c>
      <c r="G80" s="1732" t="s">
        <v>2612</v>
      </c>
    </row>
    <row r="81" spans="2:7">
      <c r="B81" s="1748" t="s">
        <v>1562</v>
      </c>
      <c r="C81" s="1749" t="s">
        <v>1563</v>
      </c>
      <c r="D81" s="1748" t="s">
        <v>1597</v>
      </c>
      <c r="E81" s="1749" t="s">
        <v>1598</v>
      </c>
      <c r="F81" s="1748" t="s">
        <v>132</v>
      </c>
      <c r="G81" s="1749" t="s">
        <v>2613</v>
      </c>
    </row>
    <row r="82" spans="2:7">
      <c r="B82" s="1735" t="s">
        <v>1564</v>
      </c>
      <c r="C82" s="1732" t="s">
        <v>389</v>
      </c>
      <c r="D82" s="1735" t="s">
        <v>776</v>
      </c>
      <c r="E82" s="1732" t="s">
        <v>1201</v>
      </c>
      <c r="F82" s="1735" t="s">
        <v>868</v>
      </c>
      <c r="G82" s="1732" t="s">
        <v>2614</v>
      </c>
    </row>
    <row r="83" spans="2:7">
      <c r="B83" s="1748" t="s">
        <v>390</v>
      </c>
      <c r="C83" s="1749" t="s">
        <v>391</v>
      </c>
      <c r="D83" s="1748" t="s">
        <v>1035</v>
      </c>
      <c r="E83" s="1749" t="s">
        <v>1928</v>
      </c>
      <c r="F83" s="1748" t="s">
        <v>869</v>
      </c>
      <c r="G83" s="1749" t="s">
        <v>2615</v>
      </c>
    </row>
    <row r="84" spans="2:7">
      <c r="B84" s="1735" t="s">
        <v>2263</v>
      </c>
      <c r="C84" s="1732" t="s">
        <v>2947</v>
      </c>
      <c r="D84" s="1735" t="s">
        <v>2039</v>
      </c>
      <c r="E84" s="1732" t="s">
        <v>1695</v>
      </c>
      <c r="F84" s="1735" t="s">
        <v>2294</v>
      </c>
      <c r="G84" s="1732" t="s">
        <v>116</v>
      </c>
    </row>
    <row r="85" spans="2:7">
      <c r="B85" s="1748" t="s">
        <v>2948</v>
      </c>
      <c r="C85" s="1749" t="s">
        <v>2534</v>
      </c>
      <c r="D85" s="1748" t="s">
        <v>1389</v>
      </c>
      <c r="E85" s="1749" t="s">
        <v>373</v>
      </c>
      <c r="F85" s="1748" t="s">
        <v>2295</v>
      </c>
      <c r="G85" s="1749" t="s">
        <v>2968</v>
      </c>
    </row>
    <row r="86" spans="2:7">
      <c r="B86" s="1735" t="s">
        <v>2535</v>
      </c>
      <c r="C86" s="1732" t="s">
        <v>2536</v>
      </c>
      <c r="D86" s="1735" t="s">
        <v>1833</v>
      </c>
      <c r="E86" s="1732" t="s">
        <v>1834</v>
      </c>
      <c r="F86" s="1735" t="s">
        <v>2498</v>
      </c>
      <c r="G86" s="1732" t="s">
        <v>2965</v>
      </c>
    </row>
    <row r="87" spans="2:7">
      <c r="B87" s="1748" t="s">
        <v>2537</v>
      </c>
      <c r="C87" s="1749" t="s">
        <v>1945</v>
      </c>
      <c r="D87" s="1748" t="s">
        <v>781</v>
      </c>
      <c r="E87" s="1749" t="s">
        <v>1982</v>
      </c>
      <c r="F87" s="1748" t="s">
        <v>2497</v>
      </c>
      <c r="G87" s="1749" t="s">
        <v>3809</v>
      </c>
    </row>
    <row r="88" spans="2:7">
      <c r="B88" s="1735" t="s">
        <v>2538</v>
      </c>
      <c r="C88" s="1732" t="s">
        <v>846</v>
      </c>
      <c r="D88" s="1735" t="s">
        <v>3015</v>
      </c>
      <c r="E88" s="1732" t="s">
        <v>2211</v>
      </c>
      <c r="F88" s="2718" t="s">
        <v>1920</v>
      </c>
      <c r="G88" s="2719"/>
    </row>
    <row r="89" spans="2:7">
      <c r="B89" s="1748" t="s">
        <v>847</v>
      </c>
      <c r="C89" s="1749" t="s">
        <v>1947</v>
      </c>
      <c r="D89" s="1748" t="s">
        <v>583</v>
      </c>
      <c r="E89" s="1749" t="s">
        <v>2927</v>
      </c>
      <c r="F89" s="1748" t="s">
        <v>1098</v>
      </c>
      <c r="G89" s="1749" t="s">
        <v>138</v>
      </c>
    </row>
    <row r="90" spans="2:7">
      <c r="B90" s="1735" t="s">
        <v>848</v>
      </c>
      <c r="C90" s="1732" t="s">
        <v>849</v>
      </c>
      <c r="D90" s="1735" t="s">
        <v>1606</v>
      </c>
      <c r="E90" s="1732" t="s">
        <v>2367</v>
      </c>
      <c r="F90" s="1735" t="s">
        <v>1099</v>
      </c>
      <c r="G90" s="1732" t="s">
        <v>139</v>
      </c>
    </row>
    <row r="91" spans="2:7">
      <c r="B91" s="1748" t="s">
        <v>850</v>
      </c>
      <c r="C91" s="1749" t="s">
        <v>851</v>
      </c>
      <c r="D91" s="1748" t="s">
        <v>3010</v>
      </c>
      <c r="E91" s="1749" t="s">
        <v>3021</v>
      </c>
      <c r="F91" s="1748" t="s">
        <v>1100</v>
      </c>
      <c r="G91" s="1749" t="s">
        <v>2559</v>
      </c>
    </row>
    <row r="92" spans="2:7">
      <c r="B92" s="1735" t="s">
        <v>852</v>
      </c>
      <c r="C92" s="1732" t="s">
        <v>853</v>
      </c>
      <c r="D92" s="1735" t="s">
        <v>3016</v>
      </c>
      <c r="E92" s="1732" t="s">
        <v>2213</v>
      </c>
      <c r="F92" s="1735" t="s">
        <v>1101</v>
      </c>
      <c r="G92" s="1732" t="s">
        <v>2560</v>
      </c>
    </row>
    <row r="93" spans="2:7">
      <c r="B93" s="1748" t="s">
        <v>727</v>
      </c>
      <c r="C93" s="1749" t="s">
        <v>728</v>
      </c>
      <c r="D93" s="1748" t="s">
        <v>2482</v>
      </c>
      <c r="E93" s="1749" t="s">
        <v>6717</v>
      </c>
      <c r="F93" s="1748" t="s">
        <v>1102</v>
      </c>
      <c r="G93" s="1749" t="s">
        <v>1103</v>
      </c>
    </row>
    <row r="94" spans="2:7">
      <c r="B94" s="1735" t="s">
        <v>729</v>
      </c>
      <c r="C94" s="1732" t="s">
        <v>730</v>
      </c>
      <c r="D94" s="1735" t="s">
        <v>1603</v>
      </c>
      <c r="E94" s="1732" t="s">
        <v>1604</v>
      </c>
      <c r="F94" s="1735" t="s">
        <v>1104</v>
      </c>
      <c r="G94" s="1732" t="s">
        <v>1105</v>
      </c>
    </row>
    <row r="95" spans="2:7">
      <c r="B95" s="1748" t="s">
        <v>731</v>
      </c>
      <c r="C95" s="1749" t="s">
        <v>732</v>
      </c>
      <c r="D95" s="1748" t="s">
        <v>3006</v>
      </c>
      <c r="E95" s="1749" t="s">
        <v>3007</v>
      </c>
      <c r="F95" s="1748" t="s">
        <v>1106</v>
      </c>
      <c r="G95" s="1749" t="s">
        <v>1107</v>
      </c>
    </row>
    <row r="96" spans="2:7">
      <c r="B96" s="1735" t="s">
        <v>733</v>
      </c>
      <c r="C96" s="1732" t="s">
        <v>734</v>
      </c>
      <c r="D96" s="1735" t="s">
        <v>3013</v>
      </c>
      <c r="E96" s="1732" t="s">
        <v>2209</v>
      </c>
      <c r="F96" s="1735" t="s">
        <v>1108</v>
      </c>
      <c r="G96" s="1732" t="s">
        <v>1109</v>
      </c>
    </row>
    <row r="97" spans="2:7">
      <c r="B97" s="1748" t="s">
        <v>735</v>
      </c>
      <c r="C97" s="1749" t="s">
        <v>736</v>
      </c>
      <c r="D97" s="1748" t="s">
        <v>1033</v>
      </c>
      <c r="E97" s="1749" t="s">
        <v>2767</v>
      </c>
      <c r="F97" s="1748" t="s">
        <v>1110</v>
      </c>
      <c r="G97" s="1749" t="s">
        <v>4118</v>
      </c>
    </row>
    <row r="98" spans="2:7">
      <c r="B98" s="1735" t="s">
        <v>737</v>
      </c>
      <c r="C98" s="1732" t="s">
        <v>738</v>
      </c>
      <c r="D98" s="1735" t="s">
        <v>584</v>
      </c>
      <c r="E98" s="1732" t="s">
        <v>585</v>
      </c>
      <c r="F98" s="1735" t="s">
        <v>1111</v>
      </c>
      <c r="G98" s="1732" t="s">
        <v>1112</v>
      </c>
    </row>
    <row r="99" spans="2:7">
      <c r="B99" s="1748" t="s">
        <v>2588</v>
      </c>
      <c r="C99" s="1749" t="s">
        <v>2589</v>
      </c>
      <c r="D99" s="1748" t="s">
        <v>586</v>
      </c>
      <c r="E99" s="1749" t="s">
        <v>450</v>
      </c>
      <c r="F99" s="2718" t="s">
        <v>2369</v>
      </c>
      <c r="G99" s="2719"/>
    </row>
    <row r="100" spans="2:7">
      <c r="B100" s="1735" t="s">
        <v>2271</v>
      </c>
      <c r="C100" s="1732" t="s">
        <v>537</v>
      </c>
      <c r="D100" s="1735" t="s">
        <v>1608</v>
      </c>
      <c r="E100" s="1732" t="s">
        <v>1609</v>
      </c>
      <c r="F100" s="1735" t="s">
        <v>1371</v>
      </c>
      <c r="G100" s="1732" t="s">
        <v>2619</v>
      </c>
    </row>
    <row r="101" spans="2:7">
      <c r="B101" s="1748" t="s">
        <v>2272</v>
      </c>
      <c r="C101" s="1749" t="s">
        <v>2273</v>
      </c>
      <c r="D101" s="1748" t="s">
        <v>574</v>
      </c>
      <c r="E101" s="1749" t="s">
        <v>575</v>
      </c>
      <c r="F101" s="1748" t="s">
        <v>1372</v>
      </c>
      <c r="G101" s="1749" t="s">
        <v>159</v>
      </c>
    </row>
    <row r="102" spans="2:7">
      <c r="B102" s="1735" t="s">
        <v>747</v>
      </c>
      <c r="C102" s="1732" t="s">
        <v>741</v>
      </c>
      <c r="D102" s="1735" t="s">
        <v>780</v>
      </c>
      <c r="E102" s="1732" t="s">
        <v>1981</v>
      </c>
      <c r="F102" s="1735" t="s">
        <v>1373</v>
      </c>
      <c r="G102" s="1732" t="s">
        <v>1595</v>
      </c>
    </row>
    <row r="103" spans="2:7">
      <c r="B103" s="1748" t="s">
        <v>1432</v>
      </c>
      <c r="C103" s="1749" t="s">
        <v>1711</v>
      </c>
      <c r="D103" s="1748" t="s">
        <v>573</v>
      </c>
      <c r="E103" s="1749" t="s">
        <v>1679</v>
      </c>
      <c r="F103" s="1748" t="s">
        <v>669</v>
      </c>
      <c r="G103" s="1749" t="s">
        <v>1596</v>
      </c>
    </row>
    <row r="104" spans="2:7">
      <c r="B104" s="1735" t="s">
        <v>1712</v>
      </c>
      <c r="C104" s="1732" t="s">
        <v>1273</v>
      </c>
      <c r="D104" s="1735" t="s">
        <v>1599</v>
      </c>
      <c r="E104" s="1732" t="s">
        <v>960</v>
      </c>
      <c r="F104" s="1735" t="s">
        <v>670</v>
      </c>
      <c r="G104" s="1732" t="s">
        <v>1259</v>
      </c>
    </row>
    <row r="105" spans="2:7">
      <c r="B105" s="1748" t="s">
        <v>1713</v>
      </c>
      <c r="C105" s="1749" t="s">
        <v>1714</v>
      </c>
      <c r="D105" s="2718" t="s">
        <v>1718</v>
      </c>
      <c r="E105" s="2719"/>
      <c r="F105" s="1748" t="s">
        <v>671</v>
      </c>
      <c r="G105" s="1749" t="s">
        <v>87</v>
      </c>
    </row>
    <row r="106" spans="2:7">
      <c r="B106" s="1735" t="s">
        <v>1715</v>
      </c>
      <c r="C106" s="1732" t="s">
        <v>1326</v>
      </c>
      <c r="D106" s="1735" t="s">
        <v>2601</v>
      </c>
      <c r="E106" s="1732" t="s">
        <v>4656</v>
      </c>
      <c r="F106" s="1735" t="s">
        <v>672</v>
      </c>
      <c r="G106" s="1732" t="s">
        <v>158</v>
      </c>
    </row>
    <row r="107" spans="2:7">
      <c r="B107" s="1748" t="s">
        <v>1327</v>
      </c>
      <c r="C107" s="1749" t="s">
        <v>1328</v>
      </c>
      <c r="D107" s="1748" t="s">
        <v>2602</v>
      </c>
      <c r="E107" s="1749" t="s">
        <v>4659</v>
      </c>
      <c r="F107" s="1748" t="s">
        <v>673</v>
      </c>
      <c r="G107" s="1749" t="s">
        <v>429</v>
      </c>
    </row>
    <row r="108" spans="2:7">
      <c r="B108" s="1735" t="s">
        <v>1329</v>
      </c>
      <c r="C108" s="1732" t="s">
        <v>1133</v>
      </c>
      <c r="D108" s="1735" t="s">
        <v>440</v>
      </c>
      <c r="E108" s="1732" t="s">
        <v>1016</v>
      </c>
      <c r="F108" s="1735" t="s">
        <v>1120</v>
      </c>
      <c r="G108" s="1732" t="s">
        <v>954</v>
      </c>
    </row>
    <row r="109" spans="2:7">
      <c r="B109" s="1748" t="s">
        <v>1134</v>
      </c>
      <c r="C109" s="1749" t="s">
        <v>1435</v>
      </c>
      <c r="D109" s="1748" t="s">
        <v>2820</v>
      </c>
      <c r="E109" s="1749" t="s">
        <v>2226</v>
      </c>
      <c r="F109" s="1748" t="s">
        <v>1121</v>
      </c>
      <c r="G109" s="1749" t="s">
        <v>2633</v>
      </c>
    </row>
    <row r="110" spans="2:7">
      <c r="B110" s="1735" t="s">
        <v>1436</v>
      </c>
      <c r="C110" s="1732" t="s">
        <v>1686</v>
      </c>
      <c r="D110" s="1735" t="s">
        <v>422</v>
      </c>
      <c r="E110" s="1732" t="s">
        <v>424</v>
      </c>
      <c r="F110" s="1735" t="s">
        <v>1514</v>
      </c>
      <c r="G110" s="1732" t="s">
        <v>611</v>
      </c>
    </row>
    <row r="111" spans="2:7">
      <c r="B111" s="1748" t="s">
        <v>1687</v>
      </c>
      <c r="C111" s="1749" t="s">
        <v>1688</v>
      </c>
      <c r="D111" s="1748" t="s">
        <v>2821</v>
      </c>
      <c r="E111" s="1749" t="s">
        <v>1918</v>
      </c>
      <c r="F111" s="1748" t="s">
        <v>1122</v>
      </c>
      <c r="G111" s="1749" t="s">
        <v>958</v>
      </c>
    </row>
    <row r="112" spans="2:7">
      <c r="B112" s="1735" t="s">
        <v>1689</v>
      </c>
      <c r="C112" s="1732" t="s">
        <v>3115</v>
      </c>
      <c r="D112" s="1735" t="s">
        <v>2822</v>
      </c>
      <c r="E112" s="1732" t="s">
        <v>2225</v>
      </c>
      <c r="F112" s="1735" t="s">
        <v>1123</v>
      </c>
      <c r="G112" s="1732" t="s">
        <v>2584</v>
      </c>
    </row>
    <row r="113" spans="2:9">
      <c r="B113" s="1748" t="s">
        <v>3116</v>
      </c>
      <c r="C113" s="1749" t="s">
        <v>3117</v>
      </c>
      <c r="D113" s="1748" t="s">
        <v>2823</v>
      </c>
      <c r="E113" s="1749" t="s">
        <v>4672</v>
      </c>
      <c r="F113" s="1748" t="s">
        <v>1124</v>
      </c>
      <c r="G113" s="1749" t="s">
        <v>89</v>
      </c>
    </row>
    <row r="114" spans="2:9">
      <c r="B114" s="1735" t="s">
        <v>3118</v>
      </c>
      <c r="C114" s="1732" t="s">
        <v>3119</v>
      </c>
      <c r="D114" s="1735" t="s">
        <v>2860</v>
      </c>
      <c r="E114" s="1732" t="s">
        <v>4675</v>
      </c>
      <c r="F114" s="1735" t="s">
        <v>1125</v>
      </c>
      <c r="G114" s="1732" t="s">
        <v>2080</v>
      </c>
      <c r="I114" s="186"/>
    </row>
    <row r="115" spans="2:9">
      <c r="B115" s="1748" t="s">
        <v>3120</v>
      </c>
      <c r="C115" s="1749" t="s">
        <v>3121</v>
      </c>
      <c r="D115" s="1748" t="s">
        <v>2861</v>
      </c>
      <c r="E115" s="1749" t="s">
        <v>6466</v>
      </c>
      <c r="F115" s="1748" t="s">
        <v>1126</v>
      </c>
      <c r="G115" s="1749" t="s">
        <v>1459</v>
      </c>
    </row>
    <row r="116" spans="2:9">
      <c r="B116" s="1735" t="s">
        <v>3122</v>
      </c>
      <c r="C116" s="1732" t="s">
        <v>3123</v>
      </c>
      <c r="D116" s="1735" t="s">
        <v>1977</v>
      </c>
      <c r="E116" s="1732" t="s">
        <v>1026</v>
      </c>
      <c r="F116" s="1735" t="s">
        <v>1127</v>
      </c>
      <c r="G116" s="1732" t="s">
        <v>1685</v>
      </c>
    </row>
    <row r="117" spans="2:9">
      <c r="B117" s="1748" t="s">
        <v>3124</v>
      </c>
      <c r="C117" s="1749" t="s">
        <v>3125</v>
      </c>
      <c r="D117" s="1748" t="s">
        <v>1978</v>
      </c>
      <c r="E117" s="1749" t="s">
        <v>4679</v>
      </c>
      <c r="F117" s="1748" t="s">
        <v>1128</v>
      </c>
      <c r="G117" s="1749" t="s">
        <v>1944</v>
      </c>
      <c r="I117" s="186"/>
    </row>
    <row r="118" spans="2:9">
      <c r="B118" s="1735" t="s">
        <v>2310</v>
      </c>
      <c r="C118" s="1732" t="s">
        <v>2311</v>
      </c>
      <c r="D118" s="1735" t="s">
        <v>1979</v>
      </c>
      <c r="E118" s="1732" t="s">
        <v>1980</v>
      </c>
      <c r="F118" s="1735" t="s">
        <v>1515</v>
      </c>
      <c r="G118" s="1732" t="s">
        <v>381</v>
      </c>
    </row>
    <row r="119" spans="2:9">
      <c r="B119" s="1748" t="s">
        <v>2312</v>
      </c>
      <c r="C119" s="1749" t="s">
        <v>2313</v>
      </c>
      <c r="D119" s="1748" t="s">
        <v>601</v>
      </c>
      <c r="E119" s="1750" t="s">
        <v>2277</v>
      </c>
      <c r="F119" s="1748" t="s">
        <v>1516</v>
      </c>
      <c r="G119" s="1749" t="s">
        <v>426</v>
      </c>
    </row>
    <row r="120" spans="2:9">
      <c r="B120" s="1735" t="s">
        <v>2314</v>
      </c>
      <c r="C120" s="1732" t="s">
        <v>2315</v>
      </c>
      <c r="D120" s="1735" t="s">
        <v>602</v>
      </c>
      <c r="E120" s="1754" t="s">
        <v>1018</v>
      </c>
      <c r="F120" s="1735" t="s">
        <v>1517</v>
      </c>
      <c r="G120" s="1732" t="s">
        <v>423</v>
      </c>
    </row>
    <row r="121" spans="2:9">
      <c r="B121" s="1748" t="s">
        <v>2316</v>
      </c>
      <c r="C121" s="1749" t="s">
        <v>2620</v>
      </c>
      <c r="D121" s="1748" t="s">
        <v>1304</v>
      </c>
      <c r="E121" s="1749" t="s">
        <v>1305</v>
      </c>
      <c r="F121" s="1748" t="s">
        <v>1129</v>
      </c>
      <c r="G121" s="1749" t="s">
        <v>248</v>
      </c>
    </row>
    <row r="122" spans="2:9">
      <c r="B122" s="1735" t="s">
        <v>2621</v>
      </c>
      <c r="C122" s="1732" t="s">
        <v>2622</v>
      </c>
      <c r="D122" s="1735" t="s">
        <v>1306</v>
      </c>
      <c r="E122" s="1732" t="s">
        <v>1307</v>
      </c>
      <c r="F122" s="1735" t="s">
        <v>1130</v>
      </c>
      <c r="G122" s="1732" t="s">
        <v>91</v>
      </c>
    </row>
    <row r="123" spans="2:9">
      <c r="B123" s="1748" t="s">
        <v>2623</v>
      </c>
      <c r="C123" s="1749" t="s">
        <v>2624</v>
      </c>
      <c r="D123" s="1748" t="s">
        <v>1308</v>
      </c>
      <c r="E123" s="1749" t="s">
        <v>1309</v>
      </c>
      <c r="F123" s="1748" t="s">
        <v>1518</v>
      </c>
      <c r="G123" s="1749" t="s">
        <v>8</v>
      </c>
    </row>
    <row r="124" spans="2:9">
      <c r="B124" s="1735" t="s">
        <v>2734</v>
      </c>
      <c r="C124" s="1732" t="s">
        <v>2735</v>
      </c>
      <c r="D124" s="1735" t="s">
        <v>1322</v>
      </c>
      <c r="E124" s="1732" t="s">
        <v>1323</v>
      </c>
      <c r="F124" s="1735" t="s">
        <v>1131</v>
      </c>
      <c r="G124" s="1732" t="s">
        <v>1252</v>
      </c>
    </row>
    <row r="125" spans="2:9">
      <c r="B125" s="1748" t="s">
        <v>2736</v>
      </c>
      <c r="C125" s="1749" t="s">
        <v>2737</v>
      </c>
      <c r="D125" s="1748" t="s">
        <v>1324</v>
      </c>
      <c r="E125" s="1749" t="s">
        <v>1467</v>
      </c>
      <c r="F125" s="1748" t="s">
        <v>2543</v>
      </c>
      <c r="G125" s="1749" t="s">
        <v>1410</v>
      </c>
    </row>
    <row r="126" spans="2:9">
      <c r="B126" s="1735" t="s">
        <v>2738</v>
      </c>
      <c r="C126" s="1732" t="s">
        <v>2739</v>
      </c>
      <c r="D126" s="1735" t="s">
        <v>2083</v>
      </c>
      <c r="E126" s="1732" t="s">
        <v>1927</v>
      </c>
      <c r="F126" s="1735" t="s">
        <v>1519</v>
      </c>
      <c r="G126" s="1732" t="s">
        <v>786</v>
      </c>
    </row>
    <row r="127" spans="2:9">
      <c r="B127" s="1748" t="s">
        <v>2740</v>
      </c>
      <c r="C127" s="1749" t="s">
        <v>2741</v>
      </c>
      <c r="D127" s="1748" t="s">
        <v>2084</v>
      </c>
      <c r="E127" s="1749" t="s">
        <v>2085</v>
      </c>
      <c r="F127" s="1748" t="s">
        <v>1053</v>
      </c>
      <c r="G127" s="1749" t="s">
        <v>430</v>
      </c>
    </row>
    <row r="128" spans="2:9">
      <c r="B128" s="1735" t="s">
        <v>2742</v>
      </c>
      <c r="C128" s="1732" t="s">
        <v>2743</v>
      </c>
      <c r="D128" s="1735" t="s">
        <v>1183</v>
      </c>
      <c r="E128" s="1732" t="s">
        <v>1184</v>
      </c>
      <c r="F128" s="2718" t="s">
        <v>3029</v>
      </c>
      <c r="G128" s="2719"/>
    </row>
    <row r="129" spans="2:9">
      <c r="B129" s="1748" t="s">
        <v>2744</v>
      </c>
      <c r="C129" s="1749" t="s">
        <v>2551</v>
      </c>
      <c r="D129" s="1748" t="s">
        <v>1185</v>
      </c>
      <c r="E129" s="1749" t="s">
        <v>1025</v>
      </c>
      <c r="F129" s="1748" t="s">
        <v>215</v>
      </c>
      <c r="G129" s="1749" t="s">
        <v>2375</v>
      </c>
    </row>
    <row r="130" spans="2:9">
      <c r="B130" s="1735" t="s">
        <v>2456</v>
      </c>
      <c r="C130" s="1732" t="s">
        <v>2457</v>
      </c>
      <c r="D130" s="1735" t="s">
        <v>1186</v>
      </c>
      <c r="E130" s="1732" t="s">
        <v>1019</v>
      </c>
      <c r="F130" s="1735" t="s">
        <v>216</v>
      </c>
      <c r="G130" s="1732" t="s">
        <v>428</v>
      </c>
    </row>
    <row r="131" spans="2:9">
      <c r="B131" s="1748" t="s">
        <v>2458</v>
      </c>
      <c r="C131" s="1749" t="s">
        <v>2459</v>
      </c>
      <c r="D131" s="1748" t="s">
        <v>1187</v>
      </c>
      <c r="E131" s="1749" t="s">
        <v>1468</v>
      </c>
      <c r="F131" s="1748" t="s">
        <v>217</v>
      </c>
      <c r="G131" s="1749" t="s">
        <v>2227</v>
      </c>
    </row>
    <row r="132" spans="2:9">
      <c r="B132" s="1735" t="s">
        <v>2460</v>
      </c>
      <c r="C132" s="1732" t="s">
        <v>2461</v>
      </c>
      <c r="D132" s="1735" t="s">
        <v>1188</v>
      </c>
      <c r="E132" s="1732" t="s">
        <v>4701</v>
      </c>
      <c r="F132" s="1735" t="s">
        <v>218</v>
      </c>
      <c r="G132" s="1732" t="s">
        <v>1653</v>
      </c>
    </row>
    <row r="133" spans="2:9">
      <c r="B133" s="1748" t="s">
        <v>2462</v>
      </c>
      <c r="C133" s="1749" t="s">
        <v>2463</v>
      </c>
      <c r="D133" s="1748" t="s">
        <v>1189</v>
      </c>
      <c r="E133" s="1749" t="s">
        <v>4703</v>
      </c>
      <c r="F133" s="1748" t="s">
        <v>219</v>
      </c>
      <c r="G133" s="1749" t="s">
        <v>1662</v>
      </c>
    </row>
    <row r="134" spans="2:9">
      <c r="B134" s="1735" t="s">
        <v>2464</v>
      </c>
      <c r="C134" s="1732" t="s">
        <v>2465</v>
      </c>
      <c r="D134" s="1735" t="s">
        <v>2887</v>
      </c>
      <c r="E134" s="1732" t="s">
        <v>1115</v>
      </c>
      <c r="F134" s="1735" t="s">
        <v>220</v>
      </c>
      <c r="G134" s="1732" t="s">
        <v>2003</v>
      </c>
    </row>
    <row r="135" spans="2:9">
      <c r="B135" s="1748" t="s">
        <v>2466</v>
      </c>
      <c r="C135" s="1749" t="s">
        <v>1191</v>
      </c>
      <c r="D135" s="1748" t="s">
        <v>1116</v>
      </c>
      <c r="E135" s="1749" t="s">
        <v>1020</v>
      </c>
      <c r="F135" s="1748" t="s">
        <v>2292</v>
      </c>
      <c r="G135" s="1749" t="s">
        <v>1858</v>
      </c>
    </row>
    <row r="136" spans="2:9">
      <c r="B136" s="1735" t="s">
        <v>1192</v>
      </c>
      <c r="C136" s="1732" t="s">
        <v>1193</v>
      </c>
      <c r="D136" s="1735" t="s">
        <v>1117</v>
      </c>
      <c r="E136" s="1732" t="s">
        <v>4708</v>
      </c>
      <c r="F136" s="1735" t="s">
        <v>1478</v>
      </c>
      <c r="G136" s="1732" t="s">
        <v>1869</v>
      </c>
    </row>
    <row r="137" spans="2:9">
      <c r="B137" s="1748" t="s">
        <v>1194</v>
      </c>
      <c r="C137" s="1749" t="s">
        <v>1195</v>
      </c>
      <c r="D137" s="1748" t="s">
        <v>1118</v>
      </c>
      <c r="E137" s="1749" t="s">
        <v>3126</v>
      </c>
      <c r="F137" s="1748" t="s">
        <v>318</v>
      </c>
      <c r="G137" s="1749" t="s">
        <v>2036</v>
      </c>
    </row>
    <row r="138" spans="2:9">
      <c r="B138" s="1735" t="s">
        <v>1823</v>
      </c>
      <c r="C138" s="1732" t="s">
        <v>1839</v>
      </c>
      <c r="D138" s="1735" t="s">
        <v>1119</v>
      </c>
      <c r="E138" s="1732" t="s">
        <v>4712</v>
      </c>
      <c r="F138" s="1735" t="s">
        <v>520</v>
      </c>
      <c r="G138" s="1732" t="s">
        <v>1024</v>
      </c>
    </row>
    <row r="139" spans="2:9">
      <c r="B139" s="1748" t="s">
        <v>540</v>
      </c>
      <c r="C139" s="1749" t="s">
        <v>238</v>
      </c>
      <c r="D139" s="1748" t="s">
        <v>1234</v>
      </c>
      <c r="E139" s="1749" t="s">
        <v>2033</v>
      </c>
      <c r="F139" s="1748" t="s">
        <v>521</v>
      </c>
      <c r="G139" s="1749" t="s">
        <v>1491</v>
      </c>
    </row>
    <row r="140" spans="2:9">
      <c r="B140" s="1735" t="s">
        <v>171</v>
      </c>
      <c r="C140" s="1732" t="s">
        <v>363</v>
      </c>
      <c r="D140" s="1735" t="s">
        <v>1235</v>
      </c>
      <c r="E140" s="1732" t="s">
        <v>1469</v>
      </c>
      <c r="F140" s="1735" t="s">
        <v>522</v>
      </c>
      <c r="G140" s="1732" t="s">
        <v>1503</v>
      </c>
      <c r="I140" s="186"/>
    </row>
    <row r="141" spans="2:9">
      <c r="B141" s="1748" t="s">
        <v>912</v>
      </c>
      <c r="C141" s="1749" t="s">
        <v>913</v>
      </c>
      <c r="D141" s="1748" t="s">
        <v>1236</v>
      </c>
      <c r="E141" s="1749" t="s">
        <v>1237</v>
      </c>
      <c r="F141" s="1748" t="s">
        <v>523</v>
      </c>
      <c r="G141" s="1749" t="s">
        <v>360</v>
      </c>
      <c r="I141" s="186"/>
    </row>
    <row r="142" spans="2:9">
      <c r="B142" s="1735" t="s">
        <v>914</v>
      </c>
      <c r="C142" s="1732" t="s">
        <v>915</v>
      </c>
      <c r="D142" s="1735" t="s">
        <v>1238</v>
      </c>
      <c r="E142" s="1732" t="s">
        <v>2345</v>
      </c>
      <c r="F142" s="1735" t="s">
        <v>524</v>
      </c>
      <c r="G142" s="1732" t="s">
        <v>518</v>
      </c>
    </row>
    <row r="143" spans="2:9">
      <c r="B143" s="1748" t="s">
        <v>916</v>
      </c>
      <c r="C143" s="1749" t="s">
        <v>917</v>
      </c>
      <c r="D143" s="1748" t="s">
        <v>1239</v>
      </c>
      <c r="E143" s="1749" t="s">
        <v>471</v>
      </c>
      <c r="F143" s="1748" t="s">
        <v>525</v>
      </c>
      <c r="G143" s="1749" t="s">
        <v>498</v>
      </c>
    </row>
    <row r="144" spans="2:9">
      <c r="B144" s="1735" t="s">
        <v>918</v>
      </c>
      <c r="C144" s="1732" t="s">
        <v>364</v>
      </c>
      <c r="D144" s="1735" t="s">
        <v>1240</v>
      </c>
      <c r="E144" s="1732" t="s">
        <v>4723</v>
      </c>
      <c r="F144" s="1735" t="s">
        <v>526</v>
      </c>
      <c r="G144" s="1732" t="s">
        <v>192</v>
      </c>
    </row>
    <row r="145" spans="2:7">
      <c r="B145" s="1748" t="s">
        <v>365</v>
      </c>
      <c r="C145" s="1749" t="s">
        <v>366</v>
      </c>
      <c r="D145" s="1748" t="s">
        <v>1241</v>
      </c>
      <c r="E145" s="1749" t="s">
        <v>1242</v>
      </c>
      <c r="F145" s="1748" t="s">
        <v>527</v>
      </c>
      <c r="G145" s="1749" t="s">
        <v>2257</v>
      </c>
    </row>
    <row r="146" spans="2:7">
      <c r="B146" s="1735" t="s">
        <v>367</v>
      </c>
      <c r="C146" s="1732" t="s">
        <v>368</v>
      </c>
      <c r="D146" s="1735" t="s">
        <v>1243</v>
      </c>
      <c r="E146" s="1732" t="s">
        <v>870</v>
      </c>
      <c r="F146" s="1735" t="s">
        <v>528</v>
      </c>
      <c r="G146" s="1732" t="s">
        <v>3058</v>
      </c>
    </row>
    <row r="147" spans="2:7">
      <c r="B147" s="1748" t="s">
        <v>369</v>
      </c>
      <c r="C147" s="1749" t="s">
        <v>1354</v>
      </c>
      <c r="D147" s="1748" t="s">
        <v>871</v>
      </c>
      <c r="E147" s="1749" t="s">
        <v>4727</v>
      </c>
      <c r="F147" s="2718" t="s">
        <v>1791</v>
      </c>
      <c r="G147" s="2719" t="s">
        <v>1174</v>
      </c>
    </row>
    <row r="148" spans="2:7">
      <c r="B148" s="1735" t="s">
        <v>1355</v>
      </c>
      <c r="C148" s="1732" t="s">
        <v>2956</v>
      </c>
      <c r="D148" s="1735" t="s">
        <v>872</v>
      </c>
      <c r="E148" s="1732" t="s">
        <v>873</v>
      </c>
      <c r="F148" s="1735" t="s">
        <v>2289</v>
      </c>
      <c r="G148" s="1732" t="s">
        <v>1263</v>
      </c>
    </row>
    <row r="149" spans="2:7">
      <c r="B149" s="1748" t="s">
        <v>1356</v>
      </c>
      <c r="C149" s="1749" t="s">
        <v>1357</v>
      </c>
      <c r="D149" s="1748" t="s">
        <v>874</v>
      </c>
      <c r="E149" s="1749" t="s">
        <v>875</v>
      </c>
      <c r="F149" s="1748" t="s">
        <v>2287</v>
      </c>
      <c r="G149" s="1749" t="s">
        <v>1258</v>
      </c>
    </row>
    <row r="150" spans="2:7">
      <c r="B150" s="1735" t="s">
        <v>1358</v>
      </c>
      <c r="C150" s="1732" t="s">
        <v>1359</v>
      </c>
      <c r="D150" s="1735" t="s">
        <v>876</v>
      </c>
      <c r="E150" s="1732" t="s">
        <v>4733</v>
      </c>
      <c r="F150" s="1735" t="s">
        <v>1771</v>
      </c>
      <c r="G150" s="1732" t="s">
        <v>1497</v>
      </c>
    </row>
    <row r="151" spans="2:7">
      <c r="B151" s="1748" t="s">
        <v>1360</v>
      </c>
      <c r="C151" s="1749" t="s">
        <v>1361</v>
      </c>
      <c r="D151" s="1748" t="s">
        <v>877</v>
      </c>
      <c r="E151" s="1749" t="s">
        <v>2436</v>
      </c>
      <c r="F151" s="1748" t="s">
        <v>1529</v>
      </c>
      <c r="G151" s="1749" t="s">
        <v>1376</v>
      </c>
    </row>
    <row r="152" spans="2:7">
      <c r="B152" s="1735" t="s">
        <v>1362</v>
      </c>
      <c r="C152" s="1732" t="s">
        <v>1363</v>
      </c>
      <c r="D152" s="1735" t="s">
        <v>472</v>
      </c>
      <c r="E152" s="1732" t="s">
        <v>2435</v>
      </c>
      <c r="F152" s="1735" t="s">
        <v>1788</v>
      </c>
      <c r="G152" s="1732" t="s">
        <v>1660</v>
      </c>
    </row>
    <row r="153" spans="2:7">
      <c r="B153" s="1748" t="s">
        <v>1364</v>
      </c>
      <c r="C153" s="1749" t="s">
        <v>1365</v>
      </c>
      <c r="D153" s="1748" t="s">
        <v>473</v>
      </c>
      <c r="E153" s="1749" t="s">
        <v>2433</v>
      </c>
      <c r="F153" s="1748" t="s">
        <v>1880</v>
      </c>
      <c r="G153" s="1749" t="s">
        <v>1856</v>
      </c>
    </row>
    <row r="154" spans="2:7">
      <c r="B154" s="1735" t="s">
        <v>1366</v>
      </c>
      <c r="C154" s="1732" t="s">
        <v>2125</v>
      </c>
      <c r="D154" s="1735" t="s">
        <v>474</v>
      </c>
      <c r="E154" s="1732" t="s">
        <v>2434</v>
      </c>
      <c r="F154" s="1735" t="s">
        <v>897</v>
      </c>
      <c r="G154" s="1732" t="s">
        <v>1483</v>
      </c>
    </row>
    <row r="155" spans="2:7">
      <c r="B155" s="1748" t="s">
        <v>2126</v>
      </c>
      <c r="C155" s="1749" t="s">
        <v>2127</v>
      </c>
      <c r="D155" s="1748" t="s">
        <v>475</v>
      </c>
      <c r="E155" s="1749" t="s">
        <v>4603</v>
      </c>
      <c r="F155" s="1748" t="s">
        <v>2781</v>
      </c>
      <c r="G155" s="1749" t="s">
        <v>1868</v>
      </c>
    </row>
    <row r="156" spans="2:7">
      <c r="B156" s="2718" t="s">
        <v>6460</v>
      </c>
      <c r="C156" s="2719"/>
      <c r="D156" s="1735" t="s">
        <v>2788</v>
      </c>
      <c r="E156" s="1732" t="s">
        <v>2322</v>
      </c>
      <c r="F156" s="1735" t="s">
        <v>2783</v>
      </c>
      <c r="G156" s="1732" t="s">
        <v>1871</v>
      </c>
    </row>
    <row r="157" spans="2:7">
      <c r="B157" s="1748" t="s">
        <v>839</v>
      </c>
      <c r="C157" s="1749" t="s">
        <v>840</v>
      </c>
      <c r="D157" s="1748" t="s">
        <v>2789</v>
      </c>
      <c r="E157" s="1749" t="s">
        <v>447</v>
      </c>
      <c r="F157" s="1748" t="s">
        <v>1787</v>
      </c>
      <c r="G157" s="1749" t="s">
        <v>1659</v>
      </c>
    </row>
    <row r="158" spans="2:7">
      <c r="B158" s="1735" t="s">
        <v>841</v>
      </c>
      <c r="C158" s="1732" t="s">
        <v>1055</v>
      </c>
      <c r="D158" s="1735" t="s">
        <v>2790</v>
      </c>
      <c r="E158" s="1732" t="s">
        <v>2791</v>
      </c>
      <c r="F158" s="1735" t="s">
        <v>1397</v>
      </c>
      <c r="G158" s="1732" t="s">
        <v>1502</v>
      </c>
    </row>
    <row r="159" spans="2:7">
      <c r="B159" s="1748" t="s">
        <v>229</v>
      </c>
      <c r="C159" s="1749" t="s">
        <v>230</v>
      </c>
      <c r="D159" s="1748" t="s">
        <v>2792</v>
      </c>
      <c r="E159" s="1749" t="s">
        <v>1847</v>
      </c>
      <c r="F159" s="1748" t="s">
        <v>1900</v>
      </c>
      <c r="G159" s="1749" t="s">
        <v>187</v>
      </c>
    </row>
    <row r="160" spans="2:7">
      <c r="B160" s="1735" t="s">
        <v>231</v>
      </c>
      <c r="C160" s="1732" t="s">
        <v>1289</v>
      </c>
      <c r="D160" s="1735" t="s">
        <v>2793</v>
      </c>
      <c r="E160" s="1732" t="s">
        <v>1846</v>
      </c>
      <c r="F160" s="1735" t="s">
        <v>1910</v>
      </c>
      <c r="G160" s="1732" t="s">
        <v>2254</v>
      </c>
    </row>
    <row r="161" spans="2:7">
      <c r="B161" s="1748" t="s">
        <v>232</v>
      </c>
      <c r="C161" s="1749" t="s">
        <v>233</v>
      </c>
      <c r="D161" s="1748" t="s">
        <v>2794</v>
      </c>
      <c r="E161" s="1749" t="s">
        <v>1303</v>
      </c>
      <c r="F161" s="1748" t="s">
        <v>1769</v>
      </c>
      <c r="G161" s="1749" t="s">
        <v>1493</v>
      </c>
    </row>
    <row r="162" spans="2:7">
      <c r="B162" s="1735" t="s">
        <v>234</v>
      </c>
      <c r="C162" s="1732" t="s">
        <v>235</v>
      </c>
      <c r="D162" s="1735" t="s">
        <v>2795</v>
      </c>
      <c r="E162" s="1732" t="s">
        <v>2796</v>
      </c>
      <c r="F162" s="1735" t="s">
        <v>1555</v>
      </c>
      <c r="G162" s="1732" t="s">
        <v>2002</v>
      </c>
    </row>
    <row r="163" spans="2:7">
      <c r="B163" s="1748" t="s">
        <v>236</v>
      </c>
      <c r="C163" s="1749" t="s">
        <v>0</v>
      </c>
      <c r="D163" s="1748" t="s">
        <v>2797</v>
      </c>
      <c r="E163" s="1749" t="s">
        <v>2798</v>
      </c>
      <c r="F163" s="1748" t="s">
        <v>885</v>
      </c>
      <c r="G163" s="1749" t="s">
        <v>1874</v>
      </c>
    </row>
    <row r="164" spans="2:7">
      <c r="B164" s="1735" t="s">
        <v>1</v>
      </c>
      <c r="C164" s="1732" t="s">
        <v>1290</v>
      </c>
      <c r="D164" s="1735" t="s">
        <v>2799</v>
      </c>
      <c r="E164" s="1732" t="s">
        <v>4741</v>
      </c>
      <c r="F164" s="1735" t="s">
        <v>861</v>
      </c>
      <c r="G164" s="1732" t="s">
        <v>3063</v>
      </c>
    </row>
    <row r="165" spans="2:7">
      <c r="B165" s="1748" t="s">
        <v>2</v>
      </c>
      <c r="C165" s="1749" t="s">
        <v>118</v>
      </c>
      <c r="D165" s="1748" t="s">
        <v>2800</v>
      </c>
      <c r="E165" s="1749" t="s">
        <v>2801</v>
      </c>
      <c r="F165" s="1748" t="s">
        <v>1789</v>
      </c>
      <c r="G165" s="1749" t="s">
        <v>1730</v>
      </c>
    </row>
    <row r="166" spans="2:7">
      <c r="B166" s="1735" t="s">
        <v>119</v>
      </c>
      <c r="C166" s="1732" t="s">
        <v>197</v>
      </c>
      <c r="D166" s="1735" t="s">
        <v>2802</v>
      </c>
      <c r="E166" s="1732" t="s">
        <v>1021</v>
      </c>
      <c r="F166" s="1735" t="s">
        <v>857</v>
      </c>
      <c r="G166" s="1732" t="s">
        <v>3059</v>
      </c>
    </row>
    <row r="167" spans="2:7">
      <c r="B167" s="1748" t="s">
        <v>198</v>
      </c>
      <c r="C167" s="1749" t="s">
        <v>1337</v>
      </c>
      <c r="D167" s="1748" t="s">
        <v>2803</v>
      </c>
      <c r="E167" s="1749" t="s">
        <v>793</v>
      </c>
      <c r="F167" s="1748" t="s">
        <v>2060</v>
      </c>
      <c r="G167" s="1749" t="s">
        <v>435</v>
      </c>
    </row>
    <row r="168" spans="2:7">
      <c r="B168" s="1735" t="s">
        <v>1171</v>
      </c>
      <c r="C168" s="1732" t="s">
        <v>1172</v>
      </c>
      <c r="D168" s="1735" t="s">
        <v>2804</v>
      </c>
      <c r="E168" s="1732" t="s">
        <v>2086</v>
      </c>
      <c r="F168" s="1735" t="s">
        <v>1903</v>
      </c>
      <c r="G168" s="1732" t="s">
        <v>190</v>
      </c>
    </row>
    <row r="169" spans="2:7">
      <c r="B169" s="1748" t="s">
        <v>1339</v>
      </c>
      <c r="C169" s="1749" t="s">
        <v>1340</v>
      </c>
      <c r="D169" s="1748" t="s">
        <v>462</v>
      </c>
      <c r="E169" s="1749" t="s">
        <v>6467</v>
      </c>
      <c r="F169" s="1748" t="s">
        <v>2990</v>
      </c>
      <c r="G169" s="1749" t="s">
        <v>2943</v>
      </c>
    </row>
    <row r="170" spans="2:7">
      <c r="B170" s="1735" t="s">
        <v>1341</v>
      </c>
      <c r="C170" s="1732" t="s">
        <v>1342</v>
      </c>
      <c r="D170" s="1735" t="s">
        <v>463</v>
      </c>
      <c r="E170" s="1732" t="s">
        <v>4750</v>
      </c>
      <c r="F170" s="1735" t="s">
        <v>947</v>
      </c>
      <c r="G170" s="1732" t="s">
        <v>519</v>
      </c>
    </row>
    <row r="171" spans="2:7">
      <c r="B171" s="1748" t="s">
        <v>1344</v>
      </c>
      <c r="C171" s="1749" t="s">
        <v>1345</v>
      </c>
      <c r="D171" s="1748" t="s">
        <v>464</v>
      </c>
      <c r="E171" s="1749" t="s">
        <v>465</v>
      </c>
      <c r="F171" s="1748" t="s">
        <v>1907</v>
      </c>
      <c r="G171" s="1749" t="s">
        <v>384</v>
      </c>
    </row>
    <row r="172" spans="2:7">
      <c r="B172" s="1735" t="s">
        <v>1346</v>
      </c>
      <c r="C172" s="1732" t="s">
        <v>1347</v>
      </c>
      <c r="D172" s="1735" t="s">
        <v>466</v>
      </c>
      <c r="E172" s="1732" t="s">
        <v>2087</v>
      </c>
      <c r="F172" s="1735" t="s">
        <v>1766</v>
      </c>
      <c r="G172" s="1732" t="s">
        <v>1488</v>
      </c>
    </row>
    <row r="173" spans="2:7">
      <c r="B173" s="1748" t="s">
        <v>1348</v>
      </c>
      <c r="C173" s="1749" t="s">
        <v>2911</v>
      </c>
      <c r="D173" s="1748" t="s">
        <v>467</v>
      </c>
      <c r="E173" s="1749" t="s">
        <v>2088</v>
      </c>
      <c r="F173" s="1748" t="s">
        <v>2062</v>
      </c>
      <c r="G173" s="1749" t="s">
        <v>185</v>
      </c>
    </row>
    <row r="174" spans="2:7">
      <c r="B174" s="1735" t="s">
        <v>842</v>
      </c>
      <c r="C174" s="1732" t="s">
        <v>2186</v>
      </c>
      <c r="D174" s="1735" t="s">
        <v>202</v>
      </c>
      <c r="E174" s="1732" t="s">
        <v>2089</v>
      </c>
      <c r="F174" s="1735" t="s">
        <v>1906</v>
      </c>
      <c r="G174" s="1732" t="s">
        <v>383</v>
      </c>
    </row>
    <row r="175" spans="2:7">
      <c r="B175" s="1748" t="s">
        <v>2187</v>
      </c>
      <c r="C175" s="1749" t="s">
        <v>686</v>
      </c>
      <c r="D175" s="1748" t="s">
        <v>203</v>
      </c>
      <c r="E175" s="1749" t="s">
        <v>827</v>
      </c>
      <c r="F175" s="1748" t="s">
        <v>889</v>
      </c>
      <c r="G175" s="1749" t="s">
        <v>2038</v>
      </c>
    </row>
    <row r="176" spans="2:7">
      <c r="B176" s="1735" t="s">
        <v>687</v>
      </c>
      <c r="C176" s="1732" t="s">
        <v>175</v>
      </c>
      <c r="D176" s="1735" t="s">
        <v>204</v>
      </c>
      <c r="E176" s="1732" t="s">
        <v>205</v>
      </c>
      <c r="F176" s="1735" t="s">
        <v>895</v>
      </c>
      <c r="G176" s="1732" t="s">
        <v>1022</v>
      </c>
    </row>
    <row r="177" spans="2:9">
      <c r="B177" s="1748" t="s">
        <v>688</v>
      </c>
      <c r="C177" s="1749" t="s">
        <v>141</v>
      </c>
      <c r="D177" s="1748" t="s">
        <v>1473</v>
      </c>
      <c r="E177" s="1749" t="s">
        <v>2654</v>
      </c>
      <c r="F177" s="1748" t="s">
        <v>1401</v>
      </c>
      <c r="G177" s="1749" t="s">
        <v>1507</v>
      </c>
    </row>
    <row r="178" spans="2:9">
      <c r="B178" s="1735" t="s">
        <v>2934</v>
      </c>
      <c r="C178" s="1732" t="s">
        <v>534</v>
      </c>
      <c r="D178" s="1735" t="s">
        <v>1089</v>
      </c>
      <c r="E178" s="1732" t="s">
        <v>1090</v>
      </c>
      <c r="F178" s="1735" t="s">
        <v>1902</v>
      </c>
      <c r="G178" s="1732" t="s">
        <v>189</v>
      </c>
    </row>
    <row r="179" spans="2:9">
      <c r="B179" s="1748" t="s">
        <v>2935</v>
      </c>
      <c r="C179" s="1749" t="s">
        <v>2936</v>
      </c>
      <c r="D179" s="1748" t="s">
        <v>1091</v>
      </c>
      <c r="E179" s="1749" t="s">
        <v>1092</v>
      </c>
      <c r="F179" s="1748" t="s">
        <v>946</v>
      </c>
      <c r="G179" s="1749" t="s">
        <v>517</v>
      </c>
    </row>
    <row r="180" spans="2:9">
      <c r="B180" s="1735" t="s">
        <v>2937</v>
      </c>
      <c r="C180" s="1732" t="s">
        <v>2938</v>
      </c>
      <c r="D180" s="1735" t="s">
        <v>2377</v>
      </c>
      <c r="E180" s="1732" t="s">
        <v>194</v>
      </c>
      <c r="F180" s="1735" t="s">
        <v>406</v>
      </c>
      <c r="G180" s="1732" t="s">
        <v>513</v>
      </c>
    </row>
    <row r="181" spans="2:9">
      <c r="B181" s="1748" t="s">
        <v>2939</v>
      </c>
      <c r="C181" s="1749" t="s">
        <v>2771</v>
      </c>
      <c r="D181" s="1748" t="s">
        <v>2378</v>
      </c>
      <c r="E181" s="1749" t="s">
        <v>2585</v>
      </c>
      <c r="F181" s="1748" t="s">
        <v>863</v>
      </c>
      <c r="G181" s="1749" t="s">
        <v>1922</v>
      </c>
      <c r="I181" s="186"/>
    </row>
    <row r="182" spans="2:9">
      <c r="B182" s="1735" t="s">
        <v>2772</v>
      </c>
      <c r="C182" s="1732" t="s">
        <v>1705</v>
      </c>
      <c r="D182" s="1735" t="s">
        <v>1196</v>
      </c>
      <c r="E182" s="1732" t="s">
        <v>2586</v>
      </c>
      <c r="F182" s="1735" t="s">
        <v>2057</v>
      </c>
      <c r="G182" s="1732" t="s">
        <v>2136</v>
      </c>
      <c r="I182" s="186"/>
    </row>
    <row r="183" spans="2:9">
      <c r="B183" s="1748" t="s">
        <v>2773</v>
      </c>
      <c r="C183" s="1749" t="s">
        <v>2774</v>
      </c>
      <c r="D183" s="1748" t="s">
        <v>1082</v>
      </c>
      <c r="E183" s="1749" t="s">
        <v>4762</v>
      </c>
      <c r="F183" s="1748" t="s">
        <v>1773</v>
      </c>
      <c r="G183" s="1749" t="s">
        <v>1499</v>
      </c>
    </row>
    <row r="184" spans="2:9">
      <c r="B184" s="1735" t="s">
        <v>2775</v>
      </c>
      <c r="C184" s="1732" t="s">
        <v>2776</v>
      </c>
      <c r="D184" s="1735" t="s">
        <v>1083</v>
      </c>
      <c r="E184" s="1732" t="s">
        <v>393</v>
      </c>
      <c r="F184" s="1735" t="s">
        <v>403</v>
      </c>
      <c r="G184" s="1732" t="s">
        <v>510</v>
      </c>
    </row>
    <row r="185" spans="2:9">
      <c r="B185" s="1748" t="s">
        <v>2777</v>
      </c>
      <c r="C185" s="1749" t="s">
        <v>1809</v>
      </c>
      <c r="D185" s="1748" t="s">
        <v>1084</v>
      </c>
      <c r="E185" s="1749" t="s">
        <v>1803</v>
      </c>
      <c r="F185" s="1748" t="s">
        <v>1772</v>
      </c>
      <c r="G185" s="1749" t="s">
        <v>1498</v>
      </c>
    </row>
    <row r="186" spans="2:9">
      <c r="B186" s="1735" t="s">
        <v>1810</v>
      </c>
      <c r="C186" s="1732" t="s">
        <v>1811</v>
      </c>
      <c r="D186" s="1735" t="s">
        <v>1450</v>
      </c>
      <c r="E186" s="1732" t="s">
        <v>1451</v>
      </c>
      <c r="F186" s="1735" t="s">
        <v>1558</v>
      </c>
      <c r="G186" s="1732" t="s">
        <v>1852</v>
      </c>
    </row>
    <row r="187" spans="2:9">
      <c r="B187" s="1748" t="s">
        <v>507</v>
      </c>
      <c r="C187" s="1749" t="s">
        <v>1379</v>
      </c>
      <c r="D187" s="1748" t="s">
        <v>1452</v>
      </c>
      <c r="E187" s="1749" t="s">
        <v>1453</v>
      </c>
      <c r="F187" s="1748" t="s">
        <v>401</v>
      </c>
      <c r="G187" s="1749" t="s">
        <v>358</v>
      </c>
    </row>
    <row r="188" spans="2:9">
      <c r="B188" s="1735" t="s">
        <v>1380</v>
      </c>
      <c r="C188" s="1732" t="s">
        <v>1381</v>
      </c>
      <c r="D188" s="1735" t="s">
        <v>1454</v>
      </c>
      <c r="E188" s="1732" t="s">
        <v>1455</v>
      </c>
      <c r="F188" s="1735" t="s">
        <v>1770</v>
      </c>
      <c r="G188" s="1732" t="s">
        <v>1496</v>
      </c>
    </row>
    <row r="189" spans="2:9">
      <c r="B189" s="1748" t="s">
        <v>1382</v>
      </c>
      <c r="C189" s="1749" t="s">
        <v>1383</v>
      </c>
      <c r="D189" s="1748" t="s">
        <v>1456</v>
      </c>
      <c r="E189" s="1749" t="s">
        <v>2090</v>
      </c>
      <c r="F189" s="1748" t="s">
        <v>1402</v>
      </c>
      <c r="G189" s="1749" t="s">
        <v>356</v>
      </c>
    </row>
    <row r="190" spans="2:9">
      <c r="B190" s="1735" t="s">
        <v>1384</v>
      </c>
      <c r="C190" s="1732" t="s">
        <v>1385</v>
      </c>
      <c r="D190" s="1735" t="s">
        <v>1457</v>
      </c>
      <c r="E190" s="1732" t="s">
        <v>4773</v>
      </c>
      <c r="F190" s="1735" t="s">
        <v>2054</v>
      </c>
      <c r="G190" s="1732" t="s">
        <v>2133</v>
      </c>
    </row>
    <row r="191" spans="2:9">
      <c r="B191" s="1748" t="s">
        <v>1386</v>
      </c>
      <c r="C191" s="1749" t="s">
        <v>377</v>
      </c>
      <c r="D191" s="1748" t="s">
        <v>1229</v>
      </c>
      <c r="E191" s="1749" t="s">
        <v>828</v>
      </c>
      <c r="F191" s="1748" t="s">
        <v>862</v>
      </c>
      <c r="G191" s="1749" t="s">
        <v>1921</v>
      </c>
    </row>
    <row r="192" spans="2:9">
      <c r="B192" s="1735" t="s">
        <v>1387</v>
      </c>
      <c r="C192" s="1732" t="s">
        <v>1388</v>
      </c>
      <c r="D192" s="1735" t="s">
        <v>1315</v>
      </c>
      <c r="E192" s="1732" t="s">
        <v>4777</v>
      </c>
      <c r="F192" s="1735" t="s">
        <v>1532</v>
      </c>
      <c r="G192" s="1732" t="s">
        <v>1923</v>
      </c>
    </row>
    <row r="193" spans="2:9">
      <c r="B193" s="1748" t="s">
        <v>1389</v>
      </c>
      <c r="C193" s="1749" t="s">
        <v>378</v>
      </c>
      <c r="D193" s="1748" t="s">
        <v>1316</v>
      </c>
      <c r="E193" s="1749" t="s">
        <v>829</v>
      </c>
      <c r="F193" s="1748" t="s">
        <v>1671</v>
      </c>
      <c r="G193" s="1749" t="s">
        <v>1656</v>
      </c>
    </row>
    <row r="194" spans="2:9">
      <c r="B194" s="1735" t="s">
        <v>1390</v>
      </c>
      <c r="C194" s="1732" t="s">
        <v>2518</v>
      </c>
      <c r="D194" s="1735" t="s">
        <v>2107</v>
      </c>
      <c r="E194" s="1732" t="s">
        <v>4780</v>
      </c>
      <c r="F194" s="1735" t="s">
        <v>2061</v>
      </c>
      <c r="G194" s="1732" t="s">
        <v>184</v>
      </c>
    </row>
    <row r="195" spans="2:9">
      <c r="B195" s="1748" t="s">
        <v>1391</v>
      </c>
      <c r="C195" s="1749" t="s">
        <v>1392</v>
      </c>
      <c r="D195" s="1748" t="s">
        <v>2108</v>
      </c>
      <c r="E195" s="1749" t="s">
        <v>2346</v>
      </c>
      <c r="F195" s="1748" t="s">
        <v>1531</v>
      </c>
      <c r="G195" s="1749" t="s">
        <v>184</v>
      </c>
    </row>
    <row r="196" spans="2:9">
      <c r="B196" s="1735" t="s">
        <v>1393</v>
      </c>
      <c r="C196" s="1732" t="s">
        <v>1394</v>
      </c>
      <c r="D196" s="1735" t="s">
        <v>2109</v>
      </c>
      <c r="E196" s="1732" t="s">
        <v>2091</v>
      </c>
      <c r="F196" s="1735" t="s">
        <v>2192</v>
      </c>
      <c r="G196" s="1732" t="s">
        <v>1646</v>
      </c>
    </row>
    <row r="197" spans="2:9">
      <c r="B197" s="2718" t="s">
        <v>1175</v>
      </c>
      <c r="C197" s="2719" t="s">
        <v>1174</v>
      </c>
      <c r="D197" s="1748" t="s">
        <v>2110</v>
      </c>
      <c r="E197" s="1749" t="s">
        <v>4783</v>
      </c>
      <c r="F197" s="1748" t="s">
        <v>404</v>
      </c>
      <c r="G197" s="1749" t="s">
        <v>511</v>
      </c>
    </row>
    <row r="198" spans="2:9">
      <c r="B198" s="1735" t="s">
        <v>44</v>
      </c>
      <c r="C198" s="1732" t="s">
        <v>460</v>
      </c>
      <c r="D198" s="1735" t="s">
        <v>2111</v>
      </c>
      <c r="E198" s="1732" t="s">
        <v>4785</v>
      </c>
      <c r="F198" s="1735" t="s">
        <v>1398</v>
      </c>
      <c r="G198" s="1732" t="s">
        <v>1504</v>
      </c>
    </row>
    <row r="199" spans="2:9">
      <c r="B199" s="1748" t="s">
        <v>45</v>
      </c>
      <c r="C199" s="1749" t="s">
        <v>458</v>
      </c>
      <c r="D199" s="1748" t="s">
        <v>2112</v>
      </c>
      <c r="E199" s="1749" t="s">
        <v>4787</v>
      </c>
      <c r="F199" s="1748" t="s">
        <v>1400</v>
      </c>
      <c r="G199" s="1749" t="s">
        <v>1506</v>
      </c>
    </row>
    <row r="200" spans="2:9">
      <c r="B200" s="1735" t="s">
        <v>46</v>
      </c>
      <c r="C200" s="1732" t="s">
        <v>47</v>
      </c>
      <c r="D200" s="1735" t="s">
        <v>2113</v>
      </c>
      <c r="E200" s="1732" t="s">
        <v>4789</v>
      </c>
      <c r="F200" s="1735" t="s">
        <v>1549</v>
      </c>
      <c r="G200" s="1732" t="s">
        <v>1664</v>
      </c>
    </row>
    <row r="201" spans="2:9">
      <c r="B201" s="1748" t="s">
        <v>48</v>
      </c>
      <c r="C201" s="1749" t="s">
        <v>52</v>
      </c>
      <c r="D201" s="1748" t="s">
        <v>2114</v>
      </c>
      <c r="E201" s="1749" t="s">
        <v>4791</v>
      </c>
      <c r="F201" s="1748" t="s">
        <v>886</v>
      </c>
      <c r="G201" s="1749" t="s">
        <v>1875</v>
      </c>
    </row>
    <row r="202" spans="2:9">
      <c r="B202" s="1735" t="s">
        <v>1566</v>
      </c>
      <c r="C202" s="1732" t="s">
        <v>2883</v>
      </c>
      <c r="D202" s="1735" t="s">
        <v>2115</v>
      </c>
      <c r="E202" s="1732" t="s">
        <v>4793</v>
      </c>
      <c r="F202" s="1735" t="s">
        <v>2056</v>
      </c>
      <c r="G202" s="1732" t="s">
        <v>2135</v>
      </c>
    </row>
    <row r="203" spans="2:9">
      <c r="B203" s="1748" t="s">
        <v>1169</v>
      </c>
      <c r="C203" s="1749" t="s">
        <v>2731</v>
      </c>
      <c r="D203" s="1748" t="s">
        <v>2116</v>
      </c>
      <c r="E203" s="1749" t="s">
        <v>2926</v>
      </c>
      <c r="F203" s="1748" t="s">
        <v>1665</v>
      </c>
      <c r="G203" s="1749" t="s">
        <v>1649</v>
      </c>
    </row>
    <row r="204" spans="2:9">
      <c r="B204" s="1735" t="s">
        <v>1170</v>
      </c>
      <c r="C204" s="1732" t="s">
        <v>2732</v>
      </c>
      <c r="D204" s="1735" t="s">
        <v>2117</v>
      </c>
      <c r="E204" s="1732" t="s">
        <v>2878</v>
      </c>
      <c r="F204" s="1735" t="s">
        <v>1884</v>
      </c>
      <c r="G204" s="1732" t="s">
        <v>1863</v>
      </c>
    </row>
    <row r="205" spans="2:9">
      <c r="B205" s="1748" t="s">
        <v>1338</v>
      </c>
      <c r="C205" s="1749" t="s">
        <v>1720</v>
      </c>
      <c r="D205" s="1748" t="s">
        <v>2118</v>
      </c>
      <c r="E205" s="1749" t="s">
        <v>2825</v>
      </c>
      <c r="F205" s="1748" t="s">
        <v>1914</v>
      </c>
      <c r="G205" s="1749" t="s">
        <v>2259</v>
      </c>
    </row>
    <row r="206" spans="2:9">
      <c r="B206" s="1735" t="s">
        <v>1173</v>
      </c>
      <c r="C206" s="1732" t="s">
        <v>127</v>
      </c>
      <c r="D206" s="1735" t="s">
        <v>2119</v>
      </c>
      <c r="E206" s="1732" t="s">
        <v>1793</v>
      </c>
      <c r="F206" s="1735" t="s">
        <v>860</v>
      </c>
      <c r="G206" s="1732" t="s">
        <v>3062</v>
      </c>
    </row>
    <row r="207" spans="2:9">
      <c r="B207" s="2718" t="s">
        <v>1681</v>
      </c>
      <c r="C207" s="2719" t="s">
        <v>1174</v>
      </c>
      <c r="D207" s="1748" t="s">
        <v>1794</v>
      </c>
      <c r="E207" s="1749" t="s">
        <v>2826</v>
      </c>
      <c r="F207" s="1748" t="s">
        <v>2290</v>
      </c>
      <c r="G207" s="1749" t="s">
        <v>953</v>
      </c>
    </row>
    <row r="208" spans="2:9">
      <c r="B208" s="1735" t="s">
        <v>1682</v>
      </c>
      <c r="C208" s="1732" t="s">
        <v>1683</v>
      </c>
      <c r="D208" s="1735" t="s">
        <v>1795</v>
      </c>
      <c r="E208" s="1732" t="s">
        <v>2092</v>
      </c>
      <c r="F208" s="1735" t="s">
        <v>1554</v>
      </c>
      <c r="G208" s="1732" t="s">
        <v>2001</v>
      </c>
      <c r="I208" s="186"/>
    </row>
    <row r="209" spans="2:9">
      <c r="B209" s="1748" t="s">
        <v>1684</v>
      </c>
      <c r="C209" s="1749" t="s">
        <v>605</v>
      </c>
      <c r="D209" s="1748" t="s">
        <v>1796</v>
      </c>
      <c r="E209" s="1749" t="s">
        <v>2875</v>
      </c>
      <c r="F209" s="1748" t="s">
        <v>893</v>
      </c>
      <c r="G209" s="1749" t="s">
        <v>2044</v>
      </c>
      <c r="I209" s="186"/>
    </row>
    <row r="210" spans="2:9">
      <c r="B210" s="1735" t="s">
        <v>606</v>
      </c>
      <c r="C210" s="1732" t="s">
        <v>312</v>
      </c>
      <c r="D210" s="1735" t="s">
        <v>1797</v>
      </c>
      <c r="E210" s="1732" t="s">
        <v>2827</v>
      </c>
      <c r="F210" s="1735" t="s">
        <v>402</v>
      </c>
      <c r="G210" s="1732" t="s">
        <v>359</v>
      </c>
      <c r="I210" s="186"/>
    </row>
    <row r="211" spans="2:9">
      <c r="B211" s="1748" t="s">
        <v>313</v>
      </c>
      <c r="C211" s="1749" t="s">
        <v>1293</v>
      </c>
      <c r="D211" s="1748" t="s">
        <v>1798</v>
      </c>
      <c r="E211" s="1749" t="s">
        <v>2562</v>
      </c>
      <c r="F211" s="1748" t="s">
        <v>2189</v>
      </c>
      <c r="G211" s="1749" t="s">
        <v>249</v>
      </c>
      <c r="I211" s="186"/>
    </row>
    <row r="212" spans="2:9">
      <c r="B212" s="1735" t="s">
        <v>1294</v>
      </c>
      <c r="C212" s="1732" t="s">
        <v>1295</v>
      </c>
      <c r="D212" s="1735" t="s">
        <v>2563</v>
      </c>
      <c r="E212" s="1732" t="s">
        <v>2564</v>
      </c>
      <c r="F212" s="1735" t="s">
        <v>2785</v>
      </c>
      <c r="G212" s="1732" t="s">
        <v>1873</v>
      </c>
      <c r="I212" s="186"/>
    </row>
    <row r="213" spans="2:9">
      <c r="B213" s="1748" t="s">
        <v>1296</v>
      </c>
      <c r="C213" s="1749" t="s">
        <v>1297</v>
      </c>
      <c r="D213" s="1748" t="s">
        <v>2565</v>
      </c>
      <c r="E213" s="1749" t="s">
        <v>2876</v>
      </c>
      <c r="F213" s="1748" t="s">
        <v>2779</v>
      </c>
      <c r="G213" s="1749" t="s">
        <v>1865</v>
      </c>
    </row>
    <row r="214" spans="2:9">
      <c r="B214" s="1735" t="s">
        <v>1298</v>
      </c>
      <c r="C214" s="1732" t="s">
        <v>1299</v>
      </c>
      <c r="D214" s="1735" t="s">
        <v>2566</v>
      </c>
      <c r="E214" s="1732" t="s">
        <v>2567</v>
      </c>
      <c r="F214" s="1735" t="s">
        <v>855</v>
      </c>
      <c r="G214" s="1732" t="s">
        <v>3056</v>
      </c>
    </row>
    <row r="215" spans="2:9">
      <c r="B215" s="1748" t="s">
        <v>1300</v>
      </c>
      <c r="C215" s="1749" t="s">
        <v>1301</v>
      </c>
      <c r="D215" s="1748" t="s">
        <v>2568</v>
      </c>
      <c r="E215" s="1749" t="s">
        <v>2877</v>
      </c>
      <c r="F215" s="1748" t="s">
        <v>2288</v>
      </c>
      <c r="G215" s="1749" t="s">
        <v>1261</v>
      </c>
    </row>
    <row r="216" spans="2:9">
      <c r="B216" s="1735" t="s">
        <v>1302</v>
      </c>
      <c r="C216" s="1732" t="s">
        <v>1620</v>
      </c>
      <c r="D216" s="1735" t="s">
        <v>2569</v>
      </c>
      <c r="E216" s="1732" t="s">
        <v>2828</v>
      </c>
      <c r="F216" s="1735" t="s">
        <v>1530</v>
      </c>
      <c r="G216" s="1732" t="s">
        <v>1378</v>
      </c>
    </row>
    <row r="217" spans="2:9">
      <c r="B217" s="1748" t="s">
        <v>1621</v>
      </c>
      <c r="C217" s="1749" t="s">
        <v>1622</v>
      </c>
      <c r="D217" s="1748" t="s">
        <v>2079</v>
      </c>
      <c r="E217" s="1749" t="s">
        <v>2829</v>
      </c>
      <c r="F217" s="1748" t="s">
        <v>1533</v>
      </c>
      <c r="G217" s="1749" t="s">
        <v>1727</v>
      </c>
    </row>
    <row r="218" spans="2:9">
      <c r="B218" s="1735" t="s">
        <v>1623</v>
      </c>
      <c r="C218" s="1732" t="s">
        <v>1624</v>
      </c>
      <c r="D218" s="1735" t="s">
        <v>2298</v>
      </c>
      <c r="E218" s="1732" t="s">
        <v>2340</v>
      </c>
      <c r="F218" s="1735" t="s">
        <v>1879</v>
      </c>
      <c r="G218" s="1732" t="s">
        <v>1855</v>
      </c>
    </row>
    <row r="219" spans="2:9">
      <c r="B219" s="1748" t="s">
        <v>1625</v>
      </c>
      <c r="C219" s="1749" t="s">
        <v>1626</v>
      </c>
      <c r="D219" s="1748" t="s">
        <v>2299</v>
      </c>
      <c r="E219" s="1749" t="s">
        <v>2341</v>
      </c>
      <c r="F219" s="1748" t="s">
        <v>1667</v>
      </c>
      <c r="G219" s="1749" t="s">
        <v>1651</v>
      </c>
    </row>
    <row r="220" spans="2:9">
      <c r="B220" s="1735" t="s">
        <v>1627</v>
      </c>
      <c r="C220" s="1732" t="s">
        <v>1628</v>
      </c>
      <c r="D220" s="1735" t="s">
        <v>2300</v>
      </c>
      <c r="E220" s="1732" t="s">
        <v>2342</v>
      </c>
      <c r="F220" s="1735" t="s">
        <v>894</v>
      </c>
      <c r="G220" s="1732" t="s">
        <v>2045</v>
      </c>
    </row>
    <row r="221" spans="2:9">
      <c r="B221" s="1748" t="s">
        <v>1629</v>
      </c>
      <c r="C221" s="1749" t="s">
        <v>1630</v>
      </c>
      <c r="D221" s="1748" t="s">
        <v>2445</v>
      </c>
      <c r="E221" s="1749" t="s">
        <v>2343</v>
      </c>
      <c r="F221" s="1748" t="s">
        <v>1666</v>
      </c>
      <c r="G221" s="1749" t="s">
        <v>1650</v>
      </c>
    </row>
    <row r="222" spans="2:9">
      <c r="B222" s="1735" t="s">
        <v>1631</v>
      </c>
      <c r="C222" s="1732" t="s">
        <v>1632</v>
      </c>
      <c r="D222" s="1735" t="s">
        <v>2446</v>
      </c>
      <c r="E222" s="1732" t="s">
        <v>2903</v>
      </c>
      <c r="F222" s="1735" t="s">
        <v>1901</v>
      </c>
      <c r="G222" s="1732" t="s">
        <v>188</v>
      </c>
    </row>
    <row r="223" spans="2:9">
      <c r="B223" s="1748" t="s">
        <v>1633</v>
      </c>
      <c r="C223" s="1749" t="s">
        <v>1634</v>
      </c>
      <c r="D223" s="1748" t="s">
        <v>494</v>
      </c>
      <c r="E223" s="1749" t="s">
        <v>2344</v>
      </c>
      <c r="F223" s="1748" t="s">
        <v>1668</v>
      </c>
      <c r="G223" s="1749" t="s">
        <v>1652</v>
      </c>
    </row>
    <row r="224" spans="2:9">
      <c r="B224" s="1735" t="s">
        <v>1635</v>
      </c>
      <c r="C224" s="1732" t="s">
        <v>1636</v>
      </c>
      <c r="D224" s="1735" t="s">
        <v>2892</v>
      </c>
      <c r="E224" s="1732" t="s">
        <v>1465</v>
      </c>
      <c r="F224" s="1735" t="s">
        <v>943</v>
      </c>
      <c r="G224" s="1732" t="s">
        <v>514</v>
      </c>
    </row>
    <row r="225" spans="2:7">
      <c r="B225" s="1748" t="s">
        <v>1637</v>
      </c>
      <c r="C225" s="1749" t="s">
        <v>1638</v>
      </c>
      <c r="D225" s="1748" t="s">
        <v>2893</v>
      </c>
      <c r="E225" s="1749" t="s">
        <v>2486</v>
      </c>
      <c r="F225" s="1748" t="s">
        <v>2284</v>
      </c>
      <c r="G225" s="1749" t="s">
        <v>206</v>
      </c>
    </row>
    <row r="226" spans="2:7">
      <c r="B226" s="1735" t="s">
        <v>1639</v>
      </c>
      <c r="C226" s="1732" t="s">
        <v>1640</v>
      </c>
      <c r="D226" s="1735" t="s">
        <v>2894</v>
      </c>
      <c r="E226" s="1732" t="s">
        <v>2474</v>
      </c>
      <c r="F226" s="1735" t="s">
        <v>944</v>
      </c>
      <c r="G226" s="1732" t="s">
        <v>515</v>
      </c>
    </row>
    <row r="227" spans="2:7">
      <c r="B227" s="1748" t="s">
        <v>2544</v>
      </c>
      <c r="C227" s="1749" t="s">
        <v>2545</v>
      </c>
      <c r="D227" s="1748" t="s">
        <v>2895</v>
      </c>
      <c r="E227" s="1749" t="s">
        <v>4832</v>
      </c>
      <c r="F227" s="1748" t="s">
        <v>887</v>
      </c>
      <c r="G227" s="1749" t="s">
        <v>2034</v>
      </c>
    </row>
    <row r="228" spans="2:7">
      <c r="B228" s="1735" t="s">
        <v>2546</v>
      </c>
      <c r="C228" s="1732" t="s">
        <v>2547</v>
      </c>
      <c r="D228" s="1735" t="s">
        <v>71</v>
      </c>
      <c r="E228" s="1732" t="s">
        <v>224</v>
      </c>
      <c r="F228" s="1735" t="s">
        <v>1790</v>
      </c>
      <c r="G228" s="1732" t="s">
        <v>1731</v>
      </c>
    </row>
    <row r="229" spans="2:7">
      <c r="B229" s="1748" t="s">
        <v>2548</v>
      </c>
      <c r="C229" s="1749" t="s">
        <v>2549</v>
      </c>
      <c r="D229" s="1748" t="s">
        <v>1723</v>
      </c>
      <c r="E229" s="1749" t="s">
        <v>1589</v>
      </c>
      <c r="F229" s="1748" t="s">
        <v>901</v>
      </c>
      <c r="G229" s="1749" t="s">
        <v>1487</v>
      </c>
    </row>
    <row r="230" spans="2:7">
      <c r="B230" s="1735" t="s">
        <v>2550</v>
      </c>
      <c r="C230" s="1732" t="s">
        <v>996</v>
      </c>
      <c r="D230" s="1735" t="s">
        <v>1724</v>
      </c>
      <c r="E230" s="1732" t="s">
        <v>1466</v>
      </c>
      <c r="F230" s="1735" t="s">
        <v>2782</v>
      </c>
      <c r="G230" s="1732" t="s">
        <v>1870</v>
      </c>
    </row>
    <row r="231" spans="2:7">
      <c r="B231" s="1748" t="s">
        <v>997</v>
      </c>
      <c r="C231" s="1749" t="s">
        <v>998</v>
      </c>
      <c r="D231" s="1748" t="s">
        <v>1725</v>
      </c>
      <c r="E231" s="1749" t="s">
        <v>2203</v>
      </c>
      <c r="F231" s="1748" t="s">
        <v>859</v>
      </c>
      <c r="G231" s="1749" t="s">
        <v>3061</v>
      </c>
    </row>
    <row r="232" spans="2:7">
      <c r="B232" s="1735" t="s">
        <v>999</v>
      </c>
      <c r="C232" s="1732" t="s">
        <v>805</v>
      </c>
      <c r="D232" s="1735" t="s">
        <v>2204</v>
      </c>
      <c r="E232" s="1732" t="s">
        <v>2205</v>
      </c>
      <c r="F232" s="1735" t="s">
        <v>1915</v>
      </c>
      <c r="G232" s="1732" t="s">
        <v>2260</v>
      </c>
    </row>
    <row r="233" spans="2:7">
      <c r="B233" s="1748" t="s">
        <v>1163</v>
      </c>
      <c r="C233" s="1749" t="s">
        <v>1164</v>
      </c>
      <c r="D233" s="1748" t="s">
        <v>2206</v>
      </c>
      <c r="E233" s="1749" t="s">
        <v>2347</v>
      </c>
      <c r="F233" s="1748" t="s">
        <v>2188</v>
      </c>
      <c r="G233" s="1749" t="s">
        <v>247</v>
      </c>
    </row>
    <row r="234" spans="2:7">
      <c r="B234" s="1735" t="s">
        <v>1165</v>
      </c>
      <c r="C234" s="1732" t="s">
        <v>1166</v>
      </c>
      <c r="D234" s="1735" t="s">
        <v>2207</v>
      </c>
      <c r="E234" s="1732" t="s">
        <v>2208</v>
      </c>
      <c r="F234" s="1735" t="s">
        <v>2993</v>
      </c>
      <c r="G234" s="1732" t="s">
        <v>88</v>
      </c>
    </row>
    <row r="235" spans="2:7">
      <c r="B235" s="1748" t="s">
        <v>1167</v>
      </c>
      <c r="C235" s="1749" t="s">
        <v>1168</v>
      </c>
      <c r="D235" s="1748" t="s">
        <v>418</v>
      </c>
      <c r="E235" s="1749" t="s">
        <v>443</v>
      </c>
      <c r="F235" s="1748" t="s">
        <v>2993</v>
      </c>
      <c r="G235" s="1749" t="s">
        <v>88</v>
      </c>
    </row>
    <row r="236" spans="2:7">
      <c r="B236" s="1735" t="s">
        <v>3132</v>
      </c>
      <c r="C236" s="1732" t="s">
        <v>3133</v>
      </c>
      <c r="D236" s="1735" t="s">
        <v>3046</v>
      </c>
      <c r="E236" s="1732" t="s">
        <v>446</v>
      </c>
      <c r="F236" s="1735" t="s">
        <v>1768</v>
      </c>
      <c r="G236" s="1732" t="s">
        <v>1490</v>
      </c>
    </row>
    <row r="237" spans="2:7">
      <c r="B237" s="1748" t="s">
        <v>3134</v>
      </c>
      <c r="C237" s="1749" t="s">
        <v>3135</v>
      </c>
      <c r="D237" s="1748" t="s">
        <v>3047</v>
      </c>
      <c r="E237" s="1749" t="s">
        <v>3048</v>
      </c>
      <c r="F237" s="1748" t="s">
        <v>856</v>
      </c>
      <c r="G237" s="1749" t="s">
        <v>3057</v>
      </c>
    </row>
    <row r="238" spans="2:7">
      <c r="B238" s="1735" t="s">
        <v>2402</v>
      </c>
      <c r="C238" s="1732" t="s">
        <v>2403</v>
      </c>
      <c r="D238" s="1735" t="s">
        <v>3049</v>
      </c>
      <c r="E238" s="1732" t="s">
        <v>3050</v>
      </c>
      <c r="F238" s="1735" t="s">
        <v>1399</v>
      </c>
      <c r="G238" s="1732" t="s">
        <v>1505</v>
      </c>
    </row>
    <row r="239" spans="2:7">
      <c r="B239" s="1748" t="s">
        <v>2404</v>
      </c>
      <c r="C239" s="1749" t="s">
        <v>2405</v>
      </c>
      <c r="D239" s="1748" t="s">
        <v>2904</v>
      </c>
      <c r="E239" s="1749" t="s">
        <v>456</v>
      </c>
      <c r="F239" s="1748" t="s">
        <v>1672</v>
      </c>
      <c r="G239" s="1749" t="s">
        <v>1657</v>
      </c>
    </row>
    <row r="240" spans="2:7">
      <c r="B240" s="1735" t="s">
        <v>2406</v>
      </c>
      <c r="C240" s="1732" t="s">
        <v>2407</v>
      </c>
      <c r="D240" s="1735" t="s">
        <v>2905</v>
      </c>
      <c r="E240" s="1732" t="s">
        <v>2348</v>
      </c>
      <c r="F240" s="1735" t="s">
        <v>1883</v>
      </c>
      <c r="G240" s="1732" t="s">
        <v>1862</v>
      </c>
    </row>
    <row r="241" spans="2:7">
      <c r="B241" s="1748" t="s">
        <v>2408</v>
      </c>
      <c r="C241" s="1749" t="s">
        <v>2409</v>
      </c>
      <c r="D241" s="1748" t="s">
        <v>2906</v>
      </c>
      <c r="E241" s="1749" t="s">
        <v>2349</v>
      </c>
      <c r="F241" s="1748" t="s">
        <v>1673</v>
      </c>
      <c r="G241" s="1749" t="s">
        <v>1658</v>
      </c>
    </row>
    <row r="242" spans="2:7">
      <c r="B242" s="1735" t="s">
        <v>2410</v>
      </c>
      <c r="C242" s="1732" t="s">
        <v>2411</v>
      </c>
      <c r="D242" s="1735" t="s">
        <v>2907</v>
      </c>
      <c r="E242" s="1732" t="s">
        <v>2908</v>
      </c>
      <c r="F242" s="1735" t="s">
        <v>2190</v>
      </c>
      <c r="G242" s="1732" t="s">
        <v>1641</v>
      </c>
    </row>
    <row r="243" spans="2:7">
      <c r="B243" s="1748" t="s">
        <v>2412</v>
      </c>
      <c r="C243" s="1749" t="s">
        <v>2269</v>
      </c>
      <c r="D243" s="1748" t="s">
        <v>2909</v>
      </c>
      <c r="E243" s="1749" t="s">
        <v>2787</v>
      </c>
      <c r="F243" s="1748" t="s">
        <v>1908</v>
      </c>
      <c r="G243" s="1749" t="s">
        <v>385</v>
      </c>
    </row>
    <row r="244" spans="2:7">
      <c r="B244" s="1735" t="s">
        <v>2270</v>
      </c>
      <c r="C244" s="1732" t="s">
        <v>769</v>
      </c>
      <c r="D244" s="1735" t="s">
        <v>2195</v>
      </c>
      <c r="E244" s="1732" t="s">
        <v>2350</v>
      </c>
      <c r="F244" s="1735" t="s">
        <v>1904</v>
      </c>
      <c r="G244" s="1732" t="s">
        <v>191</v>
      </c>
    </row>
    <row r="245" spans="2:7">
      <c r="B245" s="1748" t="s">
        <v>770</v>
      </c>
      <c r="C245" s="1749" t="s">
        <v>771</v>
      </c>
      <c r="D245" s="1748" t="s">
        <v>2196</v>
      </c>
      <c r="E245" s="1749" t="s">
        <v>399</v>
      </c>
      <c r="F245" s="1748" t="s">
        <v>890</v>
      </c>
      <c r="G245" s="1749" t="s">
        <v>2041</v>
      </c>
    </row>
    <row r="246" spans="2:7">
      <c r="B246" s="1735" t="s">
        <v>772</v>
      </c>
      <c r="C246" s="1732" t="s">
        <v>773</v>
      </c>
      <c r="D246" s="1735" t="s">
        <v>2275</v>
      </c>
      <c r="E246" s="1732" t="s">
        <v>2276</v>
      </c>
      <c r="F246" s="1735" t="s">
        <v>1916</v>
      </c>
      <c r="G246" s="1732" t="s">
        <v>3053</v>
      </c>
    </row>
    <row r="247" spans="2:7">
      <c r="B247" s="1748" t="s">
        <v>2063</v>
      </c>
      <c r="C247" s="1749" t="s">
        <v>2064</v>
      </c>
      <c r="D247" s="2718" t="s">
        <v>1113</v>
      </c>
      <c r="E247" s="2719"/>
      <c r="F247" s="1748" t="s">
        <v>1534</v>
      </c>
      <c r="G247" s="1749" t="s">
        <v>1728</v>
      </c>
    </row>
    <row r="248" spans="2:7">
      <c r="B248" s="1735" t="s">
        <v>2065</v>
      </c>
      <c r="C248" s="1732" t="s">
        <v>2066</v>
      </c>
      <c r="D248" s="1735" t="s">
        <v>94</v>
      </c>
      <c r="E248" s="1732" t="s">
        <v>93</v>
      </c>
      <c r="F248" s="1735" t="s">
        <v>341</v>
      </c>
      <c r="G248" s="1732" t="s">
        <v>1729</v>
      </c>
    </row>
    <row r="249" spans="2:7">
      <c r="B249" s="1748" t="s">
        <v>2067</v>
      </c>
      <c r="C249" s="1749" t="s">
        <v>2068</v>
      </c>
      <c r="D249" s="1748" t="s">
        <v>96</v>
      </c>
      <c r="E249" s="1749" t="s">
        <v>95</v>
      </c>
      <c r="F249" s="1748" t="s">
        <v>1767</v>
      </c>
      <c r="G249" s="1749" t="s">
        <v>1489</v>
      </c>
    </row>
    <row r="250" spans="2:7">
      <c r="B250" s="1735" t="s">
        <v>2069</v>
      </c>
      <c r="C250" s="1732" t="s">
        <v>2070</v>
      </c>
      <c r="D250" s="1735" t="s">
        <v>98</v>
      </c>
      <c r="E250" s="1732" t="s">
        <v>97</v>
      </c>
      <c r="F250" s="1735" t="s">
        <v>1550</v>
      </c>
      <c r="G250" s="1732" t="s">
        <v>1997</v>
      </c>
    </row>
    <row r="251" spans="2:7">
      <c r="B251" s="1748" t="s">
        <v>2071</v>
      </c>
      <c r="C251" s="1749" t="s">
        <v>2072</v>
      </c>
      <c r="D251" s="1748" t="s">
        <v>100</v>
      </c>
      <c r="E251" s="1749" t="s">
        <v>99</v>
      </c>
      <c r="F251" s="1748" t="s">
        <v>899</v>
      </c>
      <c r="G251" s="1749" t="s">
        <v>1485</v>
      </c>
    </row>
    <row r="252" spans="2:7">
      <c r="B252" s="1735" t="s">
        <v>2073</v>
      </c>
      <c r="C252" s="1732" t="s">
        <v>2074</v>
      </c>
      <c r="D252" s="2718" t="s">
        <v>4133</v>
      </c>
      <c r="E252" s="2719"/>
      <c r="F252" s="1735" t="s">
        <v>2780</v>
      </c>
      <c r="G252" s="1732" t="s">
        <v>1867</v>
      </c>
    </row>
    <row r="253" spans="2:7">
      <c r="B253" s="1748" t="s">
        <v>2075</v>
      </c>
      <c r="C253" s="1749" t="s">
        <v>2076</v>
      </c>
      <c r="D253" s="1748" t="s">
        <v>831</v>
      </c>
      <c r="E253" s="1749" t="s">
        <v>2470</v>
      </c>
      <c r="F253" s="1748" t="s">
        <v>2778</v>
      </c>
      <c r="G253" s="1749" t="s">
        <v>1864</v>
      </c>
    </row>
    <row r="254" spans="2:7">
      <c r="B254" s="1735" t="s">
        <v>2413</v>
      </c>
      <c r="C254" s="1732" t="s">
        <v>2699</v>
      </c>
      <c r="D254" s="1735" t="s">
        <v>832</v>
      </c>
      <c r="E254" s="1732" t="s">
        <v>2471</v>
      </c>
      <c r="F254" s="1735" t="s">
        <v>2784</v>
      </c>
      <c r="G254" s="1732" t="s">
        <v>1872</v>
      </c>
    </row>
    <row r="255" spans="2:7">
      <c r="B255" s="1748" t="s">
        <v>2700</v>
      </c>
      <c r="C255" s="1749" t="s">
        <v>2701</v>
      </c>
      <c r="D255" s="1748" t="s">
        <v>1375</v>
      </c>
      <c r="E255" s="1749" t="s">
        <v>411</v>
      </c>
      <c r="F255" s="1748" t="s">
        <v>2058</v>
      </c>
      <c r="G255" s="1749" t="s">
        <v>2137</v>
      </c>
    </row>
    <row r="256" spans="2:7">
      <c r="B256" s="1735" t="s">
        <v>2702</v>
      </c>
      <c r="C256" s="1732" t="s">
        <v>2703</v>
      </c>
      <c r="D256" s="1735" t="s">
        <v>833</v>
      </c>
      <c r="E256" s="1732" t="s">
        <v>379</v>
      </c>
      <c r="F256" s="1735" t="s">
        <v>1477</v>
      </c>
      <c r="G256" s="1732" t="s">
        <v>2374</v>
      </c>
    </row>
    <row r="257" spans="2:7">
      <c r="B257" s="1748" t="s">
        <v>2704</v>
      </c>
      <c r="C257" s="1749" t="s">
        <v>2705</v>
      </c>
      <c r="D257" s="1748" t="s">
        <v>683</v>
      </c>
      <c r="E257" s="1749" t="s">
        <v>2572</v>
      </c>
      <c r="F257" s="1748" t="s">
        <v>1912</v>
      </c>
      <c r="G257" s="1749" t="s">
        <v>2256</v>
      </c>
    </row>
    <row r="258" spans="2:7">
      <c r="B258" s="1735" t="s">
        <v>2706</v>
      </c>
      <c r="C258" s="1732" t="s">
        <v>2707</v>
      </c>
      <c r="D258" s="1735" t="s">
        <v>834</v>
      </c>
      <c r="E258" s="1732" t="s">
        <v>380</v>
      </c>
      <c r="F258" s="1735" t="s">
        <v>1547</v>
      </c>
      <c r="G258" s="1732" t="s">
        <v>1661</v>
      </c>
    </row>
    <row r="259" spans="2:7">
      <c r="B259" s="1748" t="s">
        <v>2224</v>
      </c>
      <c r="C259" s="1749" t="s">
        <v>2229</v>
      </c>
      <c r="D259" s="1748" t="s">
        <v>835</v>
      </c>
      <c r="E259" s="1749" t="s">
        <v>2375</v>
      </c>
      <c r="F259" s="1748" t="s">
        <v>1355</v>
      </c>
      <c r="G259" s="1749" t="s">
        <v>1866</v>
      </c>
    </row>
    <row r="260" spans="2:7">
      <c r="B260" s="1735" t="s">
        <v>2230</v>
      </c>
      <c r="C260" s="1732" t="s">
        <v>2231</v>
      </c>
      <c r="D260" s="1735" t="s">
        <v>836</v>
      </c>
      <c r="E260" s="1732" t="s">
        <v>1814</v>
      </c>
      <c r="F260" s="1735" t="s">
        <v>1882</v>
      </c>
      <c r="G260" s="1732" t="s">
        <v>1860</v>
      </c>
    </row>
    <row r="261" spans="2:7">
      <c r="B261" s="1748" t="s">
        <v>2232</v>
      </c>
      <c r="C261" s="1749" t="s">
        <v>2233</v>
      </c>
      <c r="D261" s="1748" t="s">
        <v>837</v>
      </c>
      <c r="E261" s="1749" t="s">
        <v>2146</v>
      </c>
      <c r="F261" s="1748" t="s">
        <v>1553</v>
      </c>
      <c r="G261" s="1749" t="s">
        <v>2000</v>
      </c>
    </row>
    <row r="262" spans="2:7">
      <c r="B262" s="1735" t="s">
        <v>2234</v>
      </c>
      <c r="C262" s="1732" t="s">
        <v>2235</v>
      </c>
      <c r="D262" s="1735" t="s">
        <v>2718</v>
      </c>
      <c r="E262" s="1732" t="s">
        <v>1813</v>
      </c>
      <c r="F262" s="1735" t="s">
        <v>2286</v>
      </c>
      <c r="G262" s="1732" t="s">
        <v>427</v>
      </c>
    </row>
    <row r="263" spans="2:7">
      <c r="B263" s="1748" t="s">
        <v>2236</v>
      </c>
      <c r="C263" s="1749" t="s">
        <v>2237</v>
      </c>
      <c r="D263" s="1748" t="s">
        <v>2719</v>
      </c>
      <c r="E263" s="1749" t="s">
        <v>620</v>
      </c>
      <c r="F263" s="1748" t="s">
        <v>1905</v>
      </c>
      <c r="G263" s="1749" t="s">
        <v>382</v>
      </c>
    </row>
    <row r="264" spans="2:7">
      <c r="B264" s="1735" t="s">
        <v>2238</v>
      </c>
      <c r="C264" s="1732" t="s">
        <v>2239</v>
      </c>
      <c r="D264" s="1735" t="s">
        <v>2720</v>
      </c>
      <c r="E264" s="1732" t="s">
        <v>713</v>
      </c>
      <c r="F264" s="1735" t="s">
        <v>2193</v>
      </c>
      <c r="G264" s="1732" t="s">
        <v>1647</v>
      </c>
    </row>
    <row r="265" spans="2:7">
      <c r="B265" s="1748" t="s">
        <v>2240</v>
      </c>
      <c r="C265" s="1749" t="s">
        <v>2241</v>
      </c>
      <c r="D265" s="1748" t="s">
        <v>2721</v>
      </c>
      <c r="E265" s="1749" t="s">
        <v>709</v>
      </c>
      <c r="F265" s="1748" t="s">
        <v>340</v>
      </c>
      <c r="G265" s="1749" t="s">
        <v>1647</v>
      </c>
    </row>
    <row r="266" spans="2:7">
      <c r="B266" s="1735" t="s">
        <v>2242</v>
      </c>
      <c r="C266" s="1732" t="s">
        <v>2243</v>
      </c>
      <c r="D266" s="1735" t="s">
        <v>2889</v>
      </c>
      <c r="E266" s="1732" t="s">
        <v>1333</v>
      </c>
      <c r="F266" s="1735" t="s">
        <v>898</v>
      </c>
      <c r="G266" s="1732" t="s">
        <v>1484</v>
      </c>
    </row>
    <row r="267" spans="2:7">
      <c r="B267" s="1748" t="s">
        <v>1964</v>
      </c>
      <c r="C267" s="1749" t="s">
        <v>1965</v>
      </c>
      <c r="D267" s="1748" t="s">
        <v>1643</v>
      </c>
      <c r="E267" s="1749" t="s">
        <v>2472</v>
      </c>
      <c r="F267" s="1748" t="s">
        <v>2954</v>
      </c>
      <c r="G267" s="1749" t="s">
        <v>956</v>
      </c>
    </row>
    <row r="268" spans="2:7">
      <c r="B268" s="1735" t="s">
        <v>1966</v>
      </c>
      <c r="C268" s="1732" t="s">
        <v>1967</v>
      </c>
      <c r="D268" s="1735" t="s">
        <v>2890</v>
      </c>
      <c r="E268" s="1732" t="s">
        <v>3891</v>
      </c>
      <c r="F268" s="1735" t="s">
        <v>2059</v>
      </c>
      <c r="G268" s="1732" t="s">
        <v>2138</v>
      </c>
    </row>
    <row r="269" spans="2:7">
      <c r="B269" s="1748" t="s">
        <v>1968</v>
      </c>
      <c r="C269" s="1749" t="s">
        <v>1969</v>
      </c>
      <c r="D269" s="1748" t="s">
        <v>1644</v>
      </c>
      <c r="E269" s="1749" t="s">
        <v>412</v>
      </c>
      <c r="F269" s="1748" t="s">
        <v>896</v>
      </c>
      <c r="G269" s="1749" t="s">
        <v>1023</v>
      </c>
    </row>
    <row r="270" spans="2:7">
      <c r="B270" s="1735" t="s">
        <v>2306</v>
      </c>
      <c r="C270" s="1732" t="s">
        <v>2307</v>
      </c>
      <c r="D270" s="1735" t="s">
        <v>2891</v>
      </c>
      <c r="E270" s="1732" t="s">
        <v>1759</v>
      </c>
      <c r="F270" s="1735" t="s">
        <v>400</v>
      </c>
      <c r="G270" s="1732" t="s">
        <v>357</v>
      </c>
    </row>
    <row r="271" spans="2:7">
      <c r="B271" s="1748" t="s">
        <v>2308</v>
      </c>
      <c r="C271" s="1749" t="s">
        <v>2309</v>
      </c>
      <c r="D271" s="1748" t="s">
        <v>2162</v>
      </c>
      <c r="E271" s="1749" t="s">
        <v>3197</v>
      </c>
      <c r="F271" s="1748" t="s">
        <v>1557</v>
      </c>
      <c r="G271" s="1749" t="s">
        <v>2005</v>
      </c>
    </row>
    <row r="272" spans="2:7">
      <c r="B272" s="1735" t="s">
        <v>2352</v>
      </c>
      <c r="C272" s="1732" t="s">
        <v>2353</v>
      </c>
      <c r="D272" s="1735" t="s">
        <v>3106</v>
      </c>
      <c r="E272" s="1732" t="s">
        <v>919</v>
      </c>
      <c r="F272" s="1735" t="s">
        <v>2992</v>
      </c>
      <c r="G272" s="1732" t="s">
        <v>10</v>
      </c>
    </row>
    <row r="273" spans="2:7">
      <c r="B273" s="1748" t="s">
        <v>2354</v>
      </c>
      <c r="C273" s="1749" t="s">
        <v>2355</v>
      </c>
      <c r="D273" s="1748" t="s">
        <v>3109</v>
      </c>
      <c r="E273" s="1749" t="s">
        <v>2147</v>
      </c>
      <c r="F273" s="1748" t="s">
        <v>1395</v>
      </c>
      <c r="G273" s="1749" t="s">
        <v>1500</v>
      </c>
    </row>
    <row r="274" spans="2:7">
      <c r="B274" s="1735" t="s">
        <v>2708</v>
      </c>
      <c r="C274" s="1732" t="s">
        <v>2709</v>
      </c>
      <c r="D274" s="1735" t="s">
        <v>3110</v>
      </c>
      <c r="E274" s="1732" t="s">
        <v>989</v>
      </c>
      <c r="F274" s="1735" t="s">
        <v>1878</v>
      </c>
      <c r="G274" s="1732" t="s">
        <v>1854</v>
      </c>
    </row>
    <row r="275" spans="2:7">
      <c r="B275" s="1748" t="s">
        <v>2710</v>
      </c>
      <c r="C275" s="1749" t="s">
        <v>2711</v>
      </c>
      <c r="D275" s="1748" t="s">
        <v>3107</v>
      </c>
      <c r="E275" s="1749" t="s">
        <v>6468</v>
      </c>
      <c r="F275" s="1748" t="s">
        <v>2283</v>
      </c>
      <c r="G275" s="1749" t="s">
        <v>90</v>
      </c>
    </row>
    <row r="276" spans="2:7">
      <c r="B276" s="1735" t="s">
        <v>2712</v>
      </c>
      <c r="C276" s="1732" t="s">
        <v>2713</v>
      </c>
      <c r="D276" s="1735" t="s">
        <v>3108</v>
      </c>
      <c r="E276" s="1732" t="s">
        <v>3893</v>
      </c>
      <c r="F276" s="1735" t="s">
        <v>1909</v>
      </c>
      <c r="G276" s="1732" t="s">
        <v>386</v>
      </c>
    </row>
    <row r="277" spans="2:7">
      <c r="B277" s="1748" t="s">
        <v>2714</v>
      </c>
      <c r="C277" s="1749" t="s">
        <v>2715</v>
      </c>
      <c r="D277" s="1748" t="s">
        <v>3111</v>
      </c>
      <c r="E277" s="1749" t="s">
        <v>1149</v>
      </c>
      <c r="F277" s="1748" t="s">
        <v>888</v>
      </c>
      <c r="G277" s="1749" t="s">
        <v>2035</v>
      </c>
    </row>
    <row r="278" spans="2:7">
      <c r="B278" s="1735" t="s">
        <v>2716</v>
      </c>
      <c r="C278" s="1732" t="s">
        <v>2717</v>
      </c>
      <c r="D278" s="1735" t="s">
        <v>3112</v>
      </c>
      <c r="E278" s="1732" t="s">
        <v>920</v>
      </c>
      <c r="F278" s="1735" t="s">
        <v>1528</v>
      </c>
      <c r="G278" s="1732" t="s">
        <v>1374</v>
      </c>
    </row>
    <row r="279" spans="2:7">
      <c r="B279" s="1748" t="s">
        <v>932</v>
      </c>
      <c r="C279" s="1749" t="s">
        <v>933</v>
      </c>
      <c r="D279" s="1748" t="s">
        <v>3113</v>
      </c>
      <c r="E279" s="1749" t="s">
        <v>921</v>
      </c>
      <c r="F279" s="1748" t="s">
        <v>1899</v>
      </c>
      <c r="G279" s="1749" t="s">
        <v>186</v>
      </c>
    </row>
    <row r="280" spans="2:7">
      <c r="B280" s="1735" t="s">
        <v>934</v>
      </c>
      <c r="C280" s="1732" t="s">
        <v>935</v>
      </c>
      <c r="D280" s="1735" t="s">
        <v>3114</v>
      </c>
      <c r="E280" s="1732" t="s">
        <v>922</v>
      </c>
      <c r="F280" s="1735" t="s">
        <v>892</v>
      </c>
      <c r="G280" s="1732" t="s">
        <v>2043</v>
      </c>
    </row>
    <row r="281" spans="2:7">
      <c r="B281" s="1748" t="s">
        <v>936</v>
      </c>
      <c r="C281" s="1749" t="s">
        <v>937</v>
      </c>
      <c r="D281" s="1748" t="s">
        <v>548</v>
      </c>
      <c r="E281" s="1749" t="s">
        <v>1691</v>
      </c>
      <c r="F281" s="1748" t="s">
        <v>1548</v>
      </c>
      <c r="G281" s="1749" t="s">
        <v>1663</v>
      </c>
    </row>
    <row r="282" spans="2:7">
      <c r="B282" s="1735" t="s">
        <v>938</v>
      </c>
      <c r="C282" s="1732" t="s">
        <v>939</v>
      </c>
      <c r="D282" s="1735" t="s">
        <v>549</v>
      </c>
      <c r="E282" s="1732" t="s">
        <v>1692</v>
      </c>
      <c r="F282" s="1735" t="s">
        <v>900</v>
      </c>
      <c r="G282" s="1732" t="s">
        <v>1486</v>
      </c>
    </row>
    <row r="283" spans="2:7">
      <c r="B283" s="1748" t="s">
        <v>940</v>
      </c>
      <c r="C283" s="1749" t="s">
        <v>941</v>
      </c>
      <c r="D283" s="1748" t="s">
        <v>550</v>
      </c>
      <c r="E283" s="1749" t="s">
        <v>3895</v>
      </c>
      <c r="F283" s="1748" t="s">
        <v>1559</v>
      </c>
      <c r="G283" s="1749" t="s">
        <v>1853</v>
      </c>
    </row>
    <row r="284" spans="2:7">
      <c r="B284" s="1735" t="s">
        <v>1264</v>
      </c>
      <c r="C284" s="1732" t="s">
        <v>1265</v>
      </c>
      <c r="D284" s="1735" t="s">
        <v>2848</v>
      </c>
      <c r="E284" s="1732" t="s">
        <v>3896</v>
      </c>
      <c r="F284" s="1735" t="s">
        <v>2055</v>
      </c>
      <c r="G284" s="1732" t="s">
        <v>2134</v>
      </c>
    </row>
    <row r="285" spans="2:7">
      <c r="B285" s="1748" t="s">
        <v>1266</v>
      </c>
      <c r="C285" s="1749" t="s">
        <v>1267</v>
      </c>
      <c r="D285" s="1748" t="s">
        <v>2849</v>
      </c>
      <c r="E285" s="1749" t="s">
        <v>2501</v>
      </c>
      <c r="F285" s="1748" t="s">
        <v>1911</v>
      </c>
      <c r="G285" s="1749" t="s">
        <v>2255</v>
      </c>
    </row>
    <row r="286" spans="2:7">
      <c r="B286" s="1735" t="s">
        <v>1934</v>
      </c>
      <c r="C286" s="1732" t="s">
        <v>1935</v>
      </c>
      <c r="D286" s="1735" t="s">
        <v>2850</v>
      </c>
      <c r="E286" s="1732" t="s">
        <v>3897</v>
      </c>
      <c r="F286" s="1735" t="s">
        <v>945</v>
      </c>
      <c r="G286" s="1732" t="s">
        <v>516</v>
      </c>
    </row>
    <row r="287" spans="2:7">
      <c r="B287" s="1748" t="s">
        <v>1936</v>
      </c>
      <c r="C287" s="1749" t="s">
        <v>1937</v>
      </c>
      <c r="D287" s="1748" t="s">
        <v>2851</v>
      </c>
      <c r="E287" s="1749" t="s">
        <v>2003</v>
      </c>
      <c r="F287" s="1748" t="s">
        <v>2194</v>
      </c>
      <c r="G287" s="1749" t="s">
        <v>1648</v>
      </c>
    </row>
    <row r="288" spans="2:7">
      <c r="B288" s="1735" t="s">
        <v>3087</v>
      </c>
      <c r="C288" s="1732" t="s">
        <v>3088</v>
      </c>
      <c r="D288" s="1735" t="s">
        <v>2852</v>
      </c>
      <c r="E288" s="1732" t="s">
        <v>3898</v>
      </c>
      <c r="F288" s="1735" t="s">
        <v>1551</v>
      </c>
      <c r="G288" s="1732" t="s">
        <v>1998</v>
      </c>
    </row>
    <row r="289" spans="2:7">
      <c r="B289" s="1748" t="s">
        <v>3089</v>
      </c>
      <c r="C289" s="1749" t="s">
        <v>3090</v>
      </c>
      <c r="D289" s="1748" t="s">
        <v>2853</v>
      </c>
      <c r="E289" s="1749" t="s">
        <v>3471</v>
      </c>
      <c r="F289" s="1748" t="s">
        <v>1913</v>
      </c>
      <c r="G289" s="1749" t="s">
        <v>2258</v>
      </c>
    </row>
    <row r="290" spans="2:7">
      <c r="B290" s="1735" t="s">
        <v>3091</v>
      </c>
      <c r="C290" s="1732" t="s">
        <v>3092</v>
      </c>
      <c r="D290" s="1735" t="s">
        <v>2854</v>
      </c>
      <c r="E290" s="1732" t="s">
        <v>3899</v>
      </c>
      <c r="F290" s="1735" t="s">
        <v>2285</v>
      </c>
      <c r="G290" s="1732" t="s">
        <v>425</v>
      </c>
    </row>
    <row r="291" spans="2:7">
      <c r="B291" s="1748" t="s">
        <v>3093</v>
      </c>
      <c r="C291" s="1749" t="s">
        <v>3094</v>
      </c>
      <c r="D291" s="1748" t="s">
        <v>2819</v>
      </c>
      <c r="E291" s="1749" t="s">
        <v>619</v>
      </c>
      <c r="F291" s="1748" t="s">
        <v>1669</v>
      </c>
      <c r="G291" s="1749" t="s">
        <v>1654</v>
      </c>
    </row>
    <row r="292" spans="2:7">
      <c r="B292" s="1735" t="s">
        <v>3095</v>
      </c>
      <c r="C292" s="1732" t="s">
        <v>3096</v>
      </c>
      <c r="D292" s="1735" t="s">
        <v>2502</v>
      </c>
      <c r="E292" s="1732" t="s">
        <v>3900</v>
      </c>
      <c r="F292" s="1735" t="s">
        <v>2191</v>
      </c>
      <c r="G292" s="1732" t="s">
        <v>1645</v>
      </c>
    </row>
    <row r="293" spans="2:7">
      <c r="B293" s="1748" t="s">
        <v>3097</v>
      </c>
      <c r="C293" s="1749" t="s">
        <v>2279</v>
      </c>
      <c r="D293" s="1748" t="s">
        <v>2503</v>
      </c>
      <c r="E293" s="1749" t="s">
        <v>711</v>
      </c>
      <c r="F293" s="1748" t="s">
        <v>1552</v>
      </c>
      <c r="G293" s="1749" t="s">
        <v>1999</v>
      </c>
    </row>
    <row r="294" spans="2:7">
      <c r="B294" s="1735" t="s">
        <v>2280</v>
      </c>
      <c r="C294" s="1732" t="s">
        <v>101</v>
      </c>
      <c r="D294" s="1735" t="s">
        <v>2504</v>
      </c>
      <c r="E294" s="1732" t="s">
        <v>1334</v>
      </c>
      <c r="F294" s="1735" t="s">
        <v>1881</v>
      </c>
      <c r="G294" s="1732" t="s">
        <v>1857</v>
      </c>
    </row>
    <row r="295" spans="2:7">
      <c r="B295" s="1748" t="s">
        <v>102</v>
      </c>
      <c r="C295" s="1749" t="s">
        <v>103</v>
      </c>
      <c r="D295" s="1748" t="s">
        <v>2039</v>
      </c>
      <c r="E295" s="1749" t="s">
        <v>1695</v>
      </c>
      <c r="F295" s="1748" t="s">
        <v>854</v>
      </c>
      <c r="G295" s="1749" t="s">
        <v>3055</v>
      </c>
    </row>
    <row r="296" spans="2:7">
      <c r="B296" s="1735" t="s">
        <v>104</v>
      </c>
      <c r="C296" s="1732" t="s">
        <v>105</v>
      </c>
      <c r="D296" s="1735" t="s">
        <v>2505</v>
      </c>
      <c r="E296" s="1732" t="s">
        <v>3901</v>
      </c>
      <c r="F296" s="1735" t="s">
        <v>1556</v>
      </c>
      <c r="G296" s="1732" t="s">
        <v>2004</v>
      </c>
    </row>
    <row r="297" spans="2:7">
      <c r="B297" s="1748" t="s">
        <v>106</v>
      </c>
      <c r="C297" s="1749" t="s">
        <v>107</v>
      </c>
      <c r="D297" s="1748" t="s">
        <v>2506</v>
      </c>
      <c r="E297" s="1749" t="s">
        <v>2811</v>
      </c>
      <c r="F297" s="1748" t="s">
        <v>858</v>
      </c>
      <c r="G297" s="1749" t="s">
        <v>3060</v>
      </c>
    </row>
    <row r="298" spans="2:7">
      <c r="B298" s="1735" t="s">
        <v>108</v>
      </c>
      <c r="C298" s="1732" t="s">
        <v>109</v>
      </c>
      <c r="D298" s="1735" t="s">
        <v>2037</v>
      </c>
      <c r="E298" s="1732" t="s">
        <v>414</v>
      </c>
      <c r="F298" s="1735" t="s">
        <v>891</v>
      </c>
      <c r="G298" s="1732" t="s">
        <v>2042</v>
      </c>
    </row>
    <row r="299" spans="2:7">
      <c r="B299" s="1748" t="s">
        <v>2449</v>
      </c>
      <c r="C299" s="1749" t="s">
        <v>2450</v>
      </c>
      <c r="D299" s="1748" t="s">
        <v>2040</v>
      </c>
      <c r="E299" s="1749" t="s">
        <v>1756</v>
      </c>
      <c r="F299" s="1748" t="s">
        <v>1396</v>
      </c>
      <c r="G299" s="1749" t="s">
        <v>1501</v>
      </c>
    </row>
    <row r="300" spans="2:7">
      <c r="B300" s="1735" t="s">
        <v>2451</v>
      </c>
      <c r="C300" s="1732" t="s">
        <v>2452</v>
      </c>
      <c r="D300" s="1735" t="s">
        <v>2507</v>
      </c>
      <c r="E300" s="1732" t="s">
        <v>1786</v>
      </c>
      <c r="F300" s="1735" t="s">
        <v>405</v>
      </c>
      <c r="G300" s="1732" t="s">
        <v>512</v>
      </c>
    </row>
    <row r="301" spans="2:7">
      <c r="B301" s="1748" t="s">
        <v>2453</v>
      </c>
      <c r="C301" s="1749" t="s">
        <v>2454</v>
      </c>
      <c r="D301" s="1748" t="s">
        <v>2508</v>
      </c>
      <c r="E301" s="1749" t="s">
        <v>981</v>
      </c>
      <c r="F301" s="1748" t="s">
        <v>2991</v>
      </c>
      <c r="G301" s="1749" t="s">
        <v>307</v>
      </c>
    </row>
    <row r="302" spans="2:7">
      <c r="B302" s="1735" t="s">
        <v>2455</v>
      </c>
      <c r="C302" s="1732" t="s">
        <v>267</v>
      </c>
      <c r="D302" s="1735" t="s">
        <v>2509</v>
      </c>
      <c r="E302" s="1732" t="s">
        <v>3902</v>
      </c>
      <c r="F302" s="1735" t="s">
        <v>1670</v>
      </c>
      <c r="G302" s="1732" t="s">
        <v>1655</v>
      </c>
    </row>
    <row r="303" spans="2:7">
      <c r="B303" s="1748" t="s">
        <v>268</v>
      </c>
      <c r="C303" s="1749" t="s">
        <v>269</v>
      </c>
      <c r="D303" s="1748" t="s">
        <v>2510</v>
      </c>
      <c r="E303" s="1749" t="s">
        <v>701</v>
      </c>
      <c r="F303" s="1748" t="s">
        <v>509</v>
      </c>
      <c r="G303" s="1749" t="s">
        <v>3054</v>
      </c>
    </row>
    <row r="304" spans="2:7">
      <c r="B304" s="1735" t="s">
        <v>270</v>
      </c>
      <c r="C304" s="1732" t="s">
        <v>271</v>
      </c>
      <c r="D304" s="1735" t="s">
        <v>2511</v>
      </c>
      <c r="E304" s="1732" t="s">
        <v>984</v>
      </c>
      <c r="F304" s="2718" t="s">
        <v>5627</v>
      </c>
      <c r="G304" s="2719"/>
    </row>
    <row r="305" spans="2:7">
      <c r="B305" s="1748" t="s">
        <v>272</v>
      </c>
      <c r="C305" s="1749" t="s">
        <v>273</v>
      </c>
      <c r="D305" s="1748" t="s">
        <v>2512</v>
      </c>
      <c r="E305" s="1749" t="s">
        <v>985</v>
      </c>
      <c r="F305" s="1748" t="s">
        <v>1036</v>
      </c>
      <c r="G305" s="1749" t="s">
        <v>714</v>
      </c>
    </row>
    <row r="306" spans="2:7">
      <c r="B306" s="1735" t="s">
        <v>274</v>
      </c>
      <c r="C306" s="1732" t="s">
        <v>275</v>
      </c>
      <c r="D306" s="1735" t="s">
        <v>2513</v>
      </c>
      <c r="E306" s="1732" t="s">
        <v>2896</v>
      </c>
      <c r="F306" s="1735" t="s">
        <v>1037</v>
      </c>
      <c r="G306" s="1732" t="s">
        <v>1509</v>
      </c>
    </row>
    <row r="307" spans="2:7">
      <c r="B307" s="1748" t="s">
        <v>276</v>
      </c>
      <c r="C307" s="1749" t="s">
        <v>277</v>
      </c>
      <c r="D307" s="1748" t="s">
        <v>2514</v>
      </c>
      <c r="E307" s="1749" t="s">
        <v>986</v>
      </c>
      <c r="F307" s="1748" t="s">
        <v>1038</v>
      </c>
      <c r="G307" s="1749" t="s">
        <v>1039</v>
      </c>
    </row>
    <row r="308" spans="2:7">
      <c r="B308" s="1735" t="s">
        <v>278</v>
      </c>
      <c r="C308" s="1732" t="s">
        <v>279</v>
      </c>
      <c r="D308" s="1735" t="s">
        <v>2376</v>
      </c>
      <c r="E308" s="1732" t="s">
        <v>3904</v>
      </c>
      <c r="F308" s="1735" t="s">
        <v>1040</v>
      </c>
      <c r="G308" s="1732" t="s">
        <v>3988</v>
      </c>
    </row>
    <row r="309" spans="2:7">
      <c r="B309" s="1748" t="s">
        <v>280</v>
      </c>
      <c r="C309" s="1749" t="s">
        <v>281</v>
      </c>
      <c r="D309" s="1748" t="s">
        <v>1494</v>
      </c>
      <c r="E309" s="1749" t="s">
        <v>1696</v>
      </c>
      <c r="F309" s="1748" t="s">
        <v>1041</v>
      </c>
      <c r="G309" s="1749" t="s">
        <v>1282</v>
      </c>
    </row>
    <row r="310" spans="2:7">
      <c r="B310" s="1735" t="s">
        <v>282</v>
      </c>
      <c r="C310" s="1732" t="s">
        <v>283</v>
      </c>
      <c r="D310" s="1735" t="s">
        <v>2099</v>
      </c>
      <c r="E310" s="1732" t="s">
        <v>1894</v>
      </c>
      <c r="F310" s="1735" t="s">
        <v>1283</v>
      </c>
      <c r="G310" s="1732" t="s">
        <v>1284</v>
      </c>
    </row>
    <row r="311" spans="2:7">
      <c r="B311" s="1748" t="s">
        <v>284</v>
      </c>
      <c r="C311" s="1749" t="s">
        <v>285</v>
      </c>
      <c r="D311" s="1748" t="s">
        <v>1492</v>
      </c>
      <c r="E311" s="1749" t="s">
        <v>415</v>
      </c>
      <c r="F311" s="1748" t="s">
        <v>1285</v>
      </c>
      <c r="G311" s="1749" t="s">
        <v>3999</v>
      </c>
    </row>
    <row r="312" spans="2:7">
      <c r="B312" s="1735" t="s">
        <v>286</v>
      </c>
      <c r="C312" s="1732" t="s">
        <v>287</v>
      </c>
      <c r="D312" s="1735" t="s">
        <v>2100</v>
      </c>
      <c r="E312" s="1732" t="s">
        <v>3905</v>
      </c>
      <c r="F312" s="1735" t="s">
        <v>1286</v>
      </c>
      <c r="G312" s="1732" t="s">
        <v>1421</v>
      </c>
    </row>
    <row r="313" spans="2:7">
      <c r="B313" s="1748" t="s">
        <v>288</v>
      </c>
      <c r="C313" s="1749" t="s">
        <v>289</v>
      </c>
      <c r="D313" s="1748" t="s">
        <v>1495</v>
      </c>
      <c r="E313" s="1749" t="s">
        <v>2573</v>
      </c>
      <c r="F313" s="1748" t="s">
        <v>1422</v>
      </c>
      <c r="G313" s="1749" t="s">
        <v>2839</v>
      </c>
    </row>
    <row r="314" spans="2:7">
      <c r="B314" s="1735" t="s">
        <v>290</v>
      </c>
      <c r="C314" s="1732" t="s">
        <v>291</v>
      </c>
      <c r="D314" s="1735" t="s">
        <v>2101</v>
      </c>
      <c r="E314" s="1732" t="s">
        <v>3906</v>
      </c>
      <c r="F314" s="1735" t="s">
        <v>1156</v>
      </c>
      <c r="G314" s="1732" t="s">
        <v>2476</v>
      </c>
    </row>
    <row r="315" spans="2:7">
      <c r="B315" s="1748" t="s">
        <v>292</v>
      </c>
      <c r="C315" s="1749" t="s">
        <v>293</v>
      </c>
      <c r="D315" s="1748" t="s">
        <v>2102</v>
      </c>
      <c r="E315" s="1749" t="s">
        <v>535</v>
      </c>
      <c r="F315" s="1748" t="s">
        <v>1157</v>
      </c>
      <c r="G315" s="1749" t="s">
        <v>1158</v>
      </c>
    </row>
    <row r="316" spans="2:7">
      <c r="B316" s="1735" t="s">
        <v>294</v>
      </c>
      <c r="C316" s="1732" t="s">
        <v>295</v>
      </c>
      <c r="D316" s="1735" t="s">
        <v>2103</v>
      </c>
      <c r="E316" s="1732" t="s">
        <v>2600</v>
      </c>
      <c r="F316" s="1735" t="s">
        <v>1159</v>
      </c>
      <c r="G316" s="1732" t="s">
        <v>2264</v>
      </c>
    </row>
    <row r="317" spans="2:7">
      <c r="B317" s="1748" t="s">
        <v>1165</v>
      </c>
      <c r="C317" s="1749" t="s">
        <v>1166</v>
      </c>
      <c r="D317" s="1748" t="s">
        <v>2104</v>
      </c>
      <c r="E317" s="1749" t="s">
        <v>702</v>
      </c>
      <c r="F317" s="1748" t="s">
        <v>1584</v>
      </c>
      <c r="G317" s="1749" t="s">
        <v>6471</v>
      </c>
    </row>
    <row r="318" spans="2:7">
      <c r="B318" s="1735" t="s">
        <v>296</v>
      </c>
      <c r="C318" s="1732" t="s">
        <v>297</v>
      </c>
      <c r="D318" s="1735" t="s">
        <v>2667</v>
      </c>
      <c r="E318" s="1732" t="s">
        <v>3908</v>
      </c>
      <c r="F318" s="1735" t="s">
        <v>657</v>
      </c>
      <c r="G318" s="1732" t="s">
        <v>1444</v>
      </c>
    </row>
    <row r="319" spans="2:7">
      <c r="B319" s="1748" t="s">
        <v>298</v>
      </c>
      <c r="C319" s="1749" t="s">
        <v>299</v>
      </c>
      <c r="D319" s="1748" t="s">
        <v>2668</v>
      </c>
      <c r="E319" s="1749" t="s">
        <v>1151</v>
      </c>
      <c r="F319" s="1748" t="s">
        <v>1585</v>
      </c>
      <c r="G319" s="1749" t="s">
        <v>4004</v>
      </c>
    </row>
    <row r="320" spans="2:7">
      <c r="B320" s="1735" t="s">
        <v>300</v>
      </c>
      <c r="C320" s="1732" t="s">
        <v>301</v>
      </c>
      <c r="D320" s="1735" t="s">
        <v>2669</v>
      </c>
      <c r="E320" s="1732" t="s">
        <v>1150</v>
      </c>
      <c r="F320" s="1735" t="s">
        <v>1958</v>
      </c>
      <c r="G320" s="1732" t="s">
        <v>1959</v>
      </c>
    </row>
    <row r="321" spans="2:7">
      <c r="B321" s="1748" t="s">
        <v>302</v>
      </c>
      <c r="C321" s="1749" t="s">
        <v>303</v>
      </c>
      <c r="D321" s="1748" t="s">
        <v>2670</v>
      </c>
      <c r="E321" s="1749" t="s">
        <v>1205</v>
      </c>
      <c r="F321" s="1748" t="s">
        <v>1042</v>
      </c>
      <c r="G321" s="1749" t="s">
        <v>6472</v>
      </c>
    </row>
    <row r="322" spans="2:7">
      <c r="B322" s="1735" t="s">
        <v>304</v>
      </c>
      <c r="C322" s="1732" t="s">
        <v>305</v>
      </c>
      <c r="D322" s="1735" t="s">
        <v>2671</v>
      </c>
      <c r="E322" s="1732" t="s">
        <v>1206</v>
      </c>
      <c r="F322" s="1735" t="s">
        <v>1043</v>
      </c>
      <c r="G322" s="1732" t="s">
        <v>4048</v>
      </c>
    </row>
    <row r="323" spans="2:7">
      <c r="B323" s="1748" t="s">
        <v>306</v>
      </c>
      <c r="C323" s="1749" t="s">
        <v>2524</v>
      </c>
      <c r="D323" s="1748" t="s">
        <v>1859</v>
      </c>
      <c r="E323" s="1749" t="s">
        <v>1693</v>
      </c>
      <c r="F323" s="2718" t="s">
        <v>798</v>
      </c>
      <c r="G323" s="2719"/>
    </row>
    <row r="324" spans="2:7">
      <c r="B324" s="1735" t="s">
        <v>2952</v>
      </c>
      <c r="C324" s="1732" t="s">
        <v>2953</v>
      </c>
      <c r="D324" s="1735" t="s">
        <v>2672</v>
      </c>
      <c r="E324" s="1732" t="s">
        <v>1694</v>
      </c>
      <c r="F324" s="1735" t="s">
        <v>2596</v>
      </c>
      <c r="G324" s="1732" t="s">
        <v>2219</v>
      </c>
    </row>
    <row r="325" spans="2:7">
      <c r="B325" s="1748" t="s">
        <v>2755</v>
      </c>
      <c r="C325" s="1749" t="s">
        <v>2756</v>
      </c>
      <c r="D325" s="1748" t="s">
        <v>1861</v>
      </c>
      <c r="E325" s="1749" t="s">
        <v>413</v>
      </c>
      <c r="F325" s="1748" t="s">
        <v>2597</v>
      </c>
      <c r="G325" s="1749" t="s">
        <v>2598</v>
      </c>
    </row>
    <row r="326" spans="2:7">
      <c r="B326" s="1735" t="s">
        <v>2757</v>
      </c>
      <c r="C326" s="1732" t="s">
        <v>2758</v>
      </c>
      <c r="D326" s="1735" t="s">
        <v>2673</v>
      </c>
      <c r="E326" s="1732" t="s">
        <v>1755</v>
      </c>
      <c r="F326" s="1735" t="s">
        <v>2599</v>
      </c>
      <c r="G326" s="1732" t="s">
        <v>2946</v>
      </c>
    </row>
    <row r="327" spans="2:7">
      <c r="B327" s="1748" t="s">
        <v>2759</v>
      </c>
      <c r="C327" s="1749" t="s">
        <v>2760</v>
      </c>
      <c r="D327" s="1748" t="s">
        <v>2674</v>
      </c>
      <c r="E327" s="1749" t="s">
        <v>1675</v>
      </c>
      <c r="F327" s="1748" t="s">
        <v>2140</v>
      </c>
      <c r="G327" s="1749" t="s">
        <v>2141</v>
      </c>
    </row>
    <row r="328" spans="2:7">
      <c r="B328" s="1735" t="s">
        <v>2761</v>
      </c>
      <c r="C328" s="1732" t="s">
        <v>2762</v>
      </c>
      <c r="D328" s="1735" t="s">
        <v>2675</v>
      </c>
      <c r="E328" s="1732" t="s">
        <v>2571</v>
      </c>
      <c r="F328" s="1735" t="s">
        <v>2142</v>
      </c>
      <c r="G328" s="1732" t="s">
        <v>2143</v>
      </c>
    </row>
    <row r="329" spans="2:7">
      <c r="B329" s="1748" t="s">
        <v>2763</v>
      </c>
      <c r="C329" s="1749" t="s">
        <v>2764</v>
      </c>
      <c r="D329" s="1748" t="s">
        <v>2676</v>
      </c>
      <c r="E329" s="1749" t="s">
        <v>1858</v>
      </c>
      <c r="F329" s="1748" t="s">
        <v>225</v>
      </c>
      <c r="G329" s="1749" t="s">
        <v>6473</v>
      </c>
    </row>
    <row r="330" spans="2:7">
      <c r="B330" s="1735" t="s">
        <v>2765</v>
      </c>
      <c r="C330" s="1732" t="s">
        <v>2766</v>
      </c>
      <c r="D330" s="1735" t="s">
        <v>2677</v>
      </c>
      <c r="E330" s="1732" t="s">
        <v>1676</v>
      </c>
      <c r="F330" s="1735" t="s">
        <v>226</v>
      </c>
      <c r="G330" s="1732" t="s">
        <v>2267</v>
      </c>
    </row>
    <row r="331" spans="2:7">
      <c r="B331" s="1748" t="s">
        <v>2025</v>
      </c>
      <c r="C331" s="1749" t="s">
        <v>2026</v>
      </c>
      <c r="D331" s="1748" t="s">
        <v>2678</v>
      </c>
      <c r="E331" s="1749" t="s">
        <v>1677</v>
      </c>
      <c r="F331" s="1748" t="s">
        <v>2268</v>
      </c>
      <c r="G331" s="1749" t="s">
        <v>503</v>
      </c>
    </row>
    <row r="332" spans="2:7">
      <c r="B332" s="1735" t="s">
        <v>2027</v>
      </c>
      <c r="C332" s="1732" t="s">
        <v>2028</v>
      </c>
      <c r="D332" s="1735" t="s">
        <v>2679</v>
      </c>
      <c r="E332" s="1732" t="s">
        <v>1678</v>
      </c>
      <c r="F332" s="2718" t="s">
        <v>2656</v>
      </c>
      <c r="G332" s="2719"/>
    </row>
    <row r="333" spans="2:7">
      <c r="B333" s="1748" t="s">
        <v>2029</v>
      </c>
      <c r="C333" s="1749" t="s">
        <v>3031</v>
      </c>
      <c r="D333" s="1748" t="s">
        <v>2680</v>
      </c>
      <c r="E333" s="1749" t="s">
        <v>3472</v>
      </c>
      <c r="F333" s="1748" t="s">
        <v>2657</v>
      </c>
      <c r="G333" s="1749" t="s">
        <v>4446</v>
      </c>
    </row>
    <row r="334" spans="2:7">
      <c r="B334" s="1735" t="s">
        <v>3032</v>
      </c>
      <c r="C334" s="1732" t="s">
        <v>3033</v>
      </c>
      <c r="D334" s="1735" t="s">
        <v>2681</v>
      </c>
      <c r="E334" s="1732" t="s">
        <v>3910</v>
      </c>
      <c r="F334" s="1735" t="s">
        <v>2658</v>
      </c>
      <c r="G334" s="1732" t="s">
        <v>2858</v>
      </c>
    </row>
    <row r="335" spans="2:7">
      <c r="B335" s="1748" t="s">
        <v>3034</v>
      </c>
      <c r="C335" s="1749" t="s">
        <v>3035</v>
      </c>
      <c r="D335" s="1748" t="s">
        <v>2525</v>
      </c>
      <c r="E335" s="1749" t="s">
        <v>2139</v>
      </c>
      <c r="F335" s="1748" t="s">
        <v>2599</v>
      </c>
      <c r="G335" s="1749" t="s">
        <v>2857</v>
      </c>
    </row>
    <row r="336" spans="2:7">
      <c r="B336" s="1735" t="s">
        <v>3036</v>
      </c>
      <c r="C336" s="1732" t="s">
        <v>3037</v>
      </c>
      <c r="D336" s="1735" t="s">
        <v>2526</v>
      </c>
      <c r="E336" s="1732" t="s">
        <v>1335</v>
      </c>
      <c r="F336" s="1735" t="s">
        <v>2659</v>
      </c>
      <c r="G336" s="1732" t="s">
        <v>2859</v>
      </c>
    </row>
    <row r="337" spans="2:7">
      <c r="B337" s="1748" t="s">
        <v>3038</v>
      </c>
      <c r="C337" s="1749" t="s">
        <v>3039</v>
      </c>
      <c r="D337" s="1748" t="s">
        <v>338</v>
      </c>
      <c r="E337" s="1749" t="s">
        <v>1699</v>
      </c>
      <c r="F337" s="1748" t="s">
        <v>1740</v>
      </c>
      <c r="G337" s="1749" t="s">
        <v>1941</v>
      </c>
    </row>
    <row r="338" spans="2:7">
      <c r="B338" s="1735" t="s">
        <v>3040</v>
      </c>
      <c r="C338" s="1732" t="s">
        <v>3041</v>
      </c>
      <c r="D338" s="1735" t="s">
        <v>2527</v>
      </c>
      <c r="E338" s="1732" t="s">
        <v>3911</v>
      </c>
      <c r="F338" s="1735" t="s">
        <v>1741</v>
      </c>
      <c r="G338" s="1732" t="s">
        <v>1942</v>
      </c>
    </row>
    <row r="339" spans="2:7">
      <c r="B339" s="1748" t="s">
        <v>3042</v>
      </c>
      <c r="C339" s="1749" t="s">
        <v>3043</v>
      </c>
      <c r="D339" s="1748" t="s">
        <v>1377</v>
      </c>
      <c r="E339" s="1749" t="s">
        <v>416</v>
      </c>
      <c r="F339" s="1748" t="s">
        <v>1742</v>
      </c>
      <c r="G339" s="1749" t="s">
        <v>2855</v>
      </c>
    </row>
    <row r="340" spans="2:7">
      <c r="B340" s="1735" t="s">
        <v>3044</v>
      </c>
      <c r="C340" s="1732" t="s">
        <v>314</v>
      </c>
      <c r="D340" s="1735" t="s">
        <v>2528</v>
      </c>
      <c r="E340" s="1732" t="s">
        <v>3912</v>
      </c>
      <c r="F340" s="2718" t="s">
        <v>1476</v>
      </c>
      <c r="G340" s="2719"/>
    </row>
    <row r="341" spans="2:7">
      <c r="B341" s="1748" t="s">
        <v>315</v>
      </c>
      <c r="C341" s="1749" t="s">
        <v>316</v>
      </c>
      <c r="D341" s="1748" t="s">
        <v>2529</v>
      </c>
      <c r="E341" s="1749" t="s">
        <v>1757</v>
      </c>
      <c r="F341" s="1748" t="s">
        <v>504</v>
      </c>
      <c r="G341" s="1749" t="s">
        <v>505</v>
      </c>
    </row>
    <row r="342" spans="2:7">
      <c r="B342" s="1735" t="s">
        <v>2420</v>
      </c>
      <c r="C342" s="1732" t="s">
        <v>2421</v>
      </c>
      <c r="D342" s="1735" t="s">
        <v>2530</v>
      </c>
      <c r="E342" s="1732" t="s">
        <v>666</v>
      </c>
      <c r="F342" s="1735" t="s">
        <v>506</v>
      </c>
      <c r="G342" s="1732" t="s">
        <v>6474</v>
      </c>
    </row>
    <row r="343" spans="2:7">
      <c r="B343" s="1748" t="s">
        <v>2422</v>
      </c>
      <c r="C343" s="1749" t="s">
        <v>2423</v>
      </c>
      <c r="D343" s="1748" t="s">
        <v>1821</v>
      </c>
      <c r="E343" s="1749" t="s">
        <v>2145</v>
      </c>
      <c r="F343" s="1748" t="s">
        <v>2722</v>
      </c>
      <c r="G343" s="1749" t="s">
        <v>2723</v>
      </c>
    </row>
    <row r="344" spans="2:7">
      <c r="B344" s="1735" t="s">
        <v>2424</v>
      </c>
      <c r="C344" s="1732" t="s">
        <v>2425</v>
      </c>
      <c r="D344" s="1735" t="s">
        <v>2531</v>
      </c>
      <c r="E344" s="1732" t="s">
        <v>2830</v>
      </c>
      <c r="F344" s="1735" t="s">
        <v>3098</v>
      </c>
      <c r="G344" s="1732" t="s">
        <v>3099</v>
      </c>
    </row>
    <row r="345" spans="2:7">
      <c r="B345" s="1748" t="s">
        <v>2426</v>
      </c>
      <c r="C345" s="1749" t="s">
        <v>2427</v>
      </c>
      <c r="D345" s="1748" t="s">
        <v>806</v>
      </c>
      <c r="E345" s="1749" t="s">
        <v>700</v>
      </c>
      <c r="F345" s="1748" t="s">
        <v>3100</v>
      </c>
      <c r="G345" s="1749" t="s">
        <v>3101</v>
      </c>
    </row>
    <row r="346" spans="2:7">
      <c r="B346" s="1735" t="s">
        <v>2428</v>
      </c>
      <c r="C346" s="1732" t="s">
        <v>2429</v>
      </c>
      <c r="D346" s="1735" t="s">
        <v>807</v>
      </c>
      <c r="E346" s="1732" t="s">
        <v>667</v>
      </c>
      <c r="F346" s="1735" t="s">
        <v>3102</v>
      </c>
      <c r="G346" s="1732" t="s">
        <v>3103</v>
      </c>
    </row>
    <row r="347" spans="2:7">
      <c r="B347" s="1748" t="s">
        <v>2430</v>
      </c>
      <c r="C347" s="1749" t="s">
        <v>2431</v>
      </c>
      <c r="D347" s="1748" t="s">
        <v>808</v>
      </c>
      <c r="E347" s="1749" t="s">
        <v>668</v>
      </c>
      <c r="F347" s="1748" t="s">
        <v>2552</v>
      </c>
      <c r="G347" s="1749" t="s">
        <v>6475</v>
      </c>
    </row>
    <row r="348" spans="2:7">
      <c r="B348" s="1735" t="s">
        <v>2432</v>
      </c>
      <c r="C348" s="1732" t="s">
        <v>2278</v>
      </c>
      <c r="D348" s="1735" t="s">
        <v>809</v>
      </c>
      <c r="E348" s="1732" t="s">
        <v>3913</v>
      </c>
      <c r="F348" s="1735" t="s">
        <v>2553</v>
      </c>
      <c r="G348" s="1732" t="s">
        <v>2554</v>
      </c>
    </row>
    <row r="349" spans="2:7">
      <c r="B349" s="1748" t="s">
        <v>2590</v>
      </c>
      <c r="C349" s="1749" t="s">
        <v>2591</v>
      </c>
      <c r="D349" s="1748" t="s">
        <v>810</v>
      </c>
      <c r="E349" s="1749" t="s">
        <v>710</v>
      </c>
      <c r="F349" s="1748" t="s">
        <v>2555</v>
      </c>
      <c r="G349" s="1749" t="s">
        <v>2556</v>
      </c>
    </row>
    <row r="350" spans="2:7">
      <c r="B350" s="1735" t="s">
        <v>2592</v>
      </c>
      <c r="C350" s="1732" t="s">
        <v>2593</v>
      </c>
      <c r="D350" s="1735" t="s">
        <v>811</v>
      </c>
      <c r="E350" s="1732" t="s">
        <v>2902</v>
      </c>
      <c r="F350" s="1735" t="s">
        <v>2557</v>
      </c>
      <c r="G350" s="1732" t="s">
        <v>2558</v>
      </c>
    </row>
    <row r="351" spans="2:7" ht="13.5" thickBot="1">
      <c r="B351" s="1751" t="s">
        <v>2594</v>
      </c>
      <c r="C351" s="1752" t="s">
        <v>2595</v>
      </c>
      <c r="D351" s="1748" t="s">
        <v>361</v>
      </c>
      <c r="E351" s="1749" t="s">
        <v>1697</v>
      </c>
      <c r="F351" s="2718" t="s">
        <v>529</v>
      </c>
      <c r="G351" s="2719"/>
    </row>
    <row r="352" spans="2:7">
      <c r="D352" s="1735" t="s">
        <v>251</v>
      </c>
      <c r="E352" s="1732" t="s">
        <v>1698</v>
      </c>
      <c r="F352" s="1735" t="s">
        <v>530</v>
      </c>
      <c r="G352" s="1732" t="s">
        <v>1408</v>
      </c>
    </row>
    <row r="353" spans="4:7">
      <c r="D353" s="1748" t="s">
        <v>252</v>
      </c>
      <c r="E353" s="1749" t="s">
        <v>3914</v>
      </c>
      <c r="F353" s="1748" t="s">
        <v>531</v>
      </c>
      <c r="G353" s="1749" t="s">
        <v>532</v>
      </c>
    </row>
    <row r="354" spans="4:7">
      <c r="D354" s="1735" t="s">
        <v>253</v>
      </c>
      <c r="E354" s="1732" t="s">
        <v>409</v>
      </c>
      <c r="F354" s="1735" t="s">
        <v>1207</v>
      </c>
      <c r="G354" s="1732" t="s">
        <v>1208</v>
      </c>
    </row>
    <row r="355" spans="4:7">
      <c r="D355" s="1748" t="s">
        <v>362</v>
      </c>
      <c r="E355" s="1749" t="s">
        <v>410</v>
      </c>
      <c r="F355" s="1748" t="s">
        <v>1209</v>
      </c>
      <c r="G355" s="1749" t="s">
        <v>1210</v>
      </c>
    </row>
    <row r="356" spans="4:7">
      <c r="D356" s="1735" t="s">
        <v>254</v>
      </c>
      <c r="E356" s="1732" t="s">
        <v>3916</v>
      </c>
      <c r="F356" s="1735" t="s">
        <v>1211</v>
      </c>
      <c r="G356" s="1732" t="s">
        <v>1212</v>
      </c>
    </row>
    <row r="357" spans="4:7">
      <c r="D357" s="1748" t="s">
        <v>255</v>
      </c>
      <c r="E357" s="1749" t="s">
        <v>2570</v>
      </c>
      <c r="F357" s="1748" t="s">
        <v>1213</v>
      </c>
      <c r="G357" s="1749" t="s">
        <v>1214</v>
      </c>
    </row>
    <row r="358" spans="4:7">
      <c r="D358" s="1735" t="s">
        <v>256</v>
      </c>
      <c r="E358" s="1732" t="s">
        <v>3917</v>
      </c>
      <c r="F358" s="1735" t="s">
        <v>1215</v>
      </c>
      <c r="G358" s="1732" t="s">
        <v>2888</v>
      </c>
    </row>
    <row r="359" spans="4:7">
      <c r="D359" s="1748" t="s">
        <v>257</v>
      </c>
      <c r="E359" s="1749" t="s">
        <v>1447</v>
      </c>
      <c r="F359" s="1748" t="s">
        <v>1216</v>
      </c>
      <c r="G359" s="1749" t="s">
        <v>1217</v>
      </c>
    </row>
    <row r="360" spans="4:7">
      <c r="D360" s="1735" t="s">
        <v>258</v>
      </c>
      <c r="E360" s="1732" t="s">
        <v>172</v>
      </c>
      <c r="F360" s="1735" t="s">
        <v>1218</v>
      </c>
      <c r="G360" s="1732" t="s">
        <v>396</v>
      </c>
    </row>
    <row r="361" spans="4:7">
      <c r="D361" s="1748" t="s">
        <v>1155</v>
      </c>
      <c r="E361" s="1749" t="s">
        <v>1160</v>
      </c>
      <c r="F361" s="1748" t="s">
        <v>397</v>
      </c>
      <c r="G361" s="1749" t="s">
        <v>398</v>
      </c>
    </row>
    <row r="362" spans="4:7">
      <c r="D362" s="1735" t="s">
        <v>1842</v>
      </c>
      <c r="E362" s="1732" t="s">
        <v>173</v>
      </c>
      <c r="F362" s="2718" t="s">
        <v>6476</v>
      </c>
      <c r="G362" s="2719"/>
    </row>
    <row r="363" spans="4:7">
      <c r="D363" s="1748" t="s">
        <v>2261</v>
      </c>
      <c r="E363" s="1749" t="s">
        <v>712</v>
      </c>
      <c r="F363" s="1748" t="s">
        <v>35</v>
      </c>
      <c r="G363" s="1749" t="s">
        <v>54</v>
      </c>
    </row>
    <row r="364" spans="4:7">
      <c r="D364" s="1735" t="s">
        <v>1888</v>
      </c>
      <c r="E364" s="1732" t="s">
        <v>174</v>
      </c>
      <c r="F364" s="1735" t="s">
        <v>36</v>
      </c>
      <c r="G364" s="1732" t="s">
        <v>55</v>
      </c>
    </row>
    <row r="365" spans="4:7">
      <c r="D365" s="1748" t="s">
        <v>2130</v>
      </c>
      <c r="E365" s="1749" t="s">
        <v>2964</v>
      </c>
      <c r="F365" s="1748" t="s">
        <v>37</v>
      </c>
      <c r="G365" s="1749" t="s">
        <v>56</v>
      </c>
    </row>
    <row r="366" spans="4:7">
      <c r="D366" s="1735" t="s">
        <v>2131</v>
      </c>
      <c r="E366" s="1732" t="s">
        <v>1690</v>
      </c>
      <c r="F366" s="1735" t="s">
        <v>58</v>
      </c>
      <c r="G366" s="1732" t="s">
        <v>57</v>
      </c>
    </row>
    <row r="367" spans="4:7">
      <c r="D367" s="1748" t="s">
        <v>2497</v>
      </c>
      <c r="E367" s="1749" t="s">
        <v>3809</v>
      </c>
      <c r="F367" s="1748" t="s">
        <v>38</v>
      </c>
      <c r="G367" s="1749" t="s">
        <v>59</v>
      </c>
    </row>
    <row r="368" spans="4:7">
      <c r="D368" s="1735" t="s">
        <v>2132</v>
      </c>
      <c r="E368" s="1732" t="s">
        <v>1080</v>
      </c>
      <c r="F368" s="1735" t="s">
        <v>39</v>
      </c>
      <c r="G368" s="1732" t="s">
        <v>60</v>
      </c>
    </row>
    <row r="369" spans="4:7">
      <c r="D369" s="1748" t="s">
        <v>2498</v>
      </c>
      <c r="E369" s="1749" t="s">
        <v>2965</v>
      </c>
      <c r="F369" s="1748" t="s">
        <v>62</v>
      </c>
      <c r="G369" s="1749" t="s">
        <v>61</v>
      </c>
    </row>
    <row r="370" spans="4:7">
      <c r="D370" s="1735" t="s">
        <v>603</v>
      </c>
      <c r="E370" s="1732" t="s">
        <v>2966</v>
      </c>
      <c r="F370" s="1735" t="s">
        <v>40</v>
      </c>
      <c r="G370" s="1732" t="s">
        <v>6477</v>
      </c>
    </row>
    <row r="371" spans="4:7">
      <c r="D371" s="1748" t="s">
        <v>2294</v>
      </c>
      <c r="E371" s="1749" t="s">
        <v>116</v>
      </c>
      <c r="F371" s="1748" t="s">
        <v>64</v>
      </c>
      <c r="G371" s="1749" t="s">
        <v>63</v>
      </c>
    </row>
    <row r="372" spans="4:7">
      <c r="D372" s="1735" t="s">
        <v>1280</v>
      </c>
      <c r="E372" s="1732" t="s">
        <v>2967</v>
      </c>
      <c r="F372" s="1735" t="s">
        <v>41</v>
      </c>
      <c r="G372" s="1732" t="s">
        <v>65</v>
      </c>
    </row>
    <row r="373" spans="4:7" ht="13.5" thickBot="1">
      <c r="D373" s="1748" t="s">
        <v>2295</v>
      </c>
      <c r="E373" s="1749" t="s">
        <v>2968</v>
      </c>
      <c r="F373" s="1751" t="s">
        <v>42</v>
      </c>
      <c r="G373" s="1752" t="s">
        <v>6478</v>
      </c>
    </row>
    <row r="374" spans="4:7">
      <c r="D374" s="1735" t="s">
        <v>604</v>
      </c>
      <c r="E374" s="1732" t="s">
        <v>3918</v>
      </c>
    </row>
    <row r="375" spans="4:7">
      <c r="D375" s="1748" t="s">
        <v>1281</v>
      </c>
      <c r="E375" s="1749" t="s">
        <v>2969</v>
      </c>
    </row>
    <row r="376" spans="4:7">
      <c r="D376" s="1735" t="s">
        <v>2248</v>
      </c>
      <c r="E376" s="1732" t="s">
        <v>2970</v>
      </c>
    </row>
    <row r="377" spans="4:7">
      <c r="D377" s="1748" t="s">
        <v>1580</v>
      </c>
      <c r="E377" s="1749" t="s">
        <v>2971</v>
      </c>
    </row>
    <row r="378" spans="4:7">
      <c r="D378" s="1735" t="s">
        <v>1581</v>
      </c>
      <c r="E378" s="1732" t="s">
        <v>1336</v>
      </c>
    </row>
    <row r="379" spans="4:7">
      <c r="D379" s="1748" t="s">
        <v>1582</v>
      </c>
      <c r="E379" s="1749" t="s">
        <v>2222</v>
      </c>
    </row>
    <row r="380" spans="4:7">
      <c r="D380" s="1735" t="s">
        <v>1573</v>
      </c>
      <c r="E380" s="1732" t="s">
        <v>2221</v>
      </c>
    </row>
    <row r="381" spans="4:7">
      <c r="D381" s="1748" t="s">
        <v>1575</v>
      </c>
      <c r="E381" s="1749" t="s">
        <v>3919</v>
      </c>
    </row>
    <row r="382" spans="4:7">
      <c r="D382" s="1735" t="s">
        <v>1577</v>
      </c>
      <c r="E382" s="1732" t="s">
        <v>990</v>
      </c>
    </row>
    <row r="383" spans="4:7">
      <c r="D383" s="1748" t="s">
        <v>1576</v>
      </c>
      <c r="E383" s="1749" t="s">
        <v>1758</v>
      </c>
    </row>
    <row r="384" spans="4:7">
      <c r="D384" s="1735" t="s">
        <v>1579</v>
      </c>
      <c r="E384" s="1732" t="s">
        <v>2184</v>
      </c>
    </row>
    <row r="385" spans="4:5">
      <c r="D385" s="1748" t="s">
        <v>79</v>
      </c>
      <c r="E385" s="1749" t="s">
        <v>2818</v>
      </c>
    </row>
    <row r="386" spans="4:5">
      <c r="D386" s="1735" t="s">
        <v>1574</v>
      </c>
      <c r="E386" s="1732" t="s">
        <v>417</v>
      </c>
    </row>
    <row r="387" spans="4:5">
      <c r="D387" s="1748" t="s">
        <v>597</v>
      </c>
      <c r="E387" s="1749" t="s">
        <v>699</v>
      </c>
    </row>
    <row r="388" spans="4:5">
      <c r="D388" s="1735" t="s">
        <v>1578</v>
      </c>
      <c r="E388" s="1732" t="s">
        <v>703</v>
      </c>
    </row>
    <row r="389" spans="4:5">
      <c r="D389" s="1748" t="s">
        <v>598</v>
      </c>
      <c r="E389" s="1749" t="s">
        <v>1161</v>
      </c>
    </row>
    <row r="390" spans="4:5">
      <c r="D390" s="1735" t="s">
        <v>599</v>
      </c>
      <c r="E390" s="1732" t="s">
        <v>2185</v>
      </c>
    </row>
    <row r="391" spans="4:5">
      <c r="D391" s="1748" t="s">
        <v>600</v>
      </c>
      <c r="E391" s="1749" t="s">
        <v>794</v>
      </c>
    </row>
    <row r="392" spans="4:5">
      <c r="D392" s="1735" t="s">
        <v>407</v>
      </c>
      <c r="E392" s="1732" t="s">
        <v>3920</v>
      </c>
    </row>
    <row r="393" spans="4:5" ht="13.5" thickBot="1">
      <c r="D393" s="1751" t="s">
        <v>408</v>
      </c>
      <c r="E393" s="1752" t="s">
        <v>795</v>
      </c>
    </row>
  </sheetData>
  <sheetProtection autoFilter="0"/>
  <autoFilter ref="B6:G509"/>
  <mergeCells count="26">
    <mergeCell ref="F362:G362"/>
    <mergeCell ref="B3:G3"/>
    <mergeCell ref="F351:G351"/>
    <mergeCell ref="F8:G8"/>
    <mergeCell ref="F17:G17"/>
    <mergeCell ref="F332:G332"/>
    <mergeCell ref="D105:E105"/>
    <mergeCell ref="B8:C8"/>
    <mergeCell ref="B18:C18"/>
    <mergeCell ref="F304:G304"/>
    <mergeCell ref="F340:G340"/>
    <mergeCell ref="D8:E8"/>
    <mergeCell ref="F88:G88"/>
    <mergeCell ref="B197:C197"/>
    <mergeCell ref="B156:C156"/>
    <mergeCell ref="B207:C207"/>
    <mergeCell ref="C1:G1"/>
    <mergeCell ref="B7:C7"/>
    <mergeCell ref="D7:E7"/>
    <mergeCell ref="F323:G323"/>
    <mergeCell ref="D247:E247"/>
    <mergeCell ref="F147:G147"/>
    <mergeCell ref="F99:G99"/>
    <mergeCell ref="F128:G128"/>
    <mergeCell ref="D252:E252"/>
    <mergeCell ref="F7:G7"/>
  </mergeCells>
  <phoneticPr fontId="9" type="noConversion"/>
  <hyperlinks>
    <hyperlink ref="B1" location="Index!A1" display="Назад"/>
  </hyperlinks>
  <pageMargins left="0.75" right="0.75" top="1" bottom="1" header="0.5" footer="0.5"/>
  <pageSetup paperSize="9" orientation="portrait" verticalDpi="0" r:id="rId1"/>
  <headerFooter alignWithMargins="0"/>
  <drawing r:id="rId2"/>
</worksheet>
</file>

<file path=xl/worksheets/sheet4.xml><?xml version="1.0" encoding="utf-8"?>
<worksheet xmlns="http://schemas.openxmlformats.org/spreadsheetml/2006/main" xmlns:r="http://schemas.openxmlformats.org/officeDocument/2006/relationships">
  <dimension ref="B1:J114"/>
  <sheetViews>
    <sheetView workbookViewId="0">
      <pane ySplit="11" topLeftCell="A12" activePane="bottomLeft" state="frozen"/>
      <selection pane="bottomLeft" activeCell="B1" sqref="B1:C1"/>
    </sheetView>
  </sheetViews>
  <sheetFormatPr defaultRowHeight="12.75"/>
  <cols>
    <col min="1" max="1" width="3.7109375" style="125" customWidth="1"/>
    <col min="2" max="2" width="8.28515625" style="125" customWidth="1"/>
    <col min="3" max="3" width="15.7109375" style="156" bestFit="1" customWidth="1"/>
    <col min="4" max="4" width="3.85546875" style="125" bestFit="1" customWidth="1"/>
    <col min="5" max="5" width="4.42578125" style="125" bestFit="1" customWidth="1"/>
    <col min="6" max="6" width="7.5703125" style="125" customWidth="1"/>
    <col min="7" max="7" width="6.7109375" style="125" bestFit="1" customWidth="1"/>
    <col min="8" max="8" width="40.7109375" style="407" customWidth="1"/>
    <col min="9" max="10" width="22.7109375" style="407" customWidth="1"/>
    <col min="11" max="16384" width="9.140625" style="125"/>
  </cols>
  <sheetData>
    <row r="1" spans="2:10" s="188" customFormat="1">
      <c r="B1" s="2123" t="s">
        <v>3024</v>
      </c>
      <c r="C1" s="2123"/>
      <c r="D1" s="2091" t="s">
        <v>7212</v>
      </c>
      <c r="E1" s="2091"/>
      <c r="F1" s="2091"/>
      <c r="G1" s="2091"/>
      <c r="H1" s="2091"/>
      <c r="I1" s="2091"/>
      <c r="J1" s="2091"/>
    </row>
    <row r="2" spans="2:10" s="188" customFormat="1" ht="5.0999999999999996" customHeight="1">
      <c r="B2" s="207"/>
      <c r="C2" s="338"/>
      <c r="D2" s="338"/>
      <c r="E2" s="338"/>
      <c r="H2" s="406"/>
      <c r="I2" s="406"/>
      <c r="J2" s="406"/>
    </row>
    <row r="3" spans="2:10" s="188" customFormat="1">
      <c r="B3" s="277"/>
      <c r="C3" s="2133" t="s">
        <v>3635</v>
      </c>
      <c r="D3" s="2133"/>
      <c r="E3" s="2133"/>
      <c r="F3" s="2133"/>
      <c r="G3" s="2133"/>
      <c r="H3" s="2133"/>
      <c r="I3" s="2133"/>
      <c r="J3" s="2133"/>
    </row>
    <row r="4" spans="2:10" s="188" customFormat="1">
      <c r="B4" s="2124" t="s">
        <v>7213</v>
      </c>
      <c r="C4" s="2124"/>
      <c r="D4" s="2124"/>
      <c r="E4" s="2124"/>
      <c r="F4" s="2124"/>
      <c r="G4" s="2124"/>
      <c r="H4" s="2124"/>
      <c r="I4" s="2124"/>
      <c r="J4" s="2124"/>
    </row>
    <row r="5" spans="2:10" s="188" customFormat="1" ht="5.0999999999999996" customHeight="1">
      <c r="B5" s="1730"/>
      <c r="C5" s="1730"/>
      <c r="D5" s="1730"/>
      <c r="E5" s="1730"/>
      <c r="F5" s="1730"/>
      <c r="G5" s="1730"/>
      <c r="H5" s="1730"/>
      <c r="I5" s="1730"/>
      <c r="J5" s="1730"/>
    </row>
    <row r="6" spans="2:10" s="188" customFormat="1" ht="25.5" customHeight="1">
      <c r="B6" s="2080" t="s">
        <v>3699</v>
      </c>
      <c r="C6" s="2080"/>
      <c r="D6" s="2080"/>
      <c r="E6" s="2080"/>
      <c r="F6" s="2080"/>
      <c r="G6" s="2080"/>
      <c r="H6" s="2080"/>
      <c r="I6" s="2080"/>
      <c r="J6" s="2080"/>
    </row>
    <row r="7" spans="2:10" s="405" customFormat="1" ht="5.0999999999999996" customHeight="1">
      <c r="B7" s="337"/>
      <c r="C7" s="337"/>
      <c r="D7" s="337"/>
      <c r="E7" s="337"/>
      <c r="F7" s="337"/>
      <c r="H7" s="768"/>
      <c r="I7" s="768"/>
      <c r="J7" s="768"/>
    </row>
    <row r="8" spans="2:10">
      <c r="B8" s="2118" t="s">
        <v>7050</v>
      </c>
      <c r="C8" s="2118"/>
      <c r="D8" s="2118"/>
      <c r="E8" s="2118"/>
      <c r="F8" s="2118"/>
      <c r="G8" s="2118"/>
      <c r="H8" s="2118"/>
      <c r="I8" s="2118"/>
      <c r="J8" s="2118"/>
    </row>
    <row r="9" spans="2:10" ht="5.0999999999999996" customHeight="1" thickBot="1"/>
    <row r="10" spans="2:10" ht="12.75" customHeight="1">
      <c r="C10" s="2119" t="s">
        <v>2370</v>
      </c>
      <c r="D10" s="2125" t="s">
        <v>1148</v>
      </c>
      <c r="E10" s="2128" t="s">
        <v>3026</v>
      </c>
      <c r="F10" s="2125" t="s">
        <v>3640</v>
      </c>
      <c r="G10" s="2125" t="s">
        <v>3639</v>
      </c>
      <c r="H10" s="2130" t="s">
        <v>6499</v>
      </c>
      <c r="I10" s="2131"/>
      <c r="J10" s="2132"/>
    </row>
    <row r="11" spans="2:10" ht="13.5" thickBot="1">
      <c r="B11" s="189"/>
      <c r="C11" s="2120"/>
      <c r="D11" s="2126"/>
      <c r="E11" s="2129"/>
      <c r="F11" s="2126"/>
      <c r="G11" s="2126"/>
      <c r="H11" s="787" t="s">
        <v>3637</v>
      </c>
      <c r="I11" s="776" t="s">
        <v>3636</v>
      </c>
      <c r="J11" s="777" t="s">
        <v>3638</v>
      </c>
    </row>
    <row r="12" spans="2:10" ht="47.25" customHeight="1">
      <c r="B12" s="188"/>
      <c r="C12" s="778" t="s">
        <v>1052</v>
      </c>
      <c r="D12" s="781">
        <v>1</v>
      </c>
      <c r="E12" s="784" t="s">
        <v>756</v>
      </c>
      <c r="F12" s="781">
        <v>5</v>
      </c>
      <c r="G12" s="792" t="s">
        <v>160</v>
      </c>
      <c r="H12" s="770" t="s">
        <v>3641</v>
      </c>
      <c r="I12" s="793" t="s">
        <v>3642</v>
      </c>
      <c r="J12" s="794" t="s">
        <v>3643</v>
      </c>
    </row>
    <row r="13" spans="2:10" ht="47.25" customHeight="1" thickBot="1">
      <c r="B13" s="188"/>
      <c r="C13" s="795" t="s">
        <v>2053</v>
      </c>
      <c r="D13" s="796">
        <v>2</v>
      </c>
      <c r="E13" s="797" t="s">
        <v>761</v>
      </c>
      <c r="F13" s="796">
        <v>4</v>
      </c>
      <c r="G13" s="796" t="s">
        <v>2262</v>
      </c>
      <c r="H13" s="798" t="s">
        <v>3644</v>
      </c>
      <c r="I13" s="799" t="s">
        <v>7028</v>
      </c>
      <c r="J13" s="800" t="s">
        <v>7029</v>
      </c>
    </row>
    <row r="14" spans="2:10" ht="25.5" customHeight="1">
      <c r="C14" s="2134" t="s">
        <v>7131</v>
      </c>
      <c r="D14" s="2134"/>
      <c r="E14" s="2134"/>
      <c r="F14" s="2134"/>
      <c r="G14" s="2134"/>
      <c r="H14" s="2134"/>
      <c r="I14" s="2134"/>
      <c r="J14" s="2134"/>
    </row>
    <row r="15" spans="2:10" ht="5.0999999999999996" customHeight="1">
      <c r="C15" s="771"/>
      <c r="D15" s="771"/>
      <c r="E15" s="771"/>
      <c r="F15" s="771"/>
      <c r="G15" s="771"/>
      <c r="H15" s="771"/>
      <c r="I15" s="771"/>
      <c r="J15" s="771"/>
    </row>
    <row r="16" spans="2:10">
      <c r="B16" s="2118" t="s">
        <v>3645</v>
      </c>
      <c r="C16" s="2118"/>
      <c r="D16" s="2118"/>
      <c r="E16" s="2118"/>
      <c r="F16" s="2118"/>
      <c r="G16" s="2118"/>
      <c r="H16" s="2118"/>
      <c r="I16" s="2118"/>
      <c r="J16" s="2118"/>
    </row>
    <row r="17" spans="2:10" ht="5.0999999999999996" customHeight="1" thickBot="1"/>
    <row r="18" spans="2:10" ht="12.75" customHeight="1">
      <c r="C18" s="2119" t="s">
        <v>2370</v>
      </c>
      <c r="D18" s="2125" t="s">
        <v>1148</v>
      </c>
      <c r="E18" s="2121" t="s">
        <v>3026</v>
      </c>
      <c r="F18" s="2121" t="s">
        <v>3640</v>
      </c>
      <c r="G18" s="2121" t="s">
        <v>3639</v>
      </c>
      <c r="H18" s="2130" t="s">
        <v>6499</v>
      </c>
      <c r="I18" s="2131"/>
      <c r="J18" s="2132"/>
    </row>
    <row r="19" spans="2:10" ht="26.25" thickBot="1">
      <c r="C19" s="2120"/>
      <c r="D19" s="2126"/>
      <c r="E19" s="2127"/>
      <c r="F19" s="2122"/>
      <c r="G19" s="2122"/>
      <c r="H19" s="787" t="s">
        <v>3646</v>
      </c>
      <c r="I19" s="776" t="s">
        <v>3647</v>
      </c>
      <c r="J19" s="777" t="s">
        <v>3648</v>
      </c>
    </row>
    <row r="20" spans="2:10" ht="48" customHeight="1">
      <c r="B20" s="188"/>
      <c r="C20" s="778" t="s">
        <v>2627</v>
      </c>
      <c r="D20" s="1852">
        <v>1</v>
      </c>
      <c r="E20" s="1853" t="s">
        <v>756</v>
      </c>
      <c r="F20" s="1853">
        <v>5</v>
      </c>
      <c r="G20" s="1853" t="s">
        <v>3649</v>
      </c>
      <c r="H20" s="770" t="s">
        <v>3650</v>
      </c>
      <c r="I20" s="774" t="s">
        <v>3651</v>
      </c>
      <c r="J20" s="775" t="s">
        <v>3652</v>
      </c>
    </row>
    <row r="21" spans="2:10" ht="48" customHeight="1">
      <c r="B21" s="188"/>
      <c r="C21" s="801" t="s">
        <v>2265</v>
      </c>
      <c r="D21" s="802" t="s">
        <v>797</v>
      </c>
      <c r="E21" s="1915" t="s">
        <v>756</v>
      </c>
      <c r="F21" s="1915" t="s">
        <v>2382</v>
      </c>
      <c r="G21" s="1915" t="s">
        <v>3649</v>
      </c>
      <c r="H21" s="804" t="s">
        <v>6789</v>
      </c>
      <c r="I21" s="805" t="s">
        <v>7030</v>
      </c>
      <c r="J21" s="806" t="s">
        <v>7031</v>
      </c>
    </row>
    <row r="22" spans="2:10" ht="48">
      <c r="B22" s="188"/>
      <c r="C22" s="2100" t="s">
        <v>2418</v>
      </c>
      <c r="D22" s="2102" t="s">
        <v>797</v>
      </c>
      <c r="E22" s="2104" t="s">
        <v>756</v>
      </c>
      <c r="F22" s="2104" t="s">
        <v>826</v>
      </c>
      <c r="G22" s="2104" t="s">
        <v>3649</v>
      </c>
      <c r="H22" s="788" t="s">
        <v>3653</v>
      </c>
      <c r="I22" s="769" t="s">
        <v>7032</v>
      </c>
      <c r="J22" s="773" t="s">
        <v>7033</v>
      </c>
    </row>
    <row r="23" spans="2:10" ht="36.75" customHeight="1">
      <c r="B23" s="188"/>
      <c r="C23" s="2101"/>
      <c r="D23" s="2103"/>
      <c r="E23" s="2105"/>
      <c r="F23" s="2105"/>
      <c r="G23" s="2105"/>
      <c r="H23" s="2115" t="s">
        <v>7024</v>
      </c>
      <c r="I23" s="2116"/>
      <c r="J23" s="2117"/>
    </row>
    <row r="24" spans="2:10" ht="60.75" customHeight="1">
      <c r="B24" s="188"/>
      <c r="C24" s="801" t="s">
        <v>2612</v>
      </c>
      <c r="D24" s="802" t="s">
        <v>2356</v>
      </c>
      <c r="E24" s="1915" t="s">
        <v>756</v>
      </c>
      <c r="F24" s="1915" t="s">
        <v>2357</v>
      </c>
      <c r="G24" s="1915" t="s">
        <v>3649</v>
      </c>
      <c r="H24" s="804" t="s">
        <v>3654</v>
      </c>
      <c r="I24" s="805" t="s">
        <v>3655</v>
      </c>
      <c r="J24" s="806" t="s">
        <v>3656</v>
      </c>
    </row>
    <row r="25" spans="2:10" ht="73.5" customHeight="1">
      <c r="B25" s="188"/>
      <c r="C25" s="2100" t="s">
        <v>951</v>
      </c>
      <c r="D25" s="2102" t="s">
        <v>2356</v>
      </c>
      <c r="E25" s="2104" t="s">
        <v>756</v>
      </c>
      <c r="F25" s="2104" t="s">
        <v>2358</v>
      </c>
      <c r="G25" s="2104">
        <v>2</v>
      </c>
      <c r="H25" s="788" t="s">
        <v>3657</v>
      </c>
      <c r="I25" s="769" t="s">
        <v>3658</v>
      </c>
      <c r="J25" s="773" t="s">
        <v>3659</v>
      </c>
    </row>
    <row r="26" spans="2:10" ht="37.5" customHeight="1">
      <c r="B26" s="188"/>
      <c r="C26" s="2101"/>
      <c r="D26" s="2103"/>
      <c r="E26" s="2105"/>
      <c r="F26" s="2105"/>
      <c r="G26" s="2105"/>
      <c r="H26" s="2109" t="s">
        <v>7132</v>
      </c>
      <c r="I26" s="2110"/>
      <c r="J26" s="2111"/>
    </row>
    <row r="27" spans="2:10" ht="48" customHeight="1">
      <c r="B27" s="188"/>
      <c r="C27" s="801" t="s">
        <v>1444</v>
      </c>
      <c r="D27" s="802" t="s">
        <v>924</v>
      </c>
      <c r="E27" s="1915" t="s">
        <v>756</v>
      </c>
      <c r="F27" s="1915" t="s">
        <v>742</v>
      </c>
      <c r="G27" s="1915" t="s">
        <v>160</v>
      </c>
      <c r="H27" s="804" t="s">
        <v>3746</v>
      </c>
      <c r="I27" s="805" t="s">
        <v>3643</v>
      </c>
      <c r="J27" s="806" t="s">
        <v>3660</v>
      </c>
    </row>
    <row r="28" spans="2:10" ht="84">
      <c r="B28" s="188"/>
      <c r="C28" s="779" t="s">
        <v>2648</v>
      </c>
      <c r="D28" s="782" t="s">
        <v>924</v>
      </c>
      <c r="E28" s="1914" t="s">
        <v>756</v>
      </c>
      <c r="F28" s="1914" t="s">
        <v>2098</v>
      </c>
      <c r="G28" s="1914" t="s">
        <v>160</v>
      </c>
      <c r="H28" s="788" t="s">
        <v>3661</v>
      </c>
      <c r="I28" s="769" t="s">
        <v>3662</v>
      </c>
      <c r="J28" s="773" t="s">
        <v>3663</v>
      </c>
    </row>
    <row r="29" spans="2:10" ht="48" customHeight="1">
      <c r="B29" s="188"/>
      <c r="C29" s="801" t="s">
        <v>2634</v>
      </c>
      <c r="D29" s="802" t="s">
        <v>924</v>
      </c>
      <c r="E29" s="1915" t="s">
        <v>756</v>
      </c>
      <c r="F29" s="1915" t="s">
        <v>1614</v>
      </c>
      <c r="G29" s="1915" t="s">
        <v>3649</v>
      </c>
      <c r="H29" s="804" t="s">
        <v>3771</v>
      </c>
      <c r="I29" s="805" t="s">
        <v>3772</v>
      </c>
      <c r="J29" s="806" t="s">
        <v>3773</v>
      </c>
    </row>
    <row r="30" spans="2:10" ht="48" customHeight="1">
      <c r="B30" s="188"/>
      <c r="C30" s="779" t="s">
        <v>2846</v>
      </c>
      <c r="D30" s="782" t="s">
        <v>825</v>
      </c>
      <c r="E30" s="1914" t="s">
        <v>756</v>
      </c>
      <c r="F30" s="1914" t="s">
        <v>2216</v>
      </c>
      <c r="G30" s="1914" t="s">
        <v>160</v>
      </c>
      <c r="H30" s="788" t="s">
        <v>3664</v>
      </c>
      <c r="I30" s="769" t="s">
        <v>3665</v>
      </c>
      <c r="J30" s="773" t="s">
        <v>3666</v>
      </c>
    </row>
    <row r="31" spans="2:10" ht="36">
      <c r="B31" s="188"/>
      <c r="C31" s="2094" t="s">
        <v>746</v>
      </c>
      <c r="D31" s="2096" t="s">
        <v>825</v>
      </c>
      <c r="E31" s="2098" t="s">
        <v>756</v>
      </c>
      <c r="F31" s="2098" t="s">
        <v>1542</v>
      </c>
      <c r="G31" s="2098" t="s">
        <v>160</v>
      </c>
      <c r="H31" s="804" t="s">
        <v>6929</v>
      </c>
      <c r="I31" s="805" t="s">
        <v>3667</v>
      </c>
      <c r="J31" s="806" t="s">
        <v>3668</v>
      </c>
    </row>
    <row r="32" spans="2:10">
      <c r="B32" s="188"/>
      <c r="C32" s="2095"/>
      <c r="D32" s="2097"/>
      <c r="E32" s="2099"/>
      <c r="F32" s="2099"/>
      <c r="G32" s="2099"/>
      <c r="H32" s="2106" t="s">
        <v>6930</v>
      </c>
      <c r="I32" s="2107"/>
      <c r="J32" s="2108"/>
    </row>
    <row r="33" spans="2:10" ht="48" customHeight="1">
      <c r="B33" s="188"/>
      <c r="C33" s="779" t="s">
        <v>2416</v>
      </c>
      <c r="D33" s="782" t="s">
        <v>825</v>
      </c>
      <c r="E33" s="1914" t="s">
        <v>756</v>
      </c>
      <c r="F33" s="1914" t="s">
        <v>1807</v>
      </c>
      <c r="G33" s="1914" t="s">
        <v>3649</v>
      </c>
      <c r="H33" s="788" t="s">
        <v>3669</v>
      </c>
      <c r="I33" s="769" t="s">
        <v>3670</v>
      </c>
      <c r="J33" s="773" t="s">
        <v>3671</v>
      </c>
    </row>
    <row r="34" spans="2:10" ht="48">
      <c r="B34" s="188"/>
      <c r="C34" s="801" t="s">
        <v>2638</v>
      </c>
      <c r="D34" s="802" t="s">
        <v>825</v>
      </c>
      <c r="E34" s="1915" t="s">
        <v>756</v>
      </c>
      <c r="F34" s="1915" t="s">
        <v>1807</v>
      </c>
      <c r="G34" s="1915" t="s">
        <v>160</v>
      </c>
      <c r="H34" s="804" t="s">
        <v>3672</v>
      </c>
      <c r="I34" s="805" t="s">
        <v>3673</v>
      </c>
      <c r="J34" s="806" t="s">
        <v>3674</v>
      </c>
    </row>
    <row r="35" spans="2:10" ht="48" customHeight="1">
      <c r="B35" s="188"/>
      <c r="C35" s="779" t="s">
        <v>2843</v>
      </c>
      <c r="D35" s="782" t="s">
        <v>825</v>
      </c>
      <c r="E35" s="1914" t="s">
        <v>756</v>
      </c>
      <c r="F35" s="1914" t="s">
        <v>1807</v>
      </c>
      <c r="G35" s="1914" t="s">
        <v>160</v>
      </c>
      <c r="H35" s="788" t="s">
        <v>3747</v>
      </c>
      <c r="I35" s="769" t="s">
        <v>3675</v>
      </c>
      <c r="J35" s="773" t="s">
        <v>3676</v>
      </c>
    </row>
    <row r="36" spans="2:10" ht="48" customHeight="1">
      <c r="B36" s="188"/>
      <c r="C36" s="801" t="s">
        <v>2637</v>
      </c>
      <c r="D36" s="802" t="s">
        <v>825</v>
      </c>
      <c r="E36" s="1915" t="s">
        <v>756</v>
      </c>
      <c r="F36" s="1915" t="s">
        <v>1807</v>
      </c>
      <c r="G36" s="1915" t="s">
        <v>3649</v>
      </c>
      <c r="H36" s="804" t="s">
        <v>7133</v>
      </c>
      <c r="I36" s="805" t="s">
        <v>3677</v>
      </c>
      <c r="J36" s="806" t="s">
        <v>3678</v>
      </c>
    </row>
    <row r="37" spans="2:10" ht="84">
      <c r="B37" s="188"/>
      <c r="C37" s="779" t="s">
        <v>2626</v>
      </c>
      <c r="D37" s="782" t="s">
        <v>826</v>
      </c>
      <c r="E37" s="1914" t="s">
        <v>756</v>
      </c>
      <c r="F37" s="1914" t="s">
        <v>2603</v>
      </c>
      <c r="G37" s="1914" t="s">
        <v>160</v>
      </c>
      <c r="H37" s="788" t="s">
        <v>6498</v>
      </c>
      <c r="I37" s="769" t="s">
        <v>3679</v>
      </c>
      <c r="J37" s="773" t="s">
        <v>3680</v>
      </c>
    </row>
    <row r="38" spans="2:10" ht="47.25" customHeight="1" thickBot="1">
      <c r="B38" s="188"/>
      <c r="C38" s="795" t="s">
        <v>116</v>
      </c>
      <c r="D38" s="796" t="s">
        <v>826</v>
      </c>
      <c r="E38" s="748" t="s">
        <v>756</v>
      </c>
      <c r="F38" s="748" t="s">
        <v>2603</v>
      </c>
      <c r="G38" s="748" t="s">
        <v>160</v>
      </c>
      <c r="H38" s="798" t="s">
        <v>3810</v>
      </c>
      <c r="I38" s="807" t="s">
        <v>3814</v>
      </c>
      <c r="J38" s="808" t="s">
        <v>3815</v>
      </c>
    </row>
    <row r="39" spans="2:10" ht="5.0999999999999996" customHeight="1"/>
    <row r="40" spans="2:10">
      <c r="B40" s="2118" t="s">
        <v>3684</v>
      </c>
      <c r="C40" s="2118"/>
      <c r="D40" s="2118"/>
      <c r="E40" s="2118"/>
      <c r="F40" s="2118"/>
      <c r="G40" s="2118"/>
      <c r="H40" s="2118"/>
      <c r="I40" s="2118"/>
      <c r="J40" s="2118"/>
    </row>
    <row r="41" spans="2:10" ht="5.0999999999999996" customHeight="1" thickBot="1"/>
    <row r="42" spans="2:10" ht="12.75" customHeight="1">
      <c r="C42" s="2119" t="s">
        <v>2370</v>
      </c>
      <c r="D42" s="2125" t="s">
        <v>1148</v>
      </c>
      <c r="E42" s="2128" t="s">
        <v>3026</v>
      </c>
      <c r="F42" s="2125" t="s">
        <v>3640</v>
      </c>
      <c r="G42" s="2125" t="s">
        <v>3639</v>
      </c>
      <c r="H42" s="2130" t="s">
        <v>6499</v>
      </c>
      <c r="I42" s="2131"/>
      <c r="J42" s="2132"/>
    </row>
    <row r="43" spans="2:10" ht="26.25" thickBot="1">
      <c r="C43" s="2120"/>
      <c r="D43" s="2126"/>
      <c r="E43" s="2129"/>
      <c r="F43" s="2126"/>
      <c r="G43" s="2126"/>
      <c r="H43" s="787" t="s">
        <v>3681</v>
      </c>
      <c r="I43" s="776" t="s">
        <v>3682</v>
      </c>
      <c r="J43" s="777" t="s">
        <v>3683</v>
      </c>
    </row>
    <row r="44" spans="2:10" ht="48" customHeight="1">
      <c r="B44" s="188"/>
      <c r="C44" s="1737" t="s">
        <v>1260</v>
      </c>
      <c r="D44" s="1305" t="s">
        <v>797</v>
      </c>
      <c r="E44" s="1919" t="s">
        <v>756</v>
      </c>
      <c r="F44" s="1919" t="s">
        <v>826</v>
      </c>
      <c r="G44" s="1853" t="s">
        <v>3649</v>
      </c>
      <c r="H44" s="770" t="s">
        <v>6790</v>
      </c>
      <c r="I44" s="774" t="s">
        <v>7034</v>
      </c>
      <c r="J44" s="775" t="s">
        <v>7035</v>
      </c>
    </row>
    <row r="45" spans="2:10" ht="72">
      <c r="B45" s="188"/>
      <c r="C45" s="801" t="s">
        <v>744</v>
      </c>
      <c r="D45" s="802" t="s">
        <v>797</v>
      </c>
      <c r="E45" s="1915" t="s">
        <v>756</v>
      </c>
      <c r="F45" s="1915" t="s">
        <v>2382</v>
      </c>
      <c r="G45" s="1915" t="s">
        <v>160</v>
      </c>
      <c r="H45" s="804" t="s">
        <v>3685</v>
      </c>
      <c r="I45" s="805" t="s">
        <v>3686</v>
      </c>
      <c r="J45" s="806" t="s">
        <v>3687</v>
      </c>
    </row>
    <row r="46" spans="2:10" ht="84">
      <c r="B46" s="188"/>
      <c r="C46" s="779" t="s">
        <v>120</v>
      </c>
      <c r="D46" s="782" t="s">
        <v>797</v>
      </c>
      <c r="E46" s="1914" t="s">
        <v>756</v>
      </c>
      <c r="F46" s="1914" t="s">
        <v>826</v>
      </c>
      <c r="G46" s="1914" t="s">
        <v>160</v>
      </c>
      <c r="H46" s="788" t="s">
        <v>6888</v>
      </c>
      <c r="I46" s="769" t="s">
        <v>7036</v>
      </c>
      <c r="J46" s="773" t="s">
        <v>7037</v>
      </c>
    </row>
    <row r="47" spans="2:10" ht="48">
      <c r="B47" s="188"/>
      <c r="C47" s="2094" t="s">
        <v>2419</v>
      </c>
      <c r="D47" s="2096" t="s">
        <v>797</v>
      </c>
      <c r="E47" s="2098" t="s">
        <v>756</v>
      </c>
      <c r="F47" s="2098" t="s">
        <v>826</v>
      </c>
      <c r="G47" s="2098" t="s">
        <v>3649</v>
      </c>
      <c r="H47" s="804" t="s">
        <v>3688</v>
      </c>
      <c r="I47" s="805" t="s">
        <v>7032</v>
      </c>
      <c r="J47" s="806" t="s">
        <v>7038</v>
      </c>
    </row>
    <row r="48" spans="2:10" ht="36.75" customHeight="1">
      <c r="B48" s="188"/>
      <c r="C48" s="2095"/>
      <c r="D48" s="2097"/>
      <c r="E48" s="2099"/>
      <c r="F48" s="2099"/>
      <c r="G48" s="2099"/>
      <c r="H48" s="2106" t="s">
        <v>7025</v>
      </c>
      <c r="I48" s="2107"/>
      <c r="J48" s="2108"/>
    </row>
    <row r="49" spans="2:10" ht="48" customHeight="1">
      <c r="B49" s="188"/>
      <c r="C49" s="779" t="s">
        <v>3191</v>
      </c>
      <c r="D49" s="782" t="s">
        <v>797</v>
      </c>
      <c r="E49" s="1914" t="s">
        <v>761</v>
      </c>
      <c r="F49" s="1914">
        <v>8</v>
      </c>
      <c r="G49" s="1914" t="s">
        <v>160</v>
      </c>
      <c r="H49" s="788" t="s">
        <v>3689</v>
      </c>
      <c r="I49" s="769" t="s">
        <v>3690</v>
      </c>
      <c r="J49" s="773" t="s">
        <v>3691</v>
      </c>
    </row>
    <row r="50" spans="2:10" ht="48" customHeight="1">
      <c r="B50" s="188"/>
      <c r="C50" s="801" t="s">
        <v>2838</v>
      </c>
      <c r="D50" s="802" t="s">
        <v>2356</v>
      </c>
      <c r="E50" s="1915" t="s">
        <v>756</v>
      </c>
      <c r="F50" s="1915" t="s">
        <v>2358</v>
      </c>
      <c r="G50" s="1915" t="s">
        <v>160</v>
      </c>
      <c r="H50" s="804" t="s">
        <v>3692</v>
      </c>
      <c r="I50" s="805" t="s">
        <v>3693</v>
      </c>
      <c r="J50" s="806" t="s">
        <v>3694</v>
      </c>
    </row>
    <row r="51" spans="2:10" ht="108">
      <c r="B51" s="188"/>
      <c r="C51" s="779" t="s">
        <v>2614</v>
      </c>
      <c r="D51" s="782" t="s">
        <v>2356</v>
      </c>
      <c r="E51" s="1914" t="s">
        <v>756</v>
      </c>
      <c r="F51" s="1914" t="s">
        <v>2077</v>
      </c>
      <c r="G51" s="1914" t="s">
        <v>160</v>
      </c>
      <c r="H51" s="788" t="s">
        <v>3695</v>
      </c>
      <c r="I51" s="769" t="s">
        <v>3696</v>
      </c>
      <c r="J51" s="773" t="s">
        <v>6848</v>
      </c>
    </row>
    <row r="52" spans="2:10" ht="48" customHeight="1">
      <c r="B52" s="188"/>
      <c r="C52" s="801" t="s">
        <v>2639</v>
      </c>
      <c r="D52" s="802" t="s">
        <v>2356</v>
      </c>
      <c r="E52" s="1915" t="s">
        <v>761</v>
      </c>
      <c r="F52" s="1915" t="s">
        <v>2358</v>
      </c>
      <c r="G52" s="1915" t="s">
        <v>160</v>
      </c>
      <c r="H52" s="804" t="s">
        <v>3697</v>
      </c>
      <c r="I52" s="805" t="s">
        <v>3698</v>
      </c>
      <c r="J52" s="806" t="s">
        <v>3691</v>
      </c>
    </row>
    <row r="53" spans="2:10" ht="48" customHeight="1">
      <c r="B53" s="188"/>
      <c r="C53" s="779" t="s">
        <v>1262</v>
      </c>
      <c r="D53" s="782" t="s">
        <v>2356</v>
      </c>
      <c r="E53" s="1914" t="s">
        <v>756</v>
      </c>
      <c r="F53" s="1914" t="s">
        <v>2358</v>
      </c>
      <c r="G53" s="1914" t="s">
        <v>3649</v>
      </c>
      <c r="H53" s="788" t="s">
        <v>3768</v>
      </c>
      <c r="I53" s="769" t="s">
        <v>3769</v>
      </c>
      <c r="J53" s="773" t="s">
        <v>3770</v>
      </c>
    </row>
    <row r="54" spans="2:10" ht="48" customHeight="1">
      <c r="B54" s="188"/>
      <c r="C54" s="801" t="s">
        <v>2516</v>
      </c>
      <c r="D54" s="802" t="s">
        <v>924</v>
      </c>
      <c r="E54" s="1915" t="s">
        <v>756</v>
      </c>
      <c r="F54" s="1915" t="s">
        <v>1614</v>
      </c>
      <c r="G54" s="1915" t="s">
        <v>3649</v>
      </c>
      <c r="H54" s="804" t="s">
        <v>3700</v>
      </c>
      <c r="I54" s="805" t="s">
        <v>3701</v>
      </c>
      <c r="J54" s="806" t="s">
        <v>3702</v>
      </c>
    </row>
    <row r="55" spans="2:10" ht="48" customHeight="1">
      <c r="B55" s="188"/>
      <c r="C55" s="779" t="s">
        <v>952</v>
      </c>
      <c r="D55" s="782" t="s">
        <v>924</v>
      </c>
      <c r="E55" s="1914" t="s">
        <v>756</v>
      </c>
      <c r="F55" s="1914" t="s">
        <v>1614</v>
      </c>
      <c r="G55" s="1914" t="s">
        <v>160</v>
      </c>
      <c r="H55" s="788" t="s">
        <v>3703</v>
      </c>
      <c r="I55" s="769" t="s">
        <v>3643</v>
      </c>
      <c r="J55" s="773" t="s">
        <v>3660</v>
      </c>
    </row>
    <row r="56" spans="2:10" ht="48" customHeight="1">
      <c r="B56" s="188"/>
      <c r="C56" s="801" t="s">
        <v>2631</v>
      </c>
      <c r="D56" s="802" t="s">
        <v>924</v>
      </c>
      <c r="E56" s="1915" t="s">
        <v>756</v>
      </c>
      <c r="F56" s="1915" t="s">
        <v>1614</v>
      </c>
      <c r="G56" s="1915" t="s">
        <v>3649</v>
      </c>
      <c r="H56" s="804" t="s">
        <v>3774</v>
      </c>
      <c r="I56" s="805" t="s">
        <v>3775</v>
      </c>
      <c r="J56" s="806" t="s">
        <v>3776</v>
      </c>
    </row>
    <row r="57" spans="2:10" ht="72">
      <c r="B57" s="188"/>
      <c r="C57" s="2100" t="s">
        <v>2613</v>
      </c>
      <c r="D57" s="2102" t="s">
        <v>924</v>
      </c>
      <c r="E57" s="2104" t="s">
        <v>756</v>
      </c>
      <c r="F57" s="2104">
        <v>15</v>
      </c>
      <c r="G57" s="2104" t="s">
        <v>160</v>
      </c>
      <c r="H57" s="788" t="s">
        <v>3706</v>
      </c>
      <c r="I57" s="769" t="s">
        <v>3704</v>
      </c>
      <c r="J57" s="773" t="s">
        <v>3705</v>
      </c>
    </row>
    <row r="58" spans="2:10" ht="37.5" customHeight="1">
      <c r="B58" s="188"/>
      <c r="C58" s="2101"/>
      <c r="D58" s="2103"/>
      <c r="E58" s="2105"/>
      <c r="F58" s="2105"/>
      <c r="G58" s="2105"/>
      <c r="H58" s="2115" t="s">
        <v>6900</v>
      </c>
      <c r="I58" s="2116"/>
      <c r="J58" s="2117"/>
    </row>
    <row r="59" spans="2:10" ht="60">
      <c r="B59" s="188"/>
      <c r="C59" s="809" t="s">
        <v>2615</v>
      </c>
      <c r="D59" s="802" t="s">
        <v>825</v>
      </c>
      <c r="E59" s="1915" t="s">
        <v>756</v>
      </c>
      <c r="F59" s="1915" t="s">
        <v>2216</v>
      </c>
      <c r="G59" s="1915" t="s">
        <v>3649</v>
      </c>
      <c r="H59" s="804" t="s">
        <v>3707</v>
      </c>
      <c r="I59" s="805" t="s">
        <v>3708</v>
      </c>
      <c r="J59" s="806" t="s">
        <v>3709</v>
      </c>
    </row>
    <row r="60" spans="2:10" ht="48">
      <c r="B60" s="188"/>
      <c r="C60" s="2102" t="s">
        <v>2630</v>
      </c>
      <c r="D60" s="2102" t="s">
        <v>825</v>
      </c>
      <c r="E60" s="2102" t="s">
        <v>756</v>
      </c>
      <c r="F60" s="2102" t="s">
        <v>1807</v>
      </c>
      <c r="G60" s="2102" t="s">
        <v>3649</v>
      </c>
      <c r="H60" s="788" t="s">
        <v>6894</v>
      </c>
      <c r="I60" s="769" t="s">
        <v>7040</v>
      </c>
      <c r="J60" s="773" t="s">
        <v>7041</v>
      </c>
    </row>
    <row r="61" spans="2:10" ht="50.25" customHeight="1">
      <c r="B61" s="188"/>
      <c r="C61" s="2103"/>
      <c r="D61" s="2103"/>
      <c r="E61" s="2103"/>
      <c r="F61" s="2103"/>
      <c r="G61" s="2103"/>
      <c r="H61" s="2115" t="s">
        <v>7039</v>
      </c>
      <c r="I61" s="2116"/>
      <c r="J61" s="2117"/>
    </row>
    <row r="62" spans="2:10" ht="48" customHeight="1">
      <c r="B62" s="188"/>
      <c r="C62" s="801" t="s">
        <v>2644</v>
      </c>
      <c r="D62" s="802" t="s">
        <v>825</v>
      </c>
      <c r="E62" s="1915" t="s">
        <v>761</v>
      </c>
      <c r="F62" s="1915" t="s">
        <v>1614</v>
      </c>
      <c r="G62" s="1915" t="s">
        <v>2262</v>
      </c>
      <c r="H62" s="804" t="s">
        <v>3710</v>
      </c>
      <c r="I62" s="805" t="s">
        <v>3711</v>
      </c>
      <c r="J62" s="806" t="s">
        <v>3712</v>
      </c>
    </row>
    <row r="63" spans="2:10" ht="47.25" customHeight="1" thickBot="1">
      <c r="B63" s="188"/>
      <c r="C63" s="780" t="s">
        <v>2965</v>
      </c>
      <c r="D63" s="783" t="s">
        <v>826</v>
      </c>
      <c r="E63" s="1918" t="s">
        <v>756</v>
      </c>
      <c r="F63" s="1918" t="s">
        <v>2603</v>
      </c>
      <c r="G63" s="1918" t="s">
        <v>160</v>
      </c>
      <c r="H63" s="791" t="s">
        <v>3811</v>
      </c>
      <c r="I63" s="789" t="s">
        <v>3812</v>
      </c>
      <c r="J63" s="790" t="s">
        <v>3813</v>
      </c>
    </row>
    <row r="64" spans="2:10" ht="5.0999999999999996" customHeight="1"/>
    <row r="65" spans="2:10">
      <c r="B65" s="2118" t="s">
        <v>3713</v>
      </c>
      <c r="C65" s="2118"/>
      <c r="D65" s="2118"/>
      <c r="E65" s="2118"/>
      <c r="F65" s="2118"/>
      <c r="G65" s="2118"/>
      <c r="H65" s="2118"/>
      <c r="I65" s="2118"/>
      <c r="J65" s="2118"/>
    </row>
    <row r="66" spans="2:10" ht="5.0999999999999996" customHeight="1" thickBot="1"/>
    <row r="67" spans="2:10" ht="12.75" customHeight="1">
      <c r="C67" s="2119" t="s">
        <v>2370</v>
      </c>
      <c r="D67" s="2125" t="s">
        <v>1148</v>
      </c>
      <c r="E67" s="2128" t="s">
        <v>3026</v>
      </c>
      <c r="F67" s="2125" t="s">
        <v>3640</v>
      </c>
      <c r="G67" s="2125" t="s">
        <v>3639</v>
      </c>
      <c r="H67" s="2130" t="s">
        <v>6499</v>
      </c>
      <c r="I67" s="2131"/>
      <c r="J67" s="2132"/>
    </row>
    <row r="68" spans="2:10" ht="26.25" thickBot="1">
      <c r="C68" s="2120"/>
      <c r="D68" s="2126"/>
      <c r="E68" s="2129"/>
      <c r="F68" s="2126"/>
      <c r="G68" s="2126"/>
      <c r="H68" s="787" t="s">
        <v>3714</v>
      </c>
      <c r="I68" s="776" t="s">
        <v>3715</v>
      </c>
      <c r="J68" s="777" t="s">
        <v>3716</v>
      </c>
    </row>
    <row r="69" spans="2:10" ht="48" customHeight="1">
      <c r="B69" s="188"/>
      <c r="C69" s="778" t="s">
        <v>2847</v>
      </c>
      <c r="D69" s="781" t="s">
        <v>797</v>
      </c>
      <c r="E69" s="784" t="s">
        <v>756</v>
      </c>
      <c r="F69" s="781" t="s">
        <v>826</v>
      </c>
      <c r="G69" s="781" t="s">
        <v>3649</v>
      </c>
      <c r="H69" s="770" t="s">
        <v>3717</v>
      </c>
      <c r="I69" s="774" t="s">
        <v>3718</v>
      </c>
      <c r="J69" s="775" t="s">
        <v>3719</v>
      </c>
    </row>
    <row r="70" spans="2:10" ht="48" customHeight="1">
      <c r="B70" s="188"/>
      <c r="C70" s="801" t="s">
        <v>2636</v>
      </c>
      <c r="D70" s="802" t="s">
        <v>797</v>
      </c>
      <c r="E70" s="803" t="s">
        <v>756</v>
      </c>
      <c r="F70" s="802" t="s">
        <v>2382</v>
      </c>
      <c r="G70" s="802" t="s">
        <v>3649</v>
      </c>
      <c r="H70" s="804" t="s">
        <v>6788</v>
      </c>
      <c r="I70" s="805" t="s">
        <v>7044</v>
      </c>
      <c r="J70" s="806" t="s">
        <v>7043</v>
      </c>
    </row>
    <row r="71" spans="2:10" ht="48" customHeight="1">
      <c r="B71" s="188"/>
      <c r="C71" s="779" t="s">
        <v>1257</v>
      </c>
      <c r="D71" s="782" t="s">
        <v>797</v>
      </c>
      <c r="E71" s="785" t="s">
        <v>756</v>
      </c>
      <c r="F71" s="782" t="s">
        <v>826</v>
      </c>
      <c r="G71" s="782" t="s">
        <v>3649</v>
      </c>
      <c r="H71" s="788" t="s">
        <v>3720</v>
      </c>
      <c r="I71" s="769" t="s">
        <v>3721</v>
      </c>
      <c r="J71" s="773" t="s">
        <v>3722</v>
      </c>
    </row>
    <row r="72" spans="2:10" ht="48" customHeight="1">
      <c r="B72" s="188"/>
      <c r="C72" s="801" t="s">
        <v>1443</v>
      </c>
      <c r="D72" s="802" t="s">
        <v>797</v>
      </c>
      <c r="E72" s="803" t="s">
        <v>761</v>
      </c>
      <c r="F72" s="802" t="s">
        <v>2356</v>
      </c>
      <c r="G72" s="802" t="s">
        <v>160</v>
      </c>
      <c r="H72" s="804" t="s">
        <v>3723</v>
      </c>
      <c r="I72" s="805" t="s">
        <v>3724</v>
      </c>
      <c r="J72" s="806" t="s">
        <v>3725</v>
      </c>
    </row>
    <row r="73" spans="2:10" ht="48">
      <c r="B73" s="188"/>
      <c r="C73" s="779" t="s">
        <v>1446</v>
      </c>
      <c r="D73" s="782" t="s">
        <v>2356</v>
      </c>
      <c r="E73" s="785" t="s">
        <v>756</v>
      </c>
      <c r="F73" s="782" t="s">
        <v>2357</v>
      </c>
      <c r="G73" s="782" t="s">
        <v>160</v>
      </c>
      <c r="H73" s="788" t="s">
        <v>3750</v>
      </c>
      <c r="I73" s="769" t="s">
        <v>3726</v>
      </c>
      <c r="J73" s="773" t="s">
        <v>3727</v>
      </c>
    </row>
    <row r="74" spans="2:10" ht="84">
      <c r="B74" s="188"/>
      <c r="C74" s="801" t="s">
        <v>2647</v>
      </c>
      <c r="D74" s="802" t="s">
        <v>2356</v>
      </c>
      <c r="E74" s="803" t="s">
        <v>756</v>
      </c>
      <c r="F74" s="802" t="s">
        <v>2358</v>
      </c>
      <c r="G74" s="802" t="s">
        <v>160</v>
      </c>
      <c r="H74" s="804" t="s">
        <v>3729</v>
      </c>
      <c r="I74" s="805" t="s">
        <v>3730</v>
      </c>
      <c r="J74" s="806" t="s">
        <v>3731</v>
      </c>
    </row>
    <row r="75" spans="2:10" ht="48">
      <c r="B75" s="188"/>
      <c r="C75" s="2102" t="s">
        <v>2475</v>
      </c>
      <c r="D75" s="2102">
        <v>3</v>
      </c>
      <c r="E75" s="2102" t="s">
        <v>756</v>
      </c>
      <c r="F75" s="2102">
        <v>12</v>
      </c>
      <c r="G75" s="2102" t="s">
        <v>3649</v>
      </c>
      <c r="H75" s="788" t="s">
        <v>3728</v>
      </c>
      <c r="I75" s="769" t="s">
        <v>7032</v>
      </c>
      <c r="J75" s="773" t="s">
        <v>7042</v>
      </c>
    </row>
    <row r="76" spans="2:10" s="137" customFormat="1" ht="36.75" customHeight="1">
      <c r="B76" s="405"/>
      <c r="C76" s="2103"/>
      <c r="D76" s="2103"/>
      <c r="E76" s="2103"/>
      <c r="F76" s="2103"/>
      <c r="G76" s="2103"/>
      <c r="H76" s="2135" t="s">
        <v>7026</v>
      </c>
      <c r="I76" s="2136"/>
      <c r="J76" s="2137"/>
    </row>
    <row r="77" spans="2:10" ht="48" customHeight="1">
      <c r="B77" s="188"/>
      <c r="C77" s="801" t="s">
        <v>2625</v>
      </c>
      <c r="D77" s="802" t="s">
        <v>924</v>
      </c>
      <c r="E77" s="803" t="s">
        <v>756</v>
      </c>
      <c r="F77" s="802" t="s">
        <v>742</v>
      </c>
      <c r="G77" s="802" t="s">
        <v>160</v>
      </c>
      <c r="H77" s="804" t="s">
        <v>3732</v>
      </c>
      <c r="I77" s="805" t="s">
        <v>3733</v>
      </c>
      <c r="J77" s="806" t="s">
        <v>3734</v>
      </c>
    </row>
    <row r="78" spans="2:10" ht="48" customHeight="1">
      <c r="B78" s="188"/>
      <c r="C78" s="779" t="s">
        <v>3735</v>
      </c>
      <c r="D78" s="782" t="s">
        <v>924</v>
      </c>
      <c r="E78" s="785" t="s">
        <v>756</v>
      </c>
      <c r="F78" s="782" t="s">
        <v>742</v>
      </c>
      <c r="G78" s="782" t="s">
        <v>3649</v>
      </c>
      <c r="H78" s="788" t="s">
        <v>3737</v>
      </c>
      <c r="I78" s="769" t="s">
        <v>3736</v>
      </c>
      <c r="J78" s="773" t="s">
        <v>3738</v>
      </c>
    </row>
    <row r="79" spans="2:10" ht="48" customHeight="1">
      <c r="B79" s="188"/>
      <c r="C79" s="801" t="s">
        <v>959</v>
      </c>
      <c r="D79" s="802" t="s">
        <v>924</v>
      </c>
      <c r="E79" s="803" t="s">
        <v>756</v>
      </c>
      <c r="F79" s="802" t="s">
        <v>1542</v>
      </c>
      <c r="G79" s="802" t="s">
        <v>160</v>
      </c>
      <c r="H79" s="804" t="s">
        <v>3739</v>
      </c>
      <c r="I79" s="805" t="s">
        <v>3740</v>
      </c>
      <c r="J79" s="806" t="s">
        <v>3741</v>
      </c>
    </row>
    <row r="80" spans="2:10" ht="36">
      <c r="B80" s="188"/>
      <c r="C80" s="2102" t="s">
        <v>2649</v>
      </c>
      <c r="D80" s="2102" t="s">
        <v>924</v>
      </c>
      <c r="E80" s="2102" t="s">
        <v>756</v>
      </c>
      <c r="F80" s="2102" t="s">
        <v>1614</v>
      </c>
      <c r="G80" s="2102">
        <v>2</v>
      </c>
      <c r="H80" s="788" t="s">
        <v>3742</v>
      </c>
      <c r="I80" s="769" t="s">
        <v>3743</v>
      </c>
      <c r="J80" s="773" t="s">
        <v>3744</v>
      </c>
    </row>
    <row r="81" spans="2:10" ht="37.5" customHeight="1">
      <c r="B81" s="188"/>
      <c r="C81" s="2103"/>
      <c r="D81" s="2103"/>
      <c r="E81" s="2103"/>
      <c r="F81" s="2103"/>
      <c r="G81" s="2103"/>
      <c r="H81" s="2109" t="s">
        <v>7134</v>
      </c>
      <c r="I81" s="2110"/>
      <c r="J81" s="2111"/>
    </row>
    <row r="82" spans="2:10" ht="48" customHeight="1">
      <c r="B82" s="188"/>
      <c r="C82" s="801" t="s">
        <v>2725</v>
      </c>
      <c r="D82" s="802" t="s">
        <v>825</v>
      </c>
      <c r="E82" s="803" t="s">
        <v>756</v>
      </c>
      <c r="F82" s="802" t="s">
        <v>1807</v>
      </c>
      <c r="G82" s="802" t="s">
        <v>160</v>
      </c>
      <c r="H82" s="804" t="s">
        <v>3745</v>
      </c>
      <c r="I82" s="805" t="s">
        <v>3748</v>
      </c>
      <c r="J82" s="806" t="s">
        <v>3749</v>
      </c>
    </row>
    <row r="83" spans="2:10" ht="96">
      <c r="B83" s="188"/>
      <c r="C83" s="779" t="s">
        <v>1325</v>
      </c>
      <c r="D83" s="782" t="s">
        <v>825</v>
      </c>
      <c r="E83" s="785" t="s">
        <v>756</v>
      </c>
      <c r="F83" s="782" t="s">
        <v>1542</v>
      </c>
      <c r="G83" s="782" t="s">
        <v>160</v>
      </c>
      <c r="H83" s="788" t="s">
        <v>6899</v>
      </c>
      <c r="I83" s="769" t="s">
        <v>3751</v>
      </c>
      <c r="J83" s="773" t="s">
        <v>3734</v>
      </c>
    </row>
    <row r="84" spans="2:10" ht="48" customHeight="1">
      <c r="B84" s="188"/>
      <c r="C84" s="801" t="s">
        <v>2632</v>
      </c>
      <c r="D84" s="802" t="s">
        <v>825</v>
      </c>
      <c r="E84" s="803" t="s">
        <v>756</v>
      </c>
      <c r="F84" s="802" t="s">
        <v>1807</v>
      </c>
      <c r="G84" s="802" t="s">
        <v>3649</v>
      </c>
      <c r="H84" s="804" t="s">
        <v>3779</v>
      </c>
      <c r="I84" s="805" t="s">
        <v>3780</v>
      </c>
      <c r="J84" s="806" t="s">
        <v>3781</v>
      </c>
    </row>
    <row r="85" spans="2:10" ht="48">
      <c r="B85" s="188"/>
      <c r="C85" s="779" t="s">
        <v>2646</v>
      </c>
      <c r="D85" s="782" t="s">
        <v>825</v>
      </c>
      <c r="E85" s="785" t="s">
        <v>761</v>
      </c>
      <c r="F85" s="782" t="s">
        <v>1807</v>
      </c>
      <c r="G85" s="782" t="s">
        <v>160</v>
      </c>
      <c r="H85" s="788" t="s">
        <v>3752</v>
      </c>
      <c r="I85" s="769" t="s">
        <v>3753</v>
      </c>
      <c r="J85" s="773" t="s">
        <v>3754</v>
      </c>
    </row>
    <row r="86" spans="2:10" ht="48" customHeight="1">
      <c r="B86" s="188"/>
      <c r="C86" s="801" t="s">
        <v>2840</v>
      </c>
      <c r="D86" s="802" t="s">
        <v>826</v>
      </c>
      <c r="E86" s="803" t="s">
        <v>756</v>
      </c>
      <c r="F86" s="802" t="s">
        <v>610</v>
      </c>
      <c r="G86" s="802" t="s">
        <v>160</v>
      </c>
      <c r="H86" s="804" t="s">
        <v>3755</v>
      </c>
      <c r="I86" s="805" t="s">
        <v>3756</v>
      </c>
      <c r="J86" s="806" t="s">
        <v>3757</v>
      </c>
    </row>
    <row r="87" spans="2:10" ht="47.25" customHeight="1" thickBot="1">
      <c r="B87" s="188"/>
      <c r="C87" s="780" t="s">
        <v>2968</v>
      </c>
      <c r="D87" s="783" t="s">
        <v>826</v>
      </c>
      <c r="E87" s="786" t="s">
        <v>756</v>
      </c>
      <c r="F87" s="783" t="s">
        <v>2603</v>
      </c>
      <c r="G87" s="783" t="s">
        <v>160</v>
      </c>
      <c r="H87" s="791" t="s">
        <v>3816</v>
      </c>
      <c r="I87" s="789" t="s">
        <v>3817</v>
      </c>
      <c r="J87" s="790" t="s">
        <v>3818</v>
      </c>
    </row>
    <row r="88" spans="2:10" ht="5.0999999999999996" customHeight="1"/>
    <row r="89" spans="2:10">
      <c r="B89" s="2118" t="s">
        <v>3758</v>
      </c>
      <c r="C89" s="2118"/>
      <c r="D89" s="2118"/>
      <c r="E89" s="2118"/>
      <c r="F89" s="2118"/>
      <c r="G89" s="2118"/>
      <c r="H89" s="2118"/>
      <c r="I89" s="2118"/>
      <c r="J89" s="2118"/>
    </row>
    <row r="90" spans="2:10" ht="5.0999999999999996" customHeight="1" thickBot="1"/>
    <row r="91" spans="2:10" ht="12.75" customHeight="1">
      <c r="C91" s="2119" t="s">
        <v>2370</v>
      </c>
      <c r="D91" s="2125" t="s">
        <v>1148</v>
      </c>
      <c r="E91" s="2121" t="s">
        <v>3026</v>
      </c>
      <c r="F91" s="2121" t="s">
        <v>3640</v>
      </c>
      <c r="G91" s="2121" t="s">
        <v>3639</v>
      </c>
      <c r="H91" s="2130" t="s">
        <v>6499</v>
      </c>
      <c r="I91" s="2131"/>
      <c r="J91" s="2132"/>
    </row>
    <row r="92" spans="2:10" ht="26.25" thickBot="1">
      <c r="C92" s="2120"/>
      <c r="D92" s="2126"/>
      <c r="E92" s="2127"/>
      <c r="F92" s="2122"/>
      <c r="G92" s="2122"/>
      <c r="H92" s="787" t="s">
        <v>3761</v>
      </c>
      <c r="I92" s="776" t="s">
        <v>3759</v>
      </c>
      <c r="J92" s="777" t="s">
        <v>3760</v>
      </c>
    </row>
    <row r="93" spans="2:10" ht="48" customHeight="1">
      <c r="B93" s="188"/>
      <c r="C93" s="778" t="s">
        <v>2635</v>
      </c>
      <c r="D93" s="1852" t="s">
        <v>797</v>
      </c>
      <c r="E93" s="1853" t="s">
        <v>756</v>
      </c>
      <c r="F93" s="1853" t="s">
        <v>2382</v>
      </c>
      <c r="G93" s="1853" t="s">
        <v>3649</v>
      </c>
      <c r="H93" s="770" t="s">
        <v>6787</v>
      </c>
      <c r="I93" s="774" t="s">
        <v>7046</v>
      </c>
      <c r="J93" s="775" t="s">
        <v>7045</v>
      </c>
    </row>
    <row r="94" spans="2:10" ht="48">
      <c r="B94" s="188"/>
      <c r="C94" s="801" t="s">
        <v>3762</v>
      </c>
      <c r="D94" s="802" t="s">
        <v>797</v>
      </c>
      <c r="E94" s="1915" t="s">
        <v>761</v>
      </c>
      <c r="F94" s="1915" t="s">
        <v>2356</v>
      </c>
      <c r="G94" s="1915" t="s">
        <v>160</v>
      </c>
      <c r="H94" s="804" t="s">
        <v>6500</v>
      </c>
      <c r="I94" s="805" t="s">
        <v>3763</v>
      </c>
      <c r="J94" s="806" t="s">
        <v>3764</v>
      </c>
    </row>
    <row r="95" spans="2:10" ht="72">
      <c r="B95" s="188"/>
      <c r="C95" s="779" t="s">
        <v>2641</v>
      </c>
      <c r="D95" s="782" t="s">
        <v>2356</v>
      </c>
      <c r="E95" s="1914" t="s">
        <v>761</v>
      </c>
      <c r="F95" s="1914" t="s">
        <v>825</v>
      </c>
      <c r="G95" s="1914" t="s">
        <v>2262</v>
      </c>
      <c r="H95" s="788" t="s">
        <v>3765</v>
      </c>
      <c r="I95" s="769" t="s">
        <v>6501</v>
      </c>
      <c r="J95" s="773" t="s">
        <v>3766</v>
      </c>
    </row>
    <row r="96" spans="2:10" ht="72">
      <c r="B96" s="188"/>
      <c r="C96" s="801" t="s">
        <v>2629</v>
      </c>
      <c r="D96" s="802" t="s">
        <v>2356</v>
      </c>
      <c r="E96" s="1915" t="s">
        <v>756</v>
      </c>
      <c r="F96" s="1915" t="s">
        <v>2357</v>
      </c>
      <c r="G96" s="1915" t="s">
        <v>160</v>
      </c>
      <c r="H96" s="804" t="s">
        <v>3767</v>
      </c>
      <c r="I96" s="805" t="s">
        <v>3777</v>
      </c>
      <c r="J96" s="806" t="s">
        <v>3778</v>
      </c>
    </row>
    <row r="97" spans="2:10" ht="48" customHeight="1">
      <c r="B97" s="188"/>
      <c r="C97" s="779" t="s">
        <v>2633</v>
      </c>
      <c r="D97" s="782" t="s">
        <v>2356</v>
      </c>
      <c r="E97" s="1914" t="s">
        <v>756</v>
      </c>
      <c r="F97" s="1914" t="s">
        <v>2077</v>
      </c>
      <c r="G97" s="1914" t="s">
        <v>3649</v>
      </c>
      <c r="H97" s="788" t="s">
        <v>3782</v>
      </c>
      <c r="I97" s="769" t="s">
        <v>3783</v>
      </c>
      <c r="J97" s="773" t="s">
        <v>3784</v>
      </c>
    </row>
    <row r="98" spans="2:10" ht="48" customHeight="1">
      <c r="B98" s="188"/>
      <c r="C98" s="801" t="s">
        <v>2839</v>
      </c>
      <c r="D98" s="802" t="s">
        <v>2356</v>
      </c>
      <c r="E98" s="1915" t="s">
        <v>756</v>
      </c>
      <c r="F98" s="1915" t="s">
        <v>2357</v>
      </c>
      <c r="G98" s="1915" t="s">
        <v>160</v>
      </c>
      <c r="H98" s="804" t="s">
        <v>3785</v>
      </c>
      <c r="I98" s="805" t="s">
        <v>3786</v>
      </c>
      <c r="J98" s="806" t="s">
        <v>3787</v>
      </c>
    </row>
    <row r="99" spans="2:10" ht="48" customHeight="1">
      <c r="B99" s="188"/>
      <c r="C99" s="779" t="s">
        <v>2628</v>
      </c>
      <c r="D99" s="782" t="s">
        <v>2356</v>
      </c>
      <c r="E99" s="1914" t="s">
        <v>756</v>
      </c>
      <c r="F99" s="1914" t="s">
        <v>2358</v>
      </c>
      <c r="G99" s="1914" t="s">
        <v>3649</v>
      </c>
      <c r="H99" s="788" t="s">
        <v>3788</v>
      </c>
      <c r="I99" s="769" t="s">
        <v>3789</v>
      </c>
      <c r="J99" s="773" t="s">
        <v>3790</v>
      </c>
    </row>
    <row r="100" spans="2:10" ht="48">
      <c r="B100" s="188"/>
      <c r="C100" s="2094" t="s">
        <v>2417</v>
      </c>
      <c r="D100" s="2096">
        <v>2</v>
      </c>
      <c r="E100" s="2098" t="s">
        <v>756</v>
      </c>
      <c r="F100" s="2098">
        <v>7</v>
      </c>
      <c r="G100" s="2098" t="s">
        <v>3649</v>
      </c>
      <c r="H100" s="804" t="s">
        <v>3797</v>
      </c>
      <c r="I100" s="805" t="s">
        <v>7032</v>
      </c>
      <c r="J100" s="806" t="s">
        <v>7047</v>
      </c>
    </row>
    <row r="101" spans="2:10" s="137" customFormat="1" ht="36.75" customHeight="1">
      <c r="B101" s="405"/>
      <c r="C101" s="2095"/>
      <c r="D101" s="2097"/>
      <c r="E101" s="2099"/>
      <c r="F101" s="2099"/>
      <c r="G101" s="2099"/>
      <c r="H101" s="2106" t="s">
        <v>7027</v>
      </c>
      <c r="I101" s="2107"/>
      <c r="J101" s="2108"/>
    </row>
    <row r="102" spans="2:10" ht="48" customHeight="1">
      <c r="B102" s="188"/>
      <c r="C102" s="2100" t="s">
        <v>1312</v>
      </c>
      <c r="D102" s="2102" t="s">
        <v>924</v>
      </c>
      <c r="E102" s="2104" t="s">
        <v>756</v>
      </c>
      <c r="F102" s="2104" t="s">
        <v>1614</v>
      </c>
      <c r="G102" s="2104" t="s">
        <v>3649</v>
      </c>
      <c r="H102" s="788" t="s">
        <v>3791</v>
      </c>
      <c r="I102" s="769" t="s">
        <v>3792</v>
      </c>
      <c r="J102" s="773" t="s">
        <v>3793</v>
      </c>
    </row>
    <row r="103" spans="2:10" ht="48.75" customHeight="1">
      <c r="B103" s="188"/>
      <c r="C103" s="2101"/>
      <c r="D103" s="2103"/>
      <c r="E103" s="2105"/>
      <c r="F103" s="2105"/>
      <c r="G103" s="2105"/>
      <c r="H103" s="2109" t="s">
        <v>7135</v>
      </c>
      <c r="I103" s="2110"/>
      <c r="J103" s="2111"/>
    </row>
    <row r="104" spans="2:10" ht="48" customHeight="1">
      <c r="B104" s="188"/>
      <c r="C104" s="801" t="s">
        <v>3794</v>
      </c>
      <c r="D104" s="802" t="s">
        <v>924</v>
      </c>
      <c r="E104" s="1915" t="s">
        <v>756</v>
      </c>
      <c r="F104" s="1915" t="s">
        <v>742</v>
      </c>
      <c r="G104" s="1915" t="s">
        <v>160</v>
      </c>
      <c r="H104" s="804" t="s">
        <v>3795</v>
      </c>
      <c r="I104" s="805" t="s">
        <v>3642</v>
      </c>
      <c r="J104" s="806" t="s">
        <v>3796</v>
      </c>
    </row>
    <row r="105" spans="2:10" ht="36">
      <c r="B105" s="188"/>
      <c r="C105" s="2100" t="s">
        <v>2515</v>
      </c>
      <c r="D105" s="2102" t="s">
        <v>924</v>
      </c>
      <c r="E105" s="2104" t="s">
        <v>756</v>
      </c>
      <c r="F105" s="2104" t="s">
        <v>2098</v>
      </c>
      <c r="G105" s="2104" t="s">
        <v>3649</v>
      </c>
      <c r="H105" s="788" t="s">
        <v>6904</v>
      </c>
      <c r="I105" s="769" t="s">
        <v>3798</v>
      </c>
      <c r="J105" s="773" t="s">
        <v>3799</v>
      </c>
    </row>
    <row r="106" spans="2:10" ht="26.25" customHeight="1">
      <c r="B106" s="188"/>
      <c r="C106" s="2101"/>
      <c r="D106" s="2103"/>
      <c r="E106" s="2105"/>
      <c r="F106" s="2105"/>
      <c r="G106" s="2105"/>
      <c r="H106" s="2115" t="s">
        <v>6905</v>
      </c>
      <c r="I106" s="2116"/>
      <c r="J106" s="2117"/>
    </row>
    <row r="107" spans="2:10" ht="72">
      <c r="B107" s="188"/>
      <c r="C107" s="801" t="s">
        <v>2841</v>
      </c>
      <c r="D107" s="802" t="s">
        <v>825</v>
      </c>
      <c r="E107" s="1915" t="s">
        <v>756</v>
      </c>
      <c r="F107" s="1915" t="s">
        <v>2216</v>
      </c>
      <c r="G107" s="1915" t="s">
        <v>160</v>
      </c>
      <c r="H107" s="804" t="s">
        <v>3800</v>
      </c>
      <c r="I107" s="805" t="s">
        <v>7048</v>
      </c>
      <c r="J107" s="806" t="s">
        <v>7049</v>
      </c>
    </row>
    <row r="108" spans="2:10" ht="48">
      <c r="B108" s="188"/>
      <c r="C108" s="779" t="s">
        <v>745</v>
      </c>
      <c r="D108" s="782" t="s">
        <v>825</v>
      </c>
      <c r="E108" s="1914" t="s">
        <v>756</v>
      </c>
      <c r="F108" s="1914" t="s">
        <v>2216</v>
      </c>
      <c r="G108" s="1914" t="s">
        <v>3649</v>
      </c>
      <c r="H108" s="788" t="s">
        <v>6893</v>
      </c>
      <c r="I108" s="769" t="s">
        <v>3801</v>
      </c>
      <c r="J108" s="773" t="s">
        <v>3802</v>
      </c>
    </row>
    <row r="109" spans="2:10" ht="60">
      <c r="B109" s="188"/>
      <c r="C109" s="801" t="s">
        <v>2645</v>
      </c>
      <c r="D109" s="802" t="s">
        <v>826</v>
      </c>
      <c r="E109" s="1915" t="s">
        <v>761</v>
      </c>
      <c r="F109" s="1915" t="s">
        <v>2603</v>
      </c>
      <c r="G109" s="1915" t="s">
        <v>160</v>
      </c>
      <c r="H109" s="804" t="s">
        <v>3803</v>
      </c>
      <c r="I109" s="805" t="s">
        <v>3804</v>
      </c>
      <c r="J109" s="806" t="s">
        <v>3805</v>
      </c>
    </row>
    <row r="110" spans="2:10" ht="60">
      <c r="B110" s="188"/>
      <c r="C110" s="779" t="s">
        <v>3806</v>
      </c>
      <c r="D110" s="782" t="s">
        <v>826</v>
      </c>
      <c r="E110" s="1914" t="s">
        <v>761</v>
      </c>
      <c r="F110" s="1914" t="s">
        <v>1542</v>
      </c>
      <c r="G110" s="1914" t="s">
        <v>2262</v>
      </c>
      <c r="H110" s="788" t="s">
        <v>3807</v>
      </c>
      <c r="I110" s="769" t="s">
        <v>3711</v>
      </c>
      <c r="J110" s="773" t="s">
        <v>3808</v>
      </c>
    </row>
    <row r="111" spans="2:10" ht="48.75" customHeight="1">
      <c r="B111" s="188"/>
      <c r="C111" s="801" t="s">
        <v>3809</v>
      </c>
      <c r="D111" s="802" t="s">
        <v>826</v>
      </c>
      <c r="E111" s="1915" t="s">
        <v>756</v>
      </c>
      <c r="F111" s="1915" t="s">
        <v>2603</v>
      </c>
      <c r="G111" s="1915" t="s">
        <v>160</v>
      </c>
      <c r="H111" s="804" t="s">
        <v>3819</v>
      </c>
      <c r="I111" s="805" t="s">
        <v>3820</v>
      </c>
      <c r="J111" s="806" t="s">
        <v>3821</v>
      </c>
    </row>
    <row r="112" spans="2:10" ht="48" customHeight="1">
      <c r="B112" s="188"/>
      <c r="C112" s="778" t="s">
        <v>1840</v>
      </c>
      <c r="D112" s="782" t="s">
        <v>826</v>
      </c>
      <c r="E112" s="1914" t="s">
        <v>756</v>
      </c>
      <c r="F112" s="1914" t="s">
        <v>2603</v>
      </c>
      <c r="G112" s="1914" t="s">
        <v>3649</v>
      </c>
      <c r="H112" s="788" t="s">
        <v>3822</v>
      </c>
      <c r="I112" s="769" t="s">
        <v>3823</v>
      </c>
      <c r="J112" s="773" t="s">
        <v>3824</v>
      </c>
    </row>
    <row r="113" spans="2:10" ht="42" customHeight="1" thickBot="1">
      <c r="B113" s="188"/>
      <c r="C113" s="795" t="s">
        <v>678</v>
      </c>
      <c r="D113" s="796" t="s">
        <v>825</v>
      </c>
      <c r="E113" s="748" t="s">
        <v>756</v>
      </c>
      <c r="F113" s="748" t="s">
        <v>1095</v>
      </c>
      <c r="G113" s="748" t="s">
        <v>160</v>
      </c>
      <c r="H113" s="2112" t="s">
        <v>3825</v>
      </c>
      <c r="I113" s="2113"/>
      <c r="J113" s="2114"/>
    </row>
    <row r="114" spans="2:10" ht="127.5" customHeight="1">
      <c r="C114" s="2092" t="s">
        <v>7136</v>
      </c>
      <c r="D114" s="2093"/>
      <c r="E114" s="2093"/>
      <c r="F114" s="2093"/>
      <c r="G114" s="2093"/>
      <c r="H114" s="2093"/>
      <c r="I114" s="2093"/>
      <c r="J114" s="2093"/>
    </row>
  </sheetData>
  <sheetProtection autoFilter="0"/>
  <mergeCells count="109">
    <mergeCell ref="C80:C81"/>
    <mergeCell ref="H18:J18"/>
    <mergeCell ref="D57:D58"/>
    <mergeCell ref="E57:E58"/>
    <mergeCell ref="F57:F58"/>
    <mergeCell ref="H23:J23"/>
    <mergeCell ref="H48:J48"/>
    <mergeCell ref="G22:G23"/>
    <mergeCell ref="F22:F23"/>
    <mergeCell ref="E22:E23"/>
    <mergeCell ref="D22:D23"/>
    <mergeCell ref="F31:F32"/>
    <mergeCell ref="G31:G32"/>
    <mergeCell ref="G47:G48"/>
    <mergeCell ref="G42:G43"/>
    <mergeCell ref="H42:J42"/>
    <mergeCell ref="C22:C23"/>
    <mergeCell ref="C31:C32"/>
    <mergeCell ref="D31:D32"/>
    <mergeCell ref="E31:E32"/>
    <mergeCell ref="G80:G81"/>
    <mergeCell ref="F47:F48"/>
    <mergeCell ref="C3:J3"/>
    <mergeCell ref="B89:J89"/>
    <mergeCell ref="H91:J91"/>
    <mergeCell ref="B65:J65"/>
    <mergeCell ref="C67:C68"/>
    <mergeCell ref="D67:D68"/>
    <mergeCell ref="E67:E68"/>
    <mergeCell ref="F67:F68"/>
    <mergeCell ref="G67:G68"/>
    <mergeCell ref="H67:J67"/>
    <mergeCell ref="B40:J40"/>
    <mergeCell ref="C42:C43"/>
    <mergeCell ref="D42:D43"/>
    <mergeCell ref="E42:E43"/>
    <mergeCell ref="F42:F43"/>
    <mergeCell ref="H32:J32"/>
    <mergeCell ref="H58:J58"/>
    <mergeCell ref="C14:J14"/>
    <mergeCell ref="E47:E48"/>
    <mergeCell ref="D18:D19"/>
    <mergeCell ref="E18:E19"/>
    <mergeCell ref="F18:F19"/>
    <mergeCell ref="H81:J81"/>
    <mergeCell ref="H76:J76"/>
    <mergeCell ref="B1:C1"/>
    <mergeCell ref="B6:J6"/>
    <mergeCell ref="B4:J4"/>
    <mergeCell ref="G91:G92"/>
    <mergeCell ref="C91:C92"/>
    <mergeCell ref="D91:D92"/>
    <mergeCell ref="E91:E92"/>
    <mergeCell ref="F91:F92"/>
    <mergeCell ref="B8:J8"/>
    <mergeCell ref="C10:C11"/>
    <mergeCell ref="D10:D11"/>
    <mergeCell ref="E10:E11"/>
    <mergeCell ref="F10:F11"/>
    <mergeCell ref="G10:G11"/>
    <mergeCell ref="H10:J10"/>
    <mergeCell ref="H26:J26"/>
    <mergeCell ref="C25:C26"/>
    <mergeCell ref="D25:D26"/>
    <mergeCell ref="E25:E26"/>
    <mergeCell ref="D80:D81"/>
    <mergeCell ref="E80:E81"/>
    <mergeCell ref="F80:F81"/>
    <mergeCell ref="F25:F26"/>
    <mergeCell ref="G25:G26"/>
    <mergeCell ref="B16:J16"/>
    <mergeCell ref="C18:C19"/>
    <mergeCell ref="E75:E76"/>
    <mergeCell ref="F75:F76"/>
    <mergeCell ref="G75:G76"/>
    <mergeCell ref="G57:G58"/>
    <mergeCell ref="C60:C61"/>
    <mergeCell ref="D60:D61"/>
    <mergeCell ref="E60:E61"/>
    <mergeCell ref="F60:F61"/>
    <mergeCell ref="G60:G61"/>
    <mergeCell ref="D47:D48"/>
    <mergeCell ref="C47:C48"/>
    <mergeCell ref="C57:C58"/>
    <mergeCell ref="G18:G19"/>
    <mergeCell ref="D1:J1"/>
    <mergeCell ref="C114:J114"/>
    <mergeCell ref="C100:C101"/>
    <mergeCell ref="D100:D101"/>
    <mergeCell ref="E100:E101"/>
    <mergeCell ref="F100:F101"/>
    <mergeCell ref="G100:G101"/>
    <mergeCell ref="C105:C106"/>
    <mergeCell ref="D105:D106"/>
    <mergeCell ref="E105:E106"/>
    <mergeCell ref="F105:F106"/>
    <mergeCell ref="G105:G106"/>
    <mergeCell ref="C102:C103"/>
    <mergeCell ref="D102:D103"/>
    <mergeCell ref="E102:E103"/>
    <mergeCell ref="F102:F103"/>
    <mergeCell ref="G102:G103"/>
    <mergeCell ref="H101:J101"/>
    <mergeCell ref="H103:J103"/>
    <mergeCell ref="H113:J113"/>
    <mergeCell ref="H106:J106"/>
    <mergeCell ref="H61:J61"/>
    <mergeCell ref="C75:C76"/>
    <mergeCell ref="D75:D76"/>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ignoredErrors>
    <ignoredError sqref="D33:D38 F33:F38 F24:F25 D24:D25 F27:F31 D27:D31 D21:D22 F21:F22" numberStoredAsText="1"/>
  </ignoredErrors>
  <drawing r:id="rId2"/>
  <legacyDrawing r:id="rId3"/>
  <oleObjects>
    <oleObject shapeId="81213" r:id="rId4"/>
  </oleObjects>
</worksheet>
</file>

<file path=xl/worksheets/sheet40.xml><?xml version="1.0" encoding="utf-8"?>
<worksheet xmlns="http://schemas.openxmlformats.org/spreadsheetml/2006/main" xmlns:r="http://schemas.openxmlformats.org/officeDocument/2006/relationships">
  <dimension ref="B1:F87"/>
  <sheetViews>
    <sheetView workbookViewId="0">
      <pane ySplit="4" topLeftCell="A5" activePane="bottomLeft" state="frozen"/>
      <selection pane="bottomLeft" activeCell="B1" sqref="B1"/>
    </sheetView>
  </sheetViews>
  <sheetFormatPr defaultRowHeight="12.75"/>
  <cols>
    <col min="1" max="1" width="3.7109375" style="125" customWidth="1"/>
    <col min="2" max="2" width="14.85546875" style="125" customWidth="1"/>
    <col min="3" max="3" width="60" style="125" customWidth="1"/>
    <col min="4" max="16384" width="9.140625" style="125"/>
  </cols>
  <sheetData>
    <row r="1" spans="2:6">
      <c r="B1" s="279" t="s">
        <v>3024</v>
      </c>
      <c r="C1" s="2059" t="s">
        <v>7212</v>
      </c>
    </row>
    <row r="2" spans="2:6" ht="5.0999999999999996" customHeight="1"/>
    <row r="3" spans="2:6">
      <c r="B3" s="2118" t="s">
        <v>6479</v>
      </c>
      <c r="C3" s="2118"/>
      <c r="D3" s="137"/>
      <c r="E3" s="137"/>
      <c r="F3" s="137"/>
    </row>
    <row r="4" spans="2:6" ht="5.0999999999999996" customHeight="1" thickBot="1">
      <c r="D4" s="137"/>
      <c r="E4" s="137"/>
      <c r="F4" s="137"/>
    </row>
    <row r="5" spans="2:6" ht="13.5" thickBot="1">
      <c r="B5" s="2722" t="s">
        <v>1448</v>
      </c>
      <c r="C5" s="2723"/>
    </row>
    <row r="6" spans="2:6">
      <c r="B6" s="255" t="s">
        <v>752</v>
      </c>
      <c r="C6" s="256" t="s">
        <v>762</v>
      </c>
    </row>
    <row r="7" spans="2:6">
      <c r="B7" s="1755" t="s">
        <v>753</v>
      </c>
      <c r="C7" s="1754" t="s">
        <v>763</v>
      </c>
    </row>
    <row r="8" spans="2:6">
      <c r="B8" s="257" t="s">
        <v>754</v>
      </c>
      <c r="C8" s="258" t="s">
        <v>764</v>
      </c>
    </row>
    <row r="9" spans="2:6">
      <c r="B9" s="1755" t="s">
        <v>755</v>
      </c>
      <c r="C9" s="1754" t="s">
        <v>909</v>
      </c>
    </row>
    <row r="10" spans="2:6">
      <c r="B10" s="257" t="s">
        <v>756</v>
      </c>
      <c r="C10" s="258" t="s">
        <v>910</v>
      </c>
    </row>
    <row r="11" spans="2:6">
      <c r="B11" s="1755" t="s">
        <v>757</v>
      </c>
      <c r="C11" s="1754" t="s">
        <v>765</v>
      </c>
    </row>
    <row r="12" spans="2:6">
      <c r="B12" s="257" t="s">
        <v>758</v>
      </c>
      <c r="C12" s="258" t="s">
        <v>766</v>
      </c>
    </row>
    <row r="13" spans="2:6">
      <c r="B13" s="1755" t="s">
        <v>759</v>
      </c>
      <c r="C13" s="1754" t="s">
        <v>767</v>
      </c>
    </row>
    <row r="14" spans="2:6">
      <c r="B14" s="257" t="s">
        <v>760</v>
      </c>
      <c r="C14" s="258" t="s">
        <v>768</v>
      </c>
    </row>
    <row r="15" spans="2:6">
      <c r="B15" s="1756" t="s">
        <v>761</v>
      </c>
      <c r="C15" s="1757" t="s">
        <v>1246</v>
      </c>
    </row>
    <row r="16" spans="2:6">
      <c r="B16" s="261" t="s">
        <v>1247</v>
      </c>
      <c r="C16" s="262" t="s">
        <v>2006</v>
      </c>
    </row>
    <row r="17" spans="2:3">
      <c r="B17" s="1756"/>
      <c r="C17" s="1758" t="s">
        <v>2007</v>
      </c>
    </row>
    <row r="18" spans="2:3">
      <c r="B18" s="259"/>
      <c r="C18" s="262" t="s">
        <v>2008</v>
      </c>
    </row>
    <row r="19" spans="2:3">
      <c r="B19" s="1756"/>
      <c r="C19" s="1758" t="s">
        <v>2009</v>
      </c>
    </row>
    <row r="20" spans="2:3">
      <c r="B20" s="259" t="s">
        <v>2094</v>
      </c>
      <c r="C20" s="260" t="s">
        <v>1069</v>
      </c>
    </row>
    <row r="21" spans="2:3">
      <c r="B21" s="1759" t="s">
        <v>1247</v>
      </c>
      <c r="C21" s="1758" t="s">
        <v>2010</v>
      </c>
    </row>
    <row r="22" spans="2:3">
      <c r="B22" s="259"/>
      <c r="C22" s="262" t="s">
        <v>2011</v>
      </c>
    </row>
    <row r="23" spans="2:3">
      <c r="B23" s="1756"/>
      <c r="C23" s="1758" t="s">
        <v>2012</v>
      </c>
    </row>
    <row r="24" spans="2:3">
      <c r="B24" s="259"/>
      <c r="C24" s="262" t="s">
        <v>2013</v>
      </c>
    </row>
    <row r="25" spans="2:3">
      <c r="B25" s="1756"/>
      <c r="C25" s="1758" t="s">
        <v>2014</v>
      </c>
    </row>
    <row r="26" spans="2:3">
      <c r="B26" s="259"/>
      <c r="C26" s="262" t="s">
        <v>1782</v>
      </c>
    </row>
    <row r="27" spans="2:3">
      <c r="B27" s="1756" t="s">
        <v>2246</v>
      </c>
      <c r="C27" s="1757" t="s">
        <v>963</v>
      </c>
    </row>
    <row r="28" spans="2:3">
      <c r="B28" s="259" t="s">
        <v>964</v>
      </c>
      <c r="C28" s="260" t="s">
        <v>144</v>
      </c>
    </row>
    <row r="29" spans="2:3">
      <c r="B29" s="1756" t="s">
        <v>2496</v>
      </c>
      <c r="C29" s="1757" t="s">
        <v>2812</v>
      </c>
    </row>
    <row r="30" spans="2:3">
      <c r="B30" s="259" t="s">
        <v>2096</v>
      </c>
      <c r="C30" s="260" t="s">
        <v>2813</v>
      </c>
    </row>
    <row r="31" spans="2:3">
      <c r="B31" s="1756" t="s">
        <v>2814</v>
      </c>
      <c r="C31" s="1757" t="s">
        <v>2815</v>
      </c>
    </row>
    <row r="32" spans="2:3">
      <c r="B32" s="259" t="s">
        <v>820</v>
      </c>
      <c r="C32" s="260" t="s">
        <v>821</v>
      </c>
    </row>
    <row r="33" spans="2:3" ht="25.5">
      <c r="B33" s="1756" t="s">
        <v>145</v>
      </c>
      <c r="C33" s="1760" t="s">
        <v>146</v>
      </c>
    </row>
    <row r="34" spans="2:3">
      <c r="B34" s="259" t="s">
        <v>147</v>
      </c>
      <c r="C34" s="260" t="s">
        <v>148</v>
      </c>
    </row>
    <row r="35" spans="2:3" ht="13.5" thickBot="1">
      <c r="B35" s="1756" t="s">
        <v>2097</v>
      </c>
      <c r="C35" s="1757" t="s">
        <v>149</v>
      </c>
    </row>
    <row r="36" spans="2:3" ht="13.5" thickBot="1">
      <c r="B36" s="2722" t="s">
        <v>1449</v>
      </c>
      <c r="C36" s="2723"/>
    </row>
    <row r="37" spans="2:3">
      <c r="B37" s="263" t="s">
        <v>761</v>
      </c>
      <c r="C37" s="264" t="s">
        <v>1546</v>
      </c>
    </row>
    <row r="38" spans="2:3">
      <c r="B38" s="1756" t="s">
        <v>1070</v>
      </c>
      <c r="C38" s="1757" t="s">
        <v>5628</v>
      </c>
    </row>
    <row r="39" spans="2:3">
      <c r="B39" s="259" t="s">
        <v>758</v>
      </c>
      <c r="C39" s="260" t="s">
        <v>2880</v>
      </c>
    </row>
    <row r="40" spans="2:3">
      <c r="B40" s="1756" t="s">
        <v>756</v>
      </c>
      <c r="C40" s="1754" t="s">
        <v>910</v>
      </c>
    </row>
    <row r="41" spans="2:3">
      <c r="B41" s="259" t="s">
        <v>2095</v>
      </c>
      <c r="C41" s="260" t="s">
        <v>1139</v>
      </c>
    </row>
    <row r="42" spans="2:3">
      <c r="B42" s="1756" t="s">
        <v>2096</v>
      </c>
      <c r="C42" s="1757" t="s">
        <v>1140</v>
      </c>
    </row>
    <row r="43" spans="2:3">
      <c r="B43" s="259" t="s">
        <v>2094</v>
      </c>
      <c r="C43" s="260" t="s">
        <v>2881</v>
      </c>
    </row>
    <row r="44" spans="2:3">
      <c r="B44" s="1756" t="s">
        <v>1071</v>
      </c>
      <c r="C44" s="1757" t="s">
        <v>2882</v>
      </c>
    </row>
    <row r="45" spans="2:3">
      <c r="B45" s="259" t="s">
        <v>1072</v>
      </c>
      <c r="C45" s="260" t="s">
        <v>1136</v>
      </c>
    </row>
    <row r="46" spans="2:3">
      <c r="B46" s="1756" t="s">
        <v>1073</v>
      </c>
      <c r="C46" s="1757" t="s">
        <v>1135</v>
      </c>
    </row>
    <row r="47" spans="2:3">
      <c r="B47" s="259" t="s">
        <v>1074</v>
      </c>
      <c r="C47" s="260" t="s">
        <v>1137</v>
      </c>
    </row>
    <row r="48" spans="2:3">
      <c r="B48" s="1756" t="s">
        <v>1075</v>
      </c>
      <c r="C48" s="1757" t="s">
        <v>1138</v>
      </c>
    </row>
    <row r="49" spans="2:3" ht="25.5">
      <c r="B49" s="265" t="s">
        <v>1076</v>
      </c>
      <c r="C49" s="260" t="s">
        <v>1141</v>
      </c>
    </row>
    <row r="50" spans="2:3" ht="38.25">
      <c r="B50" s="1761" t="s">
        <v>1077</v>
      </c>
      <c r="C50" s="1760" t="s">
        <v>1775</v>
      </c>
    </row>
    <row r="51" spans="2:3" ht="13.5" thickBot="1">
      <c r="B51" s="259" t="s">
        <v>2096</v>
      </c>
      <c r="C51" s="260" t="s">
        <v>1142</v>
      </c>
    </row>
    <row r="52" spans="2:3" ht="13.5" thickBot="1">
      <c r="B52" s="2722" t="s">
        <v>1849</v>
      </c>
      <c r="C52" s="2723"/>
    </row>
    <row r="53" spans="2:3">
      <c r="B53" s="259" t="s">
        <v>1143</v>
      </c>
      <c r="C53" s="260" t="s">
        <v>1145</v>
      </c>
    </row>
    <row r="54" spans="2:3">
      <c r="B54" s="1756" t="s">
        <v>1144</v>
      </c>
      <c r="C54" s="1757" t="s">
        <v>1851</v>
      </c>
    </row>
    <row r="55" spans="2:3" ht="13.5" thickBot="1">
      <c r="B55" s="259" t="s">
        <v>1077</v>
      </c>
      <c r="C55" s="260" t="s">
        <v>319</v>
      </c>
    </row>
    <row r="56" spans="2:3" ht="13.5" thickBot="1">
      <c r="B56" s="2722" t="s">
        <v>749</v>
      </c>
      <c r="C56" s="2723"/>
    </row>
    <row r="57" spans="2:3" ht="25.5">
      <c r="B57" s="265" t="s">
        <v>320</v>
      </c>
      <c r="C57" s="260" t="s">
        <v>321</v>
      </c>
    </row>
    <row r="58" spans="2:3" ht="25.5">
      <c r="B58" s="1761" t="s">
        <v>1076</v>
      </c>
      <c r="C58" s="1757" t="s">
        <v>322</v>
      </c>
    </row>
    <row r="59" spans="2:3">
      <c r="B59" s="259" t="s">
        <v>761</v>
      </c>
      <c r="C59" s="260" t="s">
        <v>323</v>
      </c>
    </row>
    <row r="60" spans="2:3" ht="13.5" thickBot="1">
      <c r="B60" s="1756" t="s">
        <v>756</v>
      </c>
      <c r="C60" s="1757" t="s">
        <v>80</v>
      </c>
    </row>
    <row r="61" spans="2:3" ht="13.5" thickBot="1">
      <c r="B61" s="2722" t="s">
        <v>1480</v>
      </c>
      <c r="C61" s="2723"/>
    </row>
    <row r="62" spans="2:3">
      <c r="B62" s="259">
        <v>1</v>
      </c>
      <c r="C62" s="260" t="s">
        <v>1481</v>
      </c>
    </row>
    <row r="63" spans="2:3" ht="13.5" thickBot="1">
      <c r="B63" s="1756">
        <v>2</v>
      </c>
      <c r="C63" s="1757" t="s">
        <v>1482</v>
      </c>
    </row>
    <row r="64" spans="2:3" s="126" customFormat="1" ht="13.5" thickBot="1">
      <c r="B64" s="2722" t="s">
        <v>750</v>
      </c>
      <c r="C64" s="2723"/>
    </row>
    <row r="65" spans="2:3">
      <c r="B65" s="259" t="s">
        <v>755</v>
      </c>
      <c r="C65" s="260" t="s">
        <v>81</v>
      </c>
    </row>
    <row r="66" spans="2:3" ht="13.5" thickBot="1">
      <c r="B66" s="1756" t="s">
        <v>1070</v>
      </c>
      <c r="C66" s="1757" t="s">
        <v>82</v>
      </c>
    </row>
    <row r="67" spans="2:3" ht="13.5" thickBot="1">
      <c r="B67" s="2722" t="s">
        <v>2561</v>
      </c>
      <c r="C67" s="2723"/>
    </row>
    <row r="68" spans="2:3" ht="13.5" thickBot="1">
      <c r="B68" s="255" t="s">
        <v>753</v>
      </c>
      <c r="C68" s="256" t="s">
        <v>5629</v>
      </c>
    </row>
    <row r="69" spans="2:3" ht="13.5" thickBot="1">
      <c r="B69" s="2722" t="s">
        <v>751</v>
      </c>
      <c r="C69" s="2723"/>
    </row>
    <row r="70" spans="2:3">
      <c r="B70" s="263" t="s">
        <v>83</v>
      </c>
      <c r="C70" s="264" t="s">
        <v>240</v>
      </c>
    </row>
    <row r="71" spans="2:3">
      <c r="B71" s="1756" t="s">
        <v>239</v>
      </c>
      <c r="C71" s="1757" t="s">
        <v>241</v>
      </c>
    </row>
    <row r="72" spans="2:3">
      <c r="B72" s="259" t="s">
        <v>2097</v>
      </c>
      <c r="C72" s="260" t="s">
        <v>243</v>
      </c>
    </row>
    <row r="73" spans="2:3" ht="13.5" thickBot="1">
      <c r="B73" s="1755" t="s">
        <v>145</v>
      </c>
      <c r="C73" s="1754" t="s">
        <v>242</v>
      </c>
    </row>
    <row r="74" spans="2:3" ht="13.5" thickBot="1">
      <c r="B74" s="2722" t="s">
        <v>2745</v>
      </c>
      <c r="C74" s="2723"/>
    </row>
    <row r="75" spans="2:3">
      <c r="B75" s="263" t="s">
        <v>2747</v>
      </c>
      <c r="C75" s="264" t="s">
        <v>2746</v>
      </c>
    </row>
    <row r="76" spans="2:3">
      <c r="B76" s="1755" t="s">
        <v>145</v>
      </c>
      <c r="C76" s="1757" t="s">
        <v>878</v>
      </c>
    </row>
    <row r="77" spans="2:3">
      <c r="B77" s="259" t="s">
        <v>83</v>
      </c>
      <c r="C77" s="260" t="s">
        <v>879</v>
      </c>
    </row>
    <row r="78" spans="2:3">
      <c r="B78" s="1756" t="s">
        <v>2942</v>
      </c>
      <c r="C78" s="1757" t="s">
        <v>880</v>
      </c>
    </row>
    <row r="79" spans="2:3">
      <c r="B79" s="259" t="s">
        <v>2869</v>
      </c>
      <c r="C79" s="260" t="s">
        <v>881</v>
      </c>
    </row>
    <row r="80" spans="2:3">
      <c r="B80" s="1756" t="s">
        <v>239</v>
      </c>
      <c r="C80" s="1757" t="s">
        <v>882</v>
      </c>
    </row>
    <row r="81" spans="2:3">
      <c r="B81" s="259" t="s">
        <v>1072</v>
      </c>
      <c r="C81" s="260" t="s">
        <v>883</v>
      </c>
    </row>
    <row r="82" spans="2:3">
      <c r="B82" s="1756" t="s">
        <v>1073</v>
      </c>
      <c r="C82" s="1757" t="s">
        <v>1511</v>
      </c>
    </row>
    <row r="83" spans="2:3">
      <c r="B83" s="259" t="s">
        <v>1074</v>
      </c>
      <c r="C83" s="260" t="s">
        <v>1510</v>
      </c>
    </row>
    <row r="84" spans="2:3" ht="13.5" thickBot="1">
      <c r="B84" s="1755" t="s">
        <v>1075</v>
      </c>
      <c r="C84" s="1754" t="s">
        <v>2941</v>
      </c>
    </row>
    <row r="85" spans="2:3" ht="13.5" thickBot="1">
      <c r="B85" s="2722" t="s">
        <v>2870</v>
      </c>
      <c r="C85" s="2723"/>
    </row>
    <row r="86" spans="2:3">
      <c r="B86" s="259" t="s">
        <v>2871</v>
      </c>
      <c r="C86" s="260" t="s">
        <v>2872</v>
      </c>
    </row>
    <row r="87" spans="2:3" ht="13.5" thickBot="1">
      <c r="B87" s="582" t="s">
        <v>2873</v>
      </c>
      <c r="C87" s="1762" t="s">
        <v>2874</v>
      </c>
    </row>
  </sheetData>
  <sheetProtection autoFilter="0"/>
  <mergeCells count="11">
    <mergeCell ref="B3:C3"/>
    <mergeCell ref="B5:C5"/>
    <mergeCell ref="B36:C36"/>
    <mergeCell ref="B52:C52"/>
    <mergeCell ref="B74:C74"/>
    <mergeCell ref="B85:C85"/>
    <mergeCell ref="B56:C56"/>
    <mergeCell ref="B64:C64"/>
    <mergeCell ref="B69:C69"/>
    <mergeCell ref="B61:C61"/>
    <mergeCell ref="B67:C67"/>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worksheet>
</file>

<file path=xl/worksheets/sheet41.xml><?xml version="1.0" encoding="utf-8"?>
<worksheet xmlns="http://schemas.openxmlformats.org/spreadsheetml/2006/main" xmlns:r="http://schemas.openxmlformats.org/officeDocument/2006/relationships">
  <dimension ref="B1:M151"/>
  <sheetViews>
    <sheetView workbookViewId="0">
      <pane ySplit="4" topLeftCell="A5" activePane="bottomLeft" state="frozen"/>
      <selection pane="bottomLeft" activeCell="B1" sqref="B1"/>
    </sheetView>
  </sheetViews>
  <sheetFormatPr defaultRowHeight="12.75"/>
  <cols>
    <col min="1" max="1" width="3.7109375" style="125" customWidth="1"/>
    <col min="2" max="2" width="26.28515625" style="125" bestFit="1" customWidth="1"/>
    <col min="3" max="3" width="3.85546875" style="156" bestFit="1" customWidth="1"/>
    <col min="4" max="4" width="13.42578125" style="125" bestFit="1" customWidth="1"/>
    <col min="5" max="5" width="6.85546875" style="125" bestFit="1" customWidth="1"/>
    <col min="6" max="6" width="7.28515625" style="125" bestFit="1" customWidth="1"/>
    <col min="7" max="7" width="6.140625" style="125" bestFit="1" customWidth="1"/>
    <col min="8" max="8" width="8.28515625" style="125" bestFit="1" customWidth="1"/>
    <col min="9" max="9" width="8.5703125" style="125" bestFit="1" customWidth="1"/>
    <col min="10" max="10" width="10.140625" style="125" bestFit="1" customWidth="1"/>
    <col min="11" max="11" width="10.5703125" style="125" bestFit="1" customWidth="1"/>
    <col min="12" max="12" width="14.7109375" style="125" bestFit="1" customWidth="1"/>
    <col min="13" max="13" width="4.28515625" style="125" bestFit="1" customWidth="1"/>
    <col min="14" max="16384" width="9.140625" style="125"/>
  </cols>
  <sheetData>
    <row r="1" spans="2:13">
      <c r="B1" s="279" t="s">
        <v>3024</v>
      </c>
      <c r="C1" s="2235" t="s">
        <v>7212</v>
      </c>
      <c r="D1" s="2235"/>
      <c r="E1" s="2235"/>
      <c r="F1" s="2235"/>
      <c r="G1" s="2235"/>
      <c r="H1" s="2235"/>
      <c r="I1" s="2235"/>
      <c r="J1" s="2235"/>
      <c r="K1" s="2235"/>
      <c r="L1" s="2235"/>
      <c r="M1" s="2235"/>
    </row>
    <row r="2" spans="2:13" ht="5.0999999999999996" customHeight="1"/>
    <row r="3" spans="2:13">
      <c r="B3" s="2118" t="s">
        <v>5309</v>
      </c>
      <c r="C3" s="2118"/>
      <c r="D3" s="2118"/>
      <c r="E3" s="2118"/>
      <c r="F3" s="2118"/>
      <c r="G3" s="2118"/>
      <c r="H3" s="2118"/>
      <c r="I3" s="2118"/>
      <c r="J3" s="2118"/>
      <c r="K3" s="2118"/>
      <c r="L3" s="2118"/>
      <c r="M3" s="2118"/>
    </row>
    <row r="4" spans="2:13" ht="4.5" customHeight="1">
      <c r="F4" s="137"/>
      <c r="G4" s="137"/>
      <c r="H4" s="137"/>
    </row>
    <row r="5" spans="2:13" ht="78" customHeight="1">
      <c r="B5" s="2446" t="s">
        <v>5379</v>
      </c>
      <c r="C5" s="2446"/>
      <c r="D5" s="2446"/>
      <c r="E5" s="2446"/>
      <c r="F5" s="2446"/>
      <c r="G5" s="2446"/>
      <c r="H5" s="2446"/>
      <c r="I5" s="2446"/>
      <c r="J5" s="2446"/>
      <c r="K5" s="2446"/>
      <c r="L5" s="2446"/>
    </row>
    <row r="6" spans="2:13" ht="4.5" customHeight="1"/>
    <row r="7" spans="2:13" s="209" customFormat="1">
      <c r="B7" s="232" t="s">
        <v>5310</v>
      </c>
      <c r="C7" s="1329"/>
      <c r="D7" s="231" t="s">
        <v>2380</v>
      </c>
      <c r="E7" s="231" t="s">
        <v>979</v>
      </c>
      <c r="F7" s="231" t="s">
        <v>2364</v>
      </c>
      <c r="G7" s="231" t="s">
        <v>812</v>
      </c>
      <c r="H7" s="231" t="s">
        <v>680</v>
      </c>
      <c r="I7" s="231" t="s">
        <v>2843</v>
      </c>
      <c r="J7" s="231" t="s">
        <v>682</v>
      </c>
      <c r="K7" s="231" t="s">
        <v>681</v>
      </c>
      <c r="L7" s="231" t="s">
        <v>2499</v>
      </c>
      <c r="M7" s="231"/>
    </row>
    <row r="8" spans="2:13" ht="4.5" customHeight="1" thickBot="1"/>
    <row r="9" spans="2:13">
      <c r="B9" s="2739" t="s">
        <v>2250</v>
      </c>
      <c r="C9" s="2737" t="s">
        <v>1148</v>
      </c>
      <c r="D9" s="2745" t="s">
        <v>343</v>
      </c>
      <c r="E9" s="2739" t="s">
        <v>1704</v>
      </c>
      <c r="F9" s="2513"/>
      <c r="G9" s="2513"/>
      <c r="H9" s="2513"/>
      <c r="I9" s="2513"/>
      <c r="J9" s="2513"/>
      <c r="K9" s="2514"/>
      <c r="L9" s="2747" t="s">
        <v>5311</v>
      </c>
      <c r="M9" s="2747" t="s">
        <v>1147</v>
      </c>
    </row>
    <row r="10" spans="2:13" ht="13.5" thickBot="1">
      <c r="B10" s="2740"/>
      <c r="C10" s="2738"/>
      <c r="D10" s="2746"/>
      <c r="E10" s="233" t="s">
        <v>2855</v>
      </c>
      <c r="F10" s="196" t="s">
        <v>2856</v>
      </c>
      <c r="G10" s="196" t="s">
        <v>2858</v>
      </c>
      <c r="H10" s="196" t="s">
        <v>2857</v>
      </c>
      <c r="I10" s="196" t="s">
        <v>2859</v>
      </c>
      <c r="J10" s="196" t="s">
        <v>1941</v>
      </c>
      <c r="K10" s="197" t="s">
        <v>1942</v>
      </c>
      <c r="L10" s="2748"/>
      <c r="M10" s="2748"/>
    </row>
    <row r="11" spans="2:13" ht="11.25" customHeight="1" thickBot="1">
      <c r="B11" s="210"/>
      <c r="C11" s="211"/>
      <c r="D11" s="212"/>
      <c r="E11" s="213"/>
      <c r="F11" s="214"/>
      <c r="G11" s="214"/>
      <c r="H11" s="214"/>
      <c r="I11" s="214"/>
      <c r="J11" s="214"/>
      <c r="K11" s="215"/>
      <c r="L11" s="216"/>
      <c r="M11" s="216"/>
    </row>
    <row r="12" spans="2:13">
      <c r="B12" s="1465" t="s">
        <v>1417</v>
      </c>
      <c r="C12" s="557">
        <v>1</v>
      </c>
      <c r="D12" s="1466" t="s">
        <v>2380</v>
      </c>
      <c r="E12" s="1479">
        <v>5500</v>
      </c>
      <c r="F12" s="1483">
        <v>20</v>
      </c>
      <c r="G12" s="1335">
        <v>0</v>
      </c>
      <c r="H12" s="1480">
        <v>30</v>
      </c>
      <c r="I12" s="1335">
        <v>0</v>
      </c>
      <c r="J12" s="1335">
        <v>0</v>
      </c>
      <c r="K12" s="1336">
        <v>0</v>
      </c>
      <c r="L12" s="1467">
        <f>F12+H12+(G12+I12+J12+K12)*2</f>
        <v>50</v>
      </c>
      <c r="M12" s="1467">
        <v>2</v>
      </c>
    </row>
    <row r="13" spans="2:13">
      <c r="B13" s="1459" t="s">
        <v>5312</v>
      </c>
      <c r="C13" s="558" t="s">
        <v>5380</v>
      </c>
      <c r="D13" s="1460" t="s">
        <v>2380</v>
      </c>
      <c r="E13" s="695">
        <v>6500</v>
      </c>
      <c r="F13" s="1494">
        <v>20</v>
      </c>
      <c r="G13" s="516">
        <v>0</v>
      </c>
      <c r="H13" s="1497">
        <v>35</v>
      </c>
      <c r="I13" s="516">
        <v>0</v>
      </c>
      <c r="J13" s="516">
        <v>0</v>
      </c>
      <c r="K13" s="1325">
        <v>0</v>
      </c>
      <c r="L13" s="1461">
        <f>F13+H13+(G13+I13+J13+K13)*2</f>
        <v>55</v>
      </c>
      <c r="M13" s="1461">
        <v>3</v>
      </c>
    </row>
    <row r="14" spans="2:13">
      <c r="B14" s="223" t="s">
        <v>5208</v>
      </c>
      <c r="C14" s="559">
        <v>2</v>
      </c>
      <c r="D14" s="224" t="s">
        <v>2380</v>
      </c>
      <c r="E14" s="160">
        <v>6500</v>
      </c>
      <c r="F14" s="1486">
        <v>25</v>
      </c>
      <c r="G14" s="1332">
        <v>0</v>
      </c>
      <c r="H14" s="1489">
        <v>35</v>
      </c>
      <c r="I14" s="1332">
        <v>0</v>
      </c>
      <c r="J14" s="1332">
        <v>0</v>
      </c>
      <c r="K14" s="1327">
        <v>0</v>
      </c>
      <c r="L14" s="222">
        <f t="shared" ref="L14:L77" si="0">F14+H14+(G14+I14+J14+K14)*2</f>
        <v>60</v>
      </c>
      <c r="M14" s="222">
        <v>3</v>
      </c>
    </row>
    <row r="15" spans="2:13">
      <c r="B15" s="1459" t="s">
        <v>5313</v>
      </c>
      <c r="C15" s="558" t="s">
        <v>5381</v>
      </c>
      <c r="D15" s="1460" t="s">
        <v>2380</v>
      </c>
      <c r="E15" s="695">
        <v>7500</v>
      </c>
      <c r="F15" s="516">
        <v>30</v>
      </c>
      <c r="G15" s="1494">
        <v>0</v>
      </c>
      <c r="H15" s="1497">
        <v>40</v>
      </c>
      <c r="I15" s="516">
        <v>0</v>
      </c>
      <c r="J15" s="516">
        <v>0</v>
      </c>
      <c r="K15" s="1325">
        <v>0</v>
      </c>
      <c r="L15" s="1461">
        <f t="shared" si="0"/>
        <v>70</v>
      </c>
      <c r="M15" s="1461">
        <v>4</v>
      </c>
    </row>
    <row r="16" spans="2:13">
      <c r="B16" s="223" t="s">
        <v>1419</v>
      </c>
      <c r="C16" s="559">
        <v>3</v>
      </c>
      <c r="D16" s="224" t="s">
        <v>2380</v>
      </c>
      <c r="E16" s="1488">
        <v>9500</v>
      </c>
      <c r="F16" s="1486">
        <v>25</v>
      </c>
      <c r="G16" s="1486">
        <v>0</v>
      </c>
      <c r="H16" s="1489">
        <v>40</v>
      </c>
      <c r="I16" s="1486">
        <v>0</v>
      </c>
      <c r="J16" s="1332">
        <v>0</v>
      </c>
      <c r="K16" s="1327">
        <v>0</v>
      </c>
      <c r="L16" s="1490">
        <f t="shared" si="0"/>
        <v>65</v>
      </c>
      <c r="M16" s="1490">
        <v>5</v>
      </c>
    </row>
    <row r="17" spans="2:13">
      <c r="B17" s="1459" t="s">
        <v>5314</v>
      </c>
      <c r="C17" s="558" t="s">
        <v>5382</v>
      </c>
      <c r="D17" s="1460" t="s">
        <v>2380</v>
      </c>
      <c r="E17" s="695">
        <v>10500</v>
      </c>
      <c r="F17" s="1494">
        <v>25</v>
      </c>
      <c r="G17" s="1494">
        <v>0</v>
      </c>
      <c r="H17" s="1497">
        <v>45</v>
      </c>
      <c r="I17" s="1494">
        <v>0</v>
      </c>
      <c r="J17" s="516">
        <v>0</v>
      </c>
      <c r="K17" s="1325">
        <v>0</v>
      </c>
      <c r="L17" s="1461">
        <f t="shared" si="0"/>
        <v>70</v>
      </c>
      <c r="M17" s="1496">
        <v>6</v>
      </c>
    </row>
    <row r="18" spans="2:13">
      <c r="B18" s="223" t="s">
        <v>1254</v>
      </c>
      <c r="C18" s="559">
        <v>4</v>
      </c>
      <c r="D18" s="224" t="s">
        <v>2380</v>
      </c>
      <c r="E18" s="160">
        <v>8500</v>
      </c>
      <c r="F18" s="1486">
        <v>25</v>
      </c>
      <c r="G18" s="1486">
        <v>0</v>
      </c>
      <c r="H18" s="1332">
        <v>35</v>
      </c>
      <c r="I18" s="1486">
        <v>0</v>
      </c>
      <c r="J18" s="1486">
        <v>0</v>
      </c>
      <c r="K18" s="1327">
        <v>0</v>
      </c>
      <c r="L18" s="1487">
        <f t="shared" si="0"/>
        <v>60</v>
      </c>
      <c r="M18" s="1487">
        <v>4</v>
      </c>
    </row>
    <row r="19" spans="2:13">
      <c r="B19" s="1459" t="s">
        <v>5315</v>
      </c>
      <c r="C19" s="558" t="s">
        <v>5383</v>
      </c>
      <c r="D19" s="1460" t="s">
        <v>2380</v>
      </c>
      <c r="E19" s="695">
        <v>10500</v>
      </c>
      <c r="F19" s="1494">
        <v>25</v>
      </c>
      <c r="G19" s="1494">
        <v>0</v>
      </c>
      <c r="H19" s="516">
        <v>40</v>
      </c>
      <c r="I19" s="1494">
        <v>0</v>
      </c>
      <c r="J19" s="516">
        <v>5</v>
      </c>
      <c r="K19" s="1500">
        <v>0</v>
      </c>
      <c r="L19" s="1495">
        <f t="shared" si="0"/>
        <v>75</v>
      </c>
      <c r="M19" s="1495">
        <v>5</v>
      </c>
    </row>
    <row r="20" spans="2:13">
      <c r="B20" s="223" t="s">
        <v>344</v>
      </c>
      <c r="C20" s="559">
        <v>5</v>
      </c>
      <c r="D20" s="224" t="s">
        <v>2380</v>
      </c>
      <c r="E20" s="1488">
        <v>13500</v>
      </c>
      <c r="F20" s="1332">
        <v>35</v>
      </c>
      <c r="G20" s="1489">
        <v>2</v>
      </c>
      <c r="H20" s="1332">
        <v>45</v>
      </c>
      <c r="I20" s="1489">
        <v>2</v>
      </c>
      <c r="J20" s="1332">
        <v>2</v>
      </c>
      <c r="K20" s="1327">
        <v>2</v>
      </c>
      <c r="L20" s="222">
        <f t="shared" si="0"/>
        <v>96</v>
      </c>
      <c r="M20" s="222">
        <v>6</v>
      </c>
    </row>
    <row r="21" spans="2:13">
      <c r="B21" s="1459" t="s">
        <v>5316</v>
      </c>
      <c r="C21" s="558" t="s">
        <v>5384</v>
      </c>
      <c r="D21" s="1460" t="s">
        <v>2380</v>
      </c>
      <c r="E21" s="695">
        <v>14500</v>
      </c>
      <c r="F21" s="516">
        <v>37</v>
      </c>
      <c r="G21" s="516">
        <v>4</v>
      </c>
      <c r="H21" s="516">
        <v>47</v>
      </c>
      <c r="I21" s="516">
        <v>4</v>
      </c>
      <c r="J21" s="516">
        <v>4</v>
      </c>
      <c r="K21" s="1325">
        <v>4</v>
      </c>
      <c r="L21" s="1461">
        <f t="shared" si="0"/>
        <v>116</v>
      </c>
      <c r="M21" s="1461">
        <v>7</v>
      </c>
    </row>
    <row r="22" spans="2:13">
      <c r="B22" s="223" t="s">
        <v>1255</v>
      </c>
      <c r="C22" s="559">
        <v>6</v>
      </c>
      <c r="D22" s="224" t="s">
        <v>2380</v>
      </c>
      <c r="E22" s="160">
        <v>15500</v>
      </c>
      <c r="F22" s="1489">
        <v>55</v>
      </c>
      <c r="G22" s="1486">
        <v>0</v>
      </c>
      <c r="H22" s="1332">
        <v>35</v>
      </c>
      <c r="I22" s="1486">
        <v>0</v>
      </c>
      <c r="J22" s="1486">
        <v>0</v>
      </c>
      <c r="K22" s="1492">
        <v>0</v>
      </c>
      <c r="L22" s="222">
        <f t="shared" si="0"/>
        <v>90</v>
      </c>
      <c r="M22" s="222">
        <v>6</v>
      </c>
    </row>
    <row r="23" spans="2:13">
      <c r="B23" s="1459" t="s">
        <v>5317</v>
      </c>
      <c r="C23" s="558" t="s">
        <v>5385</v>
      </c>
      <c r="D23" s="1460" t="s">
        <v>2380</v>
      </c>
      <c r="E23" s="695">
        <v>18500</v>
      </c>
      <c r="F23" s="1497">
        <v>65</v>
      </c>
      <c r="G23" s="1494">
        <v>0</v>
      </c>
      <c r="H23" s="516">
        <v>35</v>
      </c>
      <c r="I23" s="1494">
        <v>0</v>
      </c>
      <c r="J23" s="1494">
        <v>0</v>
      </c>
      <c r="K23" s="1500">
        <v>0</v>
      </c>
      <c r="L23" s="1495">
        <f t="shared" si="0"/>
        <v>100</v>
      </c>
      <c r="M23" s="1461">
        <v>7</v>
      </c>
    </row>
    <row r="24" spans="2:13">
      <c r="B24" s="223" t="s">
        <v>1178</v>
      </c>
      <c r="C24" s="559">
        <v>7</v>
      </c>
      <c r="D24" s="224" t="s">
        <v>2380</v>
      </c>
      <c r="E24" s="160">
        <v>33500</v>
      </c>
      <c r="F24" s="1486">
        <v>35</v>
      </c>
      <c r="G24" s="1332">
        <v>12</v>
      </c>
      <c r="H24" s="1486">
        <v>45</v>
      </c>
      <c r="I24" s="1332">
        <v>12</v>
      </c>
      <c r="J24" s="1332">
        <v>12</v>
      </c>
      <c r="K24" s="1327">
        <v>12</v>
      </c>
      <c r="L24" s="222">
        <f t="shared" si="0"/>
        <v>176</v>
      </c>
      <c r="M24" s="222">
        <v>7</v>
      </c>
    </row>
    <row r="25" spans="2:13" ht="13.5" thickBot="1">
      <c r="B25" s="1462" t="s">
        <v>5318</v>
      </c>
      <c r="C25" s="1337" t="s">
        <v>5386</v>
      </c>
      <c r="D25" s="1463" t="s">
        <v>2380</v>
      </c>
      <c r="E25" s="1468">
        <v>53500</v>
      </c>
      <c r="F25" s="1502">
        <v>35</v>
      </c>
      <c r="G25" s="1321">
        <v>22</v>
      </c>
      <c r="H25" s="1502">
        <v>45</v>
      </c>
      <c r="I25" s="1321">
        <v>22</v>
      </c>
      <c r="J25" s="1321">
        <v>22</v>
      </c>
      <c r="K25" s="1322">
        <v>22</v>
      </c>
      <c r="L25" s="1464">
        <f t="shared" si="0"/>
        <v>256</v>
      </c>
      <c r="M25" s="1464">
        <v>8</v>
      </c>
    </row>
    <row r="26" spans="2:13">
      <c r="B26" s="1465" t="s">
        <v>971</v>
      </c>
      <c r="C26" s="557">
        <v>1</v>
      </c>
      <c r="D26" s="1466" t="s">
        <v>979</v>
      </c>
      <c r="E26" s="1479">
        <v>5500</v>
      </c>
      <c r="F26" s="1480">
        <v>30</v>
      </c>
      <c r="G26" s="1335">
        <v>0</v>
      </c>
      <c r="H26" s="1483">
        <v>20</v>
      </c>
      <c r="I26" s="1335">
        <v>0</v>
      </c>
      <c r="J26" s="1335">
        <v>0</v>
      </c>
      <c r="K26" s="1336">
        <v>0</v>
      </c>
      <c r="L26" s="1467">
        <f t="shared" si="0"/>
        <v>50</v>
      </c>
      <c r="M26" s="1467">
        <v>2</v>
      </c>
    </row>
    <row r="27" spans="2:13">
      <c r="B27" s="1459" t="s">
        <v>5350</v>
      </c>
      <c r="C27" s="558" t="s">
        <v>5380</v>
      </c>
      <c r="D27" s="1460" t="s">
        <v>979</v>
      </c>
      <c r="E27" s="695">
        <v>6500</v>
      </c>
      <c r="F27" s="516">
        <v>35</v>
      </c>
      <c r="G27" s="516">
        <v>0</v>
      </c>
      <c r="H27" s="1494">
        <v>20</v>
      </c>
      <c r="I27" s="516">
        <v>0</v>
      </c>
      <c r="J27" s="516">
        <v>0</v>
      </c>
      <c r="K27" s="1325">
        <v>0</v>
      </c>
      <c r="L27" s="1461">
        <f t="shared" si="0"/>
        <v>55</v>
      </c>
      <c r="M27" s="1461">
        <v>3</v>
      </c>
    </row>
    <row r="28" spans="2:13">
      <c r="B28" s="223" t="s">
        <v>972</v>
      </c>
      <c r="C28" s="559">
        <v>2</v>
      </c>
      <c r="D28" s="224" t="s">
        <v>979</v>
      </c>
      <c r="E28" s="160">
        <v>6500</v>
      </c>
      <c r="F28" s="1489">
        <v>35</v>
      </c>
      <c r="G28" s="1332">
        <v>0</v>
      </c>
      <c r="H28" s="1486">
        <v>20</v>
      </c>
      <c r="I28" s="1332">
        <v>0</v>
      </c>
      <c r="J28" s="1332">
        <v>0</v>
      </c>
      <c r="K28" s="1327">
        <v>0</v>
      </c>
      <c r="L28" s="222">
        <f t="shared" si="0"/>
        <v>55</v>
      </c>
      <c r="M28" s="222">
        <v>3</v>
      </c>
    </row>
    <row r="29" spans="2:13">
      <c r="B29" s="1459" t="s">
        <v>5319</v>
      </c>
      <c r="C29" s="558" t="s">
        <v>5381</v>
      </c>
      <c r="D29" s="1460" t="s">
        <v>979</v>
      </c>
      <c r="E29" s="695">
        <v>7500</v>
      </c>
      <c r="F29" s="516">
        <v>40</v>
      </c>
      <c r="G29" s="1494">
        <v>0</v>
      </c>
      <c r="H29" s="1494">
        <v>20</v>
      </c>
      <c r="I29" s="516">
        <v>0</v>
      </c>
      <c r="J29" s="516">
        <v>0</v>
      </c>
      <c r="K29" s="1325">
        <v>0</v>
      </c>
      <c r="L29" s="1461">
        <f t="shared" si="0"/>
        <v>60</v>
      </c>
      <c r="M29" s="1461">
        <v>4</v>
      </c>
    </row>
    <row r="30" spans="2:13">
      <c r="B30" s="223" t="s">
        <v>973</v>
      </c>
      <c r="C30" s="559">
        <v>3</v>
      </c>
      <c r="D30" s="224" t="s">
        <v>979</v>
      </c>
      <c r="E30" s="160">
        <v>7000</v>
      </c>
      <c r="F30" s="1489">
        <v>40</v>
      </c>
      <c r="G30" s="1486">
        <v>0</v>
      </c>
      <c r="H30" s="1486">
        <v>20</v>
      </c>
      <c r="I30" s="1486">
        <v>0</v>
      </c>
      <c r="J30" s="1332">
        <v>0</v>
      </c>
      <c r="K30" s="1327">
        <v>0</v>
      </c>
      <c r="L30" s="1487">
        <f t="shared" si="0"/>
        <v>60</v>
      </c>
      <c r="M30" s="1487">
        <v>3</v>
      </c>
    </row>
    <row r="31" spans="2:13">
      <c r="B31" s="1459" t="s">
        <v>5355</v>
      </c>
      <c r="C31" s="558" t="s">
        <v>5382</v>
      </c>
      <c r="D31" s="1460" t="s">
        <v>979</v>
      </c>
      <c r="E31" s="695">
        <v>8500</v>
      </c>
      <c r="F31" s="1497">
        <v>50</v>
      </c>
      <c r="G31" s="1494">
        <v>0</v>
      </c>
      <c r="H31" s="516">
        <v>20</v>
      </c>
      <c r="I31" s="1494">
        <v>0</v>
      </c>
      <c r="J31" s="516">
        <v>0</v>
      </c>
      <c r="K31" s="1325">
        <v>0</v>
      </c>
      <c r="L31" s="1461">
        <f t="shared" si="0"/>
        <v>70</v>
      </c>
      <c r="M31" s="1495">
        <v>4</v>
      </c>
    </row>
    <row r="32" spans="2:13">
      <c r="B32" s="223" t="s">
        <v>974</v>
      </c>
      <c r="C32" s="559">
        <v>4</v>
      </c>
      <c r="D32" s="224" t="s">
        <v>979</v>
      </c>
      <c r="E32" s="160">
        <v>9000</v>
      </c>
      <c r="F32" s="1332">
        <v>40</v>
      </c>
      <c r="G32" s="1486">
        <v>0</v>
      </c>
      <c r="H32" s="1486">
        <v>20</v>
      </c>
      <c r="I32" s="1486">
        <v>0</v>
      </c>
      <c r="J32" s="1489">
        <v>10</v>
      </c>
      <c r="K32" s="1327">
        <v>0</v>
      </c>
      <c r="L32" s="1490">
        <f t="shared" si="0"/>
        <v>80</v>
      </c>
      <c r="M32" s="1487">
        <v>4</v>
      </c>
    </row>
    <row r="33" spans="2:13">
      <c r="B33" s="1459" t="s">
        <v>5320</v>
      </c>
      <c r="C33" s="558" t="s">
        <v>5383</v>
      </c>
      <c r="D33" s="1460" t="s">
        <v>979</v>
      </c>
      <c r="E33" s="695">
        <v>11000</v>
      </c>
      <c r="F33" s="516">
        <v>40</v>
      </c>
      <c r="G33" s="1494">
        <v>0</v>
      </c>
      <c r="H33" s="1494">
        <v>20</v>
      </c>
      <c r="I33" s="1494">
        <v>0</v>
      </c>
      <c r="J33" s="1497">
        <v>15</v>
      </c>
      <c r="K33" s="1500">
        <v>0</v>
      </c>
      <c r="L33" s="1461">
        <f t="shared" si="0"/>
        <v>90</v>
      </c>
      <c r="M33" s="1495">
        <v>5</v>
      </c>
    </row>
    <row r="34" spans="2:13">
      <c r="B34" s="223" t="s">
        <v>982</v>
      </c>
      <c r="C34" s="559">
        <v>5</v>
      </c>
      <c r="D34" s="224" t="s">
        <v>979</v>
      </c>
      <c r="E34" s="160">
        <v>9500</v>
      </c>
      <c r="F34" s="1489">
        <v>40</v>
      </c>
      <c r="G34" s="1486">
        <v>0</v>
      </c>
      <c r="H34" s="1486">
        <v>20</v>
      </c>
      <c r="I34" s="1486">
        <v>0</v>
      </c>
      <c r="J34" s="1486">
        <v>0</v>
      </c>
      <c r="K34" s="1492">
        <v>0</v>
      </c>
      <c r="L34" s="1487">
        <f t="shared" si="0"/>
        <v>60</v>
      </c>
      <c r="M34" s="1487">
        <v>4</v>
      </c>
    </row>
    <row r="35" spans="2:13">
      <c r="B35" s="1459" t="s">
        <v>5356</v>
      </c>
      <c r="C35" s="558" t="s">
        <v>5384</v>
      </c>
      <c r="D35" s="1460" t="s">
        <v>979</v>
      </c>
      <c r="E35" s="695">
        <v>11000</v>
      </c>
      <c r="F35" s="516">
        <v>40</v>
      </c>
      <c r="G35" s="1494">
        <v>0</v>
      </c>
      <c r="H35" s="1494">
        <v>20</v>
      </c>
      <c r="I35" s="1494">
        <v>0</v>
      </c>
      <c r="J35" s="1494">
        <v>0</v>
      </c>
      <c r="K35" s="1500">
        <v>0</v>
      </c>
      <c r="L35" s="1495">
        <f t="shared" si="0"/>
        <v>60</v>
      </c>
      <c r="M35" s="1495">
        <v>5</v>
      </c>
    </row>
    <row r="36" spans="2:13">
      <c r="B36" s="223" t="s">
        <v>983</v>
      </c>
      <c r="C36" s="559">
        <v>6</v>
      </c>
      <c r="D36" s="224" t="s">
        <v>979</v>
      </c>
      <c r="E36" s="160">
        <v>15500</v>
      </c>
      <c r="F36" s="1332">
        <v>45</v>
      </c>
      <c r="G36" s="1486">
        <v>0</v>
      </c>
      <c r="H36" s="1332">
        <v>25</v>
      </c>
      <c r="I36" s="1486">
        <v>0</v>
      </c>
      <c r="J36" s="1332">
        <v>10</v>
      </c>
      <c r="K36" s="1491">
        <v>10</v>
      </c>
      <c r="L36" s="222">
        <f t="shared" si="0"/>
        <v>110</v>
      </c>
      <c r="M36" s="222">
        <v>6</v>
      </c>
    </row>
    <row r="37" spans="2:13">
      <c r="B37" s="1459" t="s">
        <v>5357</v>
      </c>
      <c r="C37" s="558" t="s">
        <v>5385</v>
      </c>
      <c r="D37" s="1460" t="s">
        <v>979</v>
      </c>
      <c r="E37" s="695">
        <v>18500</v>
      </c>
      <c r="F37" s="516">
        <v>45</v>
      </c>
      <c r="G37" s="1494">
        <v>0</v>
      </c>
      <c r="H37" s="516">
        <v>25</v>
      </c>
      <c r="I37" s="1494">
        <v>0</v>
      </c>
      <c r="J37" s="516">
        <v>10</v>
      </c>
      <c r="K37" s="1499">
        <v>15</v>
      </c>
      <c r="L37" s="1461">
        <f t="shared" si="0"/>
        <v>120</v>
      </c>
      <c r="M37" s="1461">
        <v>7</v>
      </c>
    </row>
    <row r="38" spans="2:13">
      <c r="B38" s="223" t="s">
        <v>2517</v>
      </c>
      <c r="C38" s="559">
        <v>7</v>
      </c>
      <c r="D38" s="224" t="s">
        <v>979</v>
      </c>
      <c r="E38" s="160">
        <v>28500</v>
      </c>
      <c r="F38" s="1332">
        <v>55</v>
      </c>
      <c r="G38" s="1332">
        <v>4</v>
      </c>
      <c r="H38" s="1332">
        <v>65</v>
      </c>
      <c r="I38" s="1332">
        <v>4</v>
      </c>
      <c r="J38" s="1489">
        <v>34</v>
      </c>
      <c r="K38" s="1327">
        <v>14</v>
      </c>
      <c r="L38" s="222">
        <f t="shared" si="0"/>
        <v>232</v>
      </c>
      <c r="M38" s="222">
        <v>9</v>
      </c>
    </row>
    <row r="39" spans="2:13" ht="13.5" thickBot="1">
      <c r="B39" s="1462" t="s">
        <v>5351</v>
      </c>
      <c r="C39" s="1337" t="s">
        <v>5386</v>
      </c>
      <c r="D39" s="1463" t="s">
        <v>979</v>
      </c>
      <c r="E39" s="697">
        <v>49500</v>
      </c>
      <c r="F39" s="1321">
        <v>60</v>
      </c>
      <c r="G39" s="1321">
        <v>10</v>
      </c>
      <c r="H39" s="1477">
        <v>100</v>
      </c>
      <c r="I39" s="1321">
        <v>10</v>
      </c>
      <c r="J39" s="1477">
        <v>60</v>
      </c>
      <c r="K39" s="1322">
        <v>20</v>
      </c>
      <c r="L39" s="1464">
        <f t="shared" si="0"/>
        <v>360</v>
      </c>
      <c r="M39" s="1464">
        <v>11</v>
      </c>
    </row>
    <row r="40" spans="2:13">
      <c r="B40" s="217" t="s">
        <v>1058</v>
      </c>
      <c r="C40" s="563">
        <v>1</v>
      </c>
      <c r="D40" s="218" t="s">
        <v>2364</v>
      </c>
      <c r="E40" s="219">
        <v>5300</v>
      </c>
      <c r="F40" s="220">
        <v>25</v>
      </c>
      <c r="G40" s="220">
        <v>0</v>
      </c>
      <c r="H40" s="220">
        <v>25</v>
      </c>
      <c r="I40" s="220">
        <v>0</v>
      </c>
      <c r="J40" s="220">
        <v>0</v>
      </c>
      <c r="K40" s="221">
        <v>0</v>
      </c>
      <c r="L40" s="222">
        <f t="shared" si="0"/>
        <v>50</v>
      </c>
      <c r="M40" s="222">
        <v>2</v>
      </c>
    </row>
    <row r="41" spans="2:13">
      <c r="B41" s="1459" t="s">
        <v>5358</v>
      </c>
      <c r="C41" s="558" t="s">
        <v>5380</v>
      </c>
      <c r="D41" s="1460" t="s">
        <v>2364</v>
      </c>
      <c r="E41" s="695">
        <v>6300</v>
      </c>
      <c r="F41" s="516">
        <v>25</v>
      </c>
      <c r="G41" s="516">
        <v>0</v>
      </c>
      <c r="H41" s="516">
        <v>25</v>
      </c>
      <c r="I41" s="516">
        <v>0</v>
      </c>
      <c r="J41" s="516">
        <v>0</v>
      </c>
      <c r="K41" s="1325">
        <v>0</v>
      </c>
      <c r="L41" s="1495">
        <f t="shared" si="0"/>
        <v>50</v>
      </c>
      <c r="M41" s="1461">
        <v>3</v>
      </c>
    </row>
    <row r="42" spans="2:13">
      <c r="B42" s="223" t="s">
        <v>1059</v>
      </c>
      <c r="C42" s="559">
        <v>2</v>
      </c>
      <c r="D42" s="224" t="s">
        <v>2364</v>
      </c>
      <c r="E42" s="160">
        <v>6300</v>
      </c>
      <c r="F42" s="1486">
        <v>25</v>
      </c>
      <c r="G42" s="225">
        <v>0</v>
      </c>
      <c r="H42" s="1489">
        <v>35</v>
      </c>
      <c r="I42" s="225">
        <v>0</v>
      </c>
      <c r="J42" s="225">
        <v>0</v>
      </c>
      <c r="K42" s="226">
        <v>0</v>
      </c>
      <c r="L42" s="222">
        <f t="shared" si="0"/>
        <v>60</v>
      </c>
      <c r="M42" s="222">
        <v>3</v>
      </c>
    </row>
    <row r="43" spans="2:13">
      <c r="B43" s="1459" t="s">
        <v>5321</v>
      </c>
      <c r="C43" s="558" t="s">
        <v>5381</v>
      </c>
      <c r="D43" s="1460" t="s">
        <v>2364</v>
      </c>
      <c r="E43" s="695">
        <v>7800</v>
      </c>
      <c r="F43" s="1494">
        <v>25</v>
      </c>
      <c r="G43" s="1494">
        <v>0</v>
      </c>
      <c r="H43" s="1497">
        <v>40</v>
      </c>
      <c r="I43" s="516">
        <v>0</v>
      </c>
      <c r="J43" s="516">
        <v>0</v>
      </c>
      <c r="K43" s="1325">
        <v>0</v>
      </c>
      <c r="L43" s="1461">
        <f t="shared" si="0"/>
        <v>65</v>
      </c>
      <c r="M43" s="1461">
        <v>4</v>
      </c>
    </row>
    <row r="44" spans="2:13">
      <c r="B44" s="223" t="s">
        <v>1735</v>
      </c>
      <c r="C44" s="559">
        <v>3</v>
      </c>
      <c r="D44" s="224" t="s">
        <v>2364</v>
      </c>
      <c r="E44" s="160">
        <v>7300</v>
      </c>
      <c r="F44" s="225">
        <v>30</v>
      </c>
      <c r="G44" s="1486">
        <v>0</v>
      </c>
      <c r="H44" s="225">
        <v>30</v>
      </c>
      <c r="I44" s="1486">
        <v>0</v>
      </c>
      <c r="J44" s="225">
        <v>0</v>
      </c>
      <c r="K44" s="226">
        <v>0</v>
      </c>
      <c r="L44" s="1487">
        <f t="shared" si="0"/>
        <v>60</v>
      </c>
      <c r="M44" s="1487">
        <v>3</v>
      </c>
    </row>
    <row r="45" spans="2:13">
      <c r="B45" s="1459" t="s">
        <v>5359</v>
      </c>
      <c r="C45" s="558" t="s">
        <v>5382</v>
      </c>
      <c r="D45" s="1460" t="s">
        <v>2364</v>
      </c>
      <c r="E45" s="695">
        <v>9300</v>
      </c>
      <c r="F45" s="516">
        <v>35</v>
      </c>
      <c r="G45" s="1497">
        <v>5</v>
      </c>
      <c r="H45" s="516">
        <v>35</v>
      </c>
      <c r="I45" s="1494">
        <v>0</v>
      </c>
      <c r="J45" s="516">
        <v>0</v>
      </c>
      <c r="K45" s="1325">
        <v>0</v>
      </c>
      <c r="L45" s="1496">
        <f t="shared" si="0"/>
        <v>80</v>
      </c>
      <c r="M45" s="1495">
        <v>4</v>
      </c>
    </row>
    <row r="46" spans="2:13">
      <c r="B46" s="223" t="s">
        <v>1060</v>
      </c>
      <c r="C46" s="559">
        <v>4</v>
      </c>
      <c r="D46" s="224" t="s">
        <v>2364</v>
      </c>
      <c r="E46" s="1488">
        <v>10300</v>
      </c>
      <c r="F46" s="225">
        <v>35</v>
      </c>
      <c r="G46" s="1486">
        <v>0</v>
      </c>
      <c r="H46" s="1489">
        <v>45</v>
      </c>
      <c r="I46" s="1486">
        <v>0</v>
      </c>
      <c r="J46" s="1486">
        <v>0</v>
      </c>
      <c r="K46" s="226">
        <v>0</v>
      </c>
      <c r="L46" s="1490">
        <f t="shared" si="0"/>
        <v>80</v>
      </c>
      <c r="M46" s="1490">
        <v>6</v>
      </c>
    </row>
    <row r="47" spans="2:13">
      <c r="B47" s="1459" t="s">
        <v>5360</v>
      </c>
      <c r="C47" s="558" t="s">
        <v>5383</v>
      </c>
      <c r="D47" s="1460" t="s">
        <v>2364</v>
      </c>
      <c r="E47" s="695">
        <v>11800</v>
      </c>
      <c r="F47" s="516">
        <v>40</v>
      </c>
      <c r="G47" s="516">
        <v>5</v>
      </c>
      <c r="H47" s="1497">
        <v>50</v>
      </c>
      <c r="I47" s="1497">
        <v>5</v>
      </c>
      <c r="J47" s="516">
        <v>5</v>
      </c>
      <c r="K47" s="1325">
        <v>5</v>
      </c>
      <c r="L47" s="1496">
        <f t="shared" si="0"/>
        <v>130</v>
      </c>
      <c r="M47" s="1496">
        <v>8</v>
      </c>
    </row>
    <row r="48" spans="2:13">
      <c r="B48" s="223" t="s">
        <v>1061</v>
      </c>
      <c r="C48" s="559">
        <v>5</v>
      </c>
      <c r="D48" s="224" t="s">
        <v>2364</v>
      </c>
      <c r="E48" s="160">
        <v>13300</v>
      </c>
      <c r="F48" s="1489">
        <v>40</v>
      </c>
      <c r="G48" s="1486">
        <v>0</v>
      </c>
      <c r="H48" s="1489">
        <v>50</v>
      </c>
      <c r="I48" s="1486">
        <v>0</v>
      </c>
      <c r="J48" s="1489">
        <v>6</v>
      </c>
      <c r="K48" s="226">
        <v>6</v>
      </c>
      <c r="L48" s="1490">
        <f t="shared" si="0"/>
        <v>114</v>
      </c>
      <c r="M48" s="1490">
        <v>7</v>
      </c>
    </row>
    <row r="49" spans="2:13">
      <c r="B49" s="1459" t="s">
        <v>5322</v>
      </c>
      <c r="C49" s="558" t="s">
        <v>5384</v>
      </c>
      <c r="D49" s="1460" t="s">
        <v>2364</v>
      </c>
      <c r="E49" s="695">
        <v>15300</v>
      </c>
      <c r="F49" s="516">
        <v>45</v>
      </c>
      <c r="G49" s="1494">
        <v>0</v>
      </c>
      <c r="H49" s="1497">
        <v>50</v>
      </c>
      <c r="I49" s="1494">
        <v>0</v>
      </c>
      <c r="J49" s="1497">
        <v>6</v>
      </c>
      <c r="K49" s="1325">
        <v>6</v>
      </c>
      <c r="L49" s="1461">
        <f t="shared" si="0"/>
        <v>119</v>
      </c>
      <c r="M49" s="1496">
        <v>8</v>
      </c>
    </row>
    <row r="50" spans="2:13">
      <c r="B50" s="223" t="s">
        <v>1062</v>
      </c>
      <c r="C50" s="559">
        <v>6</v>
      </c>
      <c r="D50" s="224" t="s">
        <v>2364</v>
      </c>
      <c r="E50" s="160">
        <v>14300</v>
      </c>
      <c r="F50" s="225">
        <v>40</v>
      </c>
      <c r="G50" s="225">
        <v>2</v>
      </c>
      <c r="H50" s="225">
        <v>50</v>
      </c>
      <c r="I50" s="225">
        <v>2</v>
      </c>
      <c r="J50" s="225">
        <v>2</v>
      </c>
      <c r="K50" s="226">
        <v>2</v>
      </c>
      <c r="L50" s="222">
        <f t="shared" si="0"/>
        <v>106</v>
      </c>
      <c r="M50" s="222">
        <v>7</v>
      </c>
    </row>
    <row r="51" spans="2:13">
      <c r="B51" s="1459" t="s">
        <v>5323</v>
      </c>
      <c r="C51" s="558" t="s">
        <v>5385</v>
      </c>
      <c r="D51" s="1460" t="s">
        <v>2364</v>
      </c>
      <c r="E51" s="695">
        <v>17300</v>
      </c>
      <c r="F51" s="516">
        <v>40</v>
      </c>
      <c r="G51" s="516">
        <v>5</v>
      </c>
      <c r="H51" s="516">
        <v>50</v>
      </c>
      <c r="I51" s="516">
        <v>5</v>
      </c>
      <c r="J51" s="516">
        <v>5</v>
      </c>
      <c r="K51" s="1325">
        <v>5</v>
      </c>
      <c r="L51" s="1461">
        <f t="shared" si="0"/>
        <v>130</v>
      </c>
      <c r="M51" s="1461">
        <v>8</v>
      </c>
    </row>
    <row r="52" spans="2:13">
      <c r="B52" s="223" t="s">
        <v>1463</v>
      </c>
      <c r="C52" s="559">
        <v>7</v>
      </c>
      <c r="D52" s="224" t="s">
        <v>2364</v>
      </c>
      <c r="E52" s="160">
        <v>19300</v>
      </c>
      <c r="F52" s="225">
        <v>50</v>
      </c>
      <c r="G52" s="225">
        <v>2</v>
      </c>
      <c r="H52" s="225">
        <v>60</v>
      </c>
      <c r="I52" s="225">
        <v>2</v>
      </c>
      <c r="J52" s="225">
        <v>2</v>
      </c>
      <c r="K52" s="226">
        <v>12</v>
      </c>
      <c r="L52" s="222">
        <f t="shared" si="0"/>
        <v>146</v>
      </c>
      <c r="M52" s="222">
        <v>8</v>
      </c>
    </row>
    <row r="53" spans="2:13" ht="13.5" thickBot="1">
      <c r="B53" s="1469" t="s">
        <v>5324</v>
      </c>
      <c r="C53" s="561" t="s">
        <v>5386</v>
      </c>
      <c r="D53" s="1470" t="s">
        <v>2364</v>
      </c>
      <c r="E53" s="1471">
        <v>44300</v>
      </c>
      <c r="F53" s="1473">
        <v>55</v>
      </c>
      <c r="G53" s="1473">
        <v>2</v>
      </c>
      <c r="H53" s="1473">
        <v>65</v>
      </c>
      <c r="I53" s="1473">
        <v>2</v>
      </c>
      <c r="J53" s="1473">
        <v>2</v>
      </c>
      <c r="K53" s="1478">
        <v>42</v>
      </c>
      <c r="L53" s="1475">
        <f t="shared" si="0"/>
        <v>216</v>
      </c>
      <c r="M53" s="1475">
        <v>9</v>
      </c>
    </row>
    <row r="54" spans="2:13">
      <c r="B54" s="1465" t="s">
        <v>2334</v>
      </c>
      <c r="C54" s="557">
        <v>1</v>
      </c>
      <c r="D54" s="1466" t="s">
        <v>679</v>
      </c>
      <c r="E54" s="159">
        <v>5400</v>
      </c>
      <c r="F54" s="1335">
        <v>25</v>
      </c>
      <c r="G54" s="1335">
        <v>0</v>
      </c>
      <c r="H54" s="1335">
        <v>25</v>
      </c>
      <c r="I54" s="1335">
        <v>0</v>
      </c>
      <c r="J54" s="1335">
        <v>0</v>
      </c>
      <c r="K54" s="1336">
        <v>0</v>
      </c>
      <c r="L54" s="1467">
        <f t="shared" si="0"/>
        <v>50</v>
      </c>
      <c r="M54" s="1467">
        <v>2</v>
      </c>
    </row>
    <row r="55" spans="2:13">
      <c r="B55" s="1459" t="s">
        <v>5325</v>
      </c>
      <c r="C55" s="558" t="s">
        <v>5380</v>
      </c>
      <c r="D55" s="1460" t="s">
        <v>679</v>
      </c>
      <c r="E55" s="695">
        <v>6400</v>
      </c>
      <c r="F55" s="516">
        <v>30</v>
      </c>
      <c r="G55" s="516">
        <v>0</v>
      </c>
      <c r="H55" s="516">
        <v>30</v>
      </c>
      <c r="I55" s="516">
        <v>0</v>
      </c>
      <c r="J55" s="516">
        <v>0</v>
      </c>
      <c r="K55" s="1325">
        <v>0</v>
      </c>
      <c r="L55" s="1461">
        <f t="shared" si="0"/>
        <v>60</v>
      </c>
      <c r="M55" s="1461">
        <v>3</v>
      </c>
    </row>
    <row r="56" spans="2:13">
      <c r="B56" s="223" t="s">
        <v>1945</v>
      </c>
      <c r="C56" s="559">
        <v>2</v>
      </c>
      <c r="D56" s="224" t="s">
        <v>679</v>
      </c>
      <c r="E56" s="160">
        <v>6400</v>
      </c>
      <c r="F56" s="1486">
        <v>25</v>
      </c>
      <c r="G56" s="1332">
        <v>0</v>
      </c>
      <c r="H56" s="1332">
        <v>30</v>
      </c>
      <c r="I56" s="1332">
        <v>0</v>
      </c>
      <c r="J56" s="1332">
        <v>0</v>
      </c>
      <c r="K56" s="1327">
        <v>0</v>
      </c>
      <c r="L56" s="222">
        <f t="shared" si="0"/>
        <v>55</v>
      </c>
      <c r="M56" s="222">
        <v>3</v>
      </c>
    </row>
    <row r="57" spans="2:13">
      <c r="B57" s="1459" t="s">
        <v>5367</v>
      </c>
      <c r="C57" s="558" t="s">
        <v>5381</v>
      </c>
      <c r="D57" s="1460" t="s">
        <v>679</v>
      </c>
      <c r="E57" s="695">
        <v>7400</v>
      </c>
      <c r="F57" s="516">
        <v>30</v>
      </c>
      <c r="G57" s="1494">
        <v>0</v>
      </c>
      <c r="H57" s="516">
        <v>35</v>
      </c>
      <c r="I57" s="516">
        <v>0</v>
      </c>
      <c r="J57" s="516">
        <v>0</v>
      </c>
      <c r="K57" s="1325">
        <v>0</v>
      </c>
      <c r="L57" s="1461">
        <f t="shared" si="0"/>
        <v>65</v>
      </c>
      <c r="M57" s="1461">
        <v>4</v>
      </c>
    </row>
    <row r="58" spans="2:13">
      <c r="B58" s="223" t="s">
        <v>1946</v>
      </c>
      <c r="C58" s="559">
        <v>3</v>
      </c>
      <c r="D58" s="224" t="s">
        <v>679</v>
      </c>
      <c r="E58" s="160">
        <v>6900</v>
      </c>
      <c r="F58" s="1332">
        <v>30</v>
      </c>
      <c r="G58" s="1486">
        <v>0</v>
      </c>
      <c r="H58" s="1332">
        <v>30</v>
      </c>
      <c r="I58" s="1486">
        <v>0</v>
      </c>
      <c r="J58" s="1332">
        <v>0</v>
      </c>
      <c r="K58" s="1327">
        <v>0</v>
      </c>
      <c r="L58" s="1487">
        <f t="shared" si="0"/>
        <v>60</v>
      </c>
      <c r="M58" s="1487">
        <v>3</v>
      </c>
    </row>
    <row r="59" spans="2:13">
      <c r="B59" s="1459" t="s">
        <v>5326</v>
      </c>
      <c r="C59" s="558" t="s">
        <v>5382</v>
      </c>
      <c r="D59" s="1460" t="s">
        <v>679</v>
      </c>
      <c r="E59" s="695">
        <v>8400</v>
      </c>
      <c r="F59" s="516">
        <v>30</v>
      </c>
      <c r="G59" s="1497">
        <v>5</v>
      </c>
      <c r="H59" s="516">
        <v>30</v>
      </c>
      <c r="I59" s="1494">
        <v>0</v>
      </c>
      <c r="J59" s="516">
        <v>0</v>
      </c>
      <c r="K59" s="1325">
        <v>0</v>
      </c>
      <c r="L59" s="1461">
        <f t="shared" si="0"/>
        <v>70</v>
      </c>
      <c r="M59" s="1495">
        <v>4</v>
      </c>
    </row>
    <row r="60" spans="2:13">
      <c r="B60" s="223" t="s">
        <v>1947</v>
      </c>
      <c r="C60" s="559">
        <v>4</v>
      </c>
      <c r="D60" s="224" t="s">
        <v>679</v>
      </c>
      <c r="E60" s="160">
        <v>8400</v>
      </c>
      <c r="F60" s="1332">
        <v>30</v>
      </c>
      <c r="G60" s="1486">
        <v>0</v>
      </c>
      <c r="H60" s="1332">
        <v>35</v>
      </c>
      <c r="I60" s="1486">
        <v>0</v>
      </c>
      <c r="J60" s="1486">
        <v>0</v>
      </c>
      <c r="K60" s="1327">
        <v>0</v>
      </c>
      <c r="L60" s="222">
        <f t="shared" si="0"/>
        <v>65</v>
      </c>
      <c r="M60" s="1487">
        <v>4</v>
      </c>
    </row>
    <row r="61" spans="2:13">
      <c r="B61" s="1459" t="s">
        <v>5368</v>
      </c>
      <c r="C61" s="558" t="s">
        <v>5383</v>
      </c>
      <c r="D61" s="1460" t="s">
        <v>679</v>
      </c>
      <c r="E61" s="695">
        <v>13400</v>
      </c>
      <c r="F61" s="516">
        <v>40</v>
      </c>
      <c r="G61" s="1494">
        <v>0</v>
      </c>
      <c r="H61" s="516">
        <v>40</v>
      </c>
      <c r="I61" s="1494">
        <v>0</v>
      </c>
      <c r="J61" s="516">
        <v>10</v>
      </c>
      <c r="K61" s="1499">
        <v>10</v>
      </c>
      <c r="L61" s="1461">
        <f t="shared" si="0"/>
        <v>120</v>
      </c>
      <c r="M61" s="1461">
        <v>7</v>
      </c>
    </row>
    <row r="62" spans="2:13">
      <c r="B62" s="223" t="s">
        <v>1948</v>
      </c>
      <c r="C62" s="559">
        <v>5</v>
      </c>
      <c r="D62" s="224" t="s">
        <v>679</v>
      </c>
      <c r="E62" s="160">
        <v>8400</v>
      </c>
      <c r="F62" s="1486">
        <v>30</v>
      </c>
      <c r="G62" s="1486">
        <v>0</v>
      </c>
      <c r="H62" s="1332">
        <v>35</v>
      </c>
      <c r="I62" s="1486">
        <v>0</v>
      </c>
      <c r="J62" s="1486">
        <v>0</v>
      </c>
      <c r="K62" s="1492">
        <v>0</v>
      </c>
      <c r="L62" s="222">
        <f t="shared" si="0"/>
        <v>65</v>
      </c>
      <c r="M62" s="222">
        <v>6</v>
      </c>
    </row>
    <row r="63" spans="2:13">
      <c r="B63" s="1459" t="s">
        <v>5327</v>
      </c>
      <c r="C63" s="558" t="s">
        <v>5384</v>
      </c>
      <c r="D63" s="1460" t="s">
        <v>679</v>
      </c>
      <c r="E63" s="1493">
        <v>10400</v>
      </c>
      <c r="F63" s="1494">
        <v>30</v>
      </c>
      <c r="G63" s="1494">
        <v>0</v>
      </c>
      <c r="H63" s="516">
        <v>40</v>
      </c>
      <c r="I63" s="516">
        <v>5</v>
      </c>
      <c r="J63" s="1494">
        <v>0</v>
      </c>
      <c r="K63" s="1500">
        <v>0</v>
      </c>
      <c r="L63" s="1461">
        <f t="shared" si="0"/>
        <v>80</v>
      </c>
      <c r="M63" s="1461">
        <v>7</v>
      </c>
    </row>
    <row r="64" spans="2:13">
      <c r="B64" s="223" t="s">
        <v>1949</v>
      </c>
      <c r="C64" s="559">
        <v>6</v>
      </c>
      <c r="D64" s="224" t="s">
        <v>679</v>
      </c>
      <c r="E64" s="160">
        <v>16400</v>
      </c>
      <c r="F64" s="1332">
        <v>45</v>
      </c>
      <c r="G64" s="1486">
        <v>0</v>
      </c>
      <c r="H64" s="1332">
        <v>50</v>
      </c>
      <c r="I64" s="1486">
        <v>0</v>
      </c>
      <c r="J64" s="1486">
        <v>0</v>
      </c>
      <c r="K64" s="1492">
        <v>0</v>
      </c>
      <c r="L64" s="222">
        <f t="shared" si="0"/>
        <v>95</v>
      </c>
      <c r="M64" s="222">
        <v>7</v>
      </c>
    </row>
    <row r="65" spans="2:13">
      <c r="B65" s="1459" t="s">
        <v>5328</v>
      </c>
      <c r="C65" s="558" t="s">
        <v>5385</v>
      </c>
      <c r="D65" s="1460" t="s">
        <v>679</v>
      </c>
      <c r="E65" s="695">
        <v>19400</v>
      </c>
      <c r="F65" s="516">
        <v>50</v>
      </c>
      <c r="G65" s="516">
        <v>2</v>
      </c>
      <c r="H65" s="516">
        <v>55</v>
      </c>
      <c r="I65" s="516">
        <v>2</v>
      </c>
      <c r="J65" s="516">
        <v>2</v>
      </c>
      <c r="K65" s="1325">
        <v>2</v>
      </c>
      <c r="L65" s="1461">
        <f t="shared" si="0"/>
        <v>121</v>
      </c>
      <c r="M65" s="1461">
        <v>8</v>
      </c>
    </row>
    <row r="66" spans="2:13">
      <c r="B66" s="223" t="s">
        <v>1950</v>
      </c>
      <c r="C66" s="559">
        <v>7</v>
      </c>
      <c r="D66" s="224" t="s">
        <v>679</v>
      </c>
      <c r="E66" s="160">
        <v>26400</v>
      </c>
      <c r="F66" s="1332">
        <v>50</v>
      </c>
      <c r="G66" s="1332">
        <v>5</v>
      </c>
      <c r="H66" s="1332">
        <v>55</v>
      </c>
      <c r="I66" s="1332">
        <v>5</v>
      </c>
      <c r="J66" s="1332">
        <v>5</v>
      </c>
      <c r="K66" s="1327">
        <v>5</v>
      </c>
      <c r="L66" s="222">
        <f t="shared" si="0"/>
        <v>145</v>
      </c>
      <c r="M66" s="222">
        <v>8</v>
      </c>
    </row>
    <row r="67" spans="2:13" ht="13.5" thickBot="1">
      <c r="B67" s="1462" t="s">
        <v>5329</v>
      </c>
      <c r="C67" s="1337" t="s">
        <v>5386</v>
      </c>
      <c r="D67" s="1463" t="s">
        <v>679</v>
      </c>
      <c r="E67" s="697">
        <v>41400</v>
      </c>
      <c r="F67" s="1321">
        <v>55</v>
      </c>
      <c r="G67" s="1321">
        <v>5</v>
      </c>
      <c r="H67" s="1321">
        <v>60</v>
      </c>
      <c r="I67" s="1321">
        <v>5</v>
      </c>
      <c r="J67" s="1321">
        <v>5</v>
      </c>
      <c r="K67" s="1322">
        <v>25</v>
      </c>
      <c r="L67" s="1464">
        <f t="shared" si="0"/>
        <v>195</v>
      </c>
      <c r="M67" s="1464">
        <v>9</v>
      </c>
    </row>
    <row r="68" spans="2:13">
      <c r="B68" s="217" t="s">
        <v>537</v>
      </c>
      <c r="C68" s="563">
        <v>1</v>
      </c>
      <c r="D68" s="218" t="s">
        <v>680</v>
      </c>
      <c r="E68" s="219">
        <v>5400</v>
      </c>
      <c r="F68" s="1481">
        <v>30</v>
      </c>
      <c r="G68" s="220">
        <v>0</v>
      </c>
      <c r="H68" s="1484">
        <v>20</v>
      </c>
      <c r="I68" s="220">
        <v>0</v>
      </c>
      <c r="J68" s="220">
        <v>0</v>
      </c>
      <c r="K68" s="221">
        <v>0</v>
      </c>
      <c r="L68" s="222">
        <f t="shared" si="0"/>
        <v>50</v>
      </c>
      <c r="M68" s="222">
        <v>2</v>
      </c>
    </row>
    <row r="69" spans="2:13">
      <c r="B69" s="1459" t="s">
        <v>5330</v>
      </c>
      <c r="C69" s="558" t="s">
        <v>5380</v>
      </c>
      <c r="D69" s="1460" t="s">
        <v>680</v>
      </c>
      <c r="E69" s="695">
        <v>6400</v>
      </c>
      <c r="F69" s="516">
        <v>35</v>
      </c>
      <c r="G69" s="516">
        <v>0</v>
      </c>
      <c r="H69" s="1494">
        <v>20</v>
      </c>
      <c r="I69" s="516">
        <v>0</v>
      </c>
      <c r="J69" s="516">
        <v>0</v>
      </c>
      <c r="K69" s="1325">
        <v>0</v>
      </c>
      <c r="L69" s="1461">
        <f t="shared" si="0"/>
        <v>55</v>
      </c>
      <c r="M69" s="1461">
        <v>3</v>
      </c>
    </row>
    <row r="70" spans="2:13">
      <c r="B70" s="223" t="s">
        <v>538</v>
      </c>
      <c r="C70" s="559">
        <v>2</v>
      </c>
      <c r="D70" s="224" t="s">
        <v>680</v>
      </c>
      <c r="E70" s="160">
        <v>6400</v>
      </c>
      <c r="F70" s="225">
        <v>30</v>
      </c>
      <c r="G70" s="225">
        <v>0</v>
      </c>
      <c r="H70" s="1486">
        <v>20</v>
      </c>
      <c r="I70" s="225">
        <v>0</v>
      </c>
      <c r="J70" s="225">
        <v>0</v>
      </c>
      <c r="K70" s="226">
        <v>0</v>
      </c>
      <c r="L70" s="1487">
        <f t="shared" si="0"/>
        <v>50</v>
      </c>
      <c r="M70" s="222">
        <v>3</v>
      </c>
    </row>
    <row r="71" spans="2:13">
      <c r="B71" s="1459" t="s">
        <v>5331</v>
      </c>
      <c r="C71" s="558" t="s">
        <v>5381</v>
      </c>
      <c r="D71" s="1460" t="s">
        <v>680</v>
      </c>
      <c r="E71" s="695">
        <v>7400</v>
      </c>
      <c r="F71" s="516">
        <v>30</v>
      </c>
      <c r="G71" s="1494">
        <v>0</v>
      </c>
      <c r="H71" s="1494">
        <v>20</v>
      </c>
      <c r="I71" s="1497">
        <v>2</v>
      </c>
      <c r="J71" s="1497">
        <v>2</v>
      </c>
      <c r="K71" s="1325">
        <v>0</v>
      </c>
      <c r="L71" s="1495">
        <f t="shared" si="0"/>
        <v>58</v>
      </c>
      <c r="M71" s="1461">
        <v>4</v>
      </c>
    </row>
    <row r="72" spans="2:13">
      <c r="B72" s="223" t="s">
        <v>1270</v>
      </c>
      <c r="C72" s="559">
        <v>3</v>
      </c>
      <c r="D72" s="224" t="s">
        <v>680</v>
      </c>
      <c r="E72" s="160">
        <v>6400</v>
      </c>
      <c r="F72" s="225">
        <v>31</v>
      </c>
      <c r="G72" s="225">
        <v>1</v>
      </c>
      <c r="H72" s="225">
        <v>21</v>
      </c>
      <c r="I72" s="225">
        <v>1</v>
      </c>
      <c r="J72" s="1489">
        <v>1</v>
      </c>
      <c r="K72" s="1491">
        <v>1</v>
      </c>
      <c r="L72" s="1487">
        <f t="shared" si="0"/>
        <v>60</v>
      </c>
      <c r="M72" s="1487">
        <v>3</v>
      </c>
    </row>
    <row r="73" spans="2:13">
      <c r="B73" s="1459" t="s">
        <v>5332</v>
      </c>
      <c r="C73" s="558" t="s">
        <v>5382</v>
      </c>
      <c r="D73" s="1460" t="s">
        <v>680</v>
      </c>
      <c r="E73" s="1493">
        <v>7400</v>
      </c>
      <c r="F73" s="516">
        <v>32</v>
      </c>
      <c r="G73" s="516">
        <v>2</v>
      </c>
      <c r="H73" s="516">
        <v>22</v>
      </c>
      <c r="I73" s="516">
        <v>2</v>
      </c>
      <c r="J73" s="1497">
        <v>2</v>
      </c>
      <c r="K73" s="1499">
        <v>2</v>
      </c>
      <c r="L73" s="1461">
        <f t="shared" si="0"/>
        <v>70</v>
      </c>
      <c r="M73" s="1495">
        <v>4</v>
      </c>
    </row>
    <row r="74" spans="2:13">
      <c r="B74" s="223" t="s">
        <v>1271</v>
      </c>
      <c r="C74" s="559">
        <v>4</v>
      </c>
      <c r="D74" s="224" t="s">
        <v>680</v>
      </c>
      <c r="E74" s="160">
        <v>9400</v>
      </c>
      <c r="F74" s="225">
        <v>36</v>
      </c>
      <c r="G74" s="225">
        <v>1</v>
      </c>
      <c r="H74" s="225">
        <v>31</v>
      </c>
      <c r="I74" s="225">
        <v>1</v>
      </c>
      <c r="J74" s="225">
        <v>1</v>
      </c>
      <c r="K74" s="1491">
        <v>1</v>
      </c>
      <c r="L74" s="222">
        <f t="shared" si="0"/>
        <v>75</v>
      </c>
      <c r="M74" s="222">
        <v>5</v>
      </c>
    </row>
    <row r="75" spans="2:13">
      <c r="B75" s="1459" t="s">
        <v>5361</v>
      </c>
      <c r="C75" s="558" t="s">
        <v>5383</v>
      </c>
      <c r="D75" s="1460" t="s">
        <v>680</v>
      </c>
      <c r="E75" s="695">
        <v>10900</v>
      </c>
      <c r="F75" s="516">
        <v>41</v>
      </c>
      <c r="G75" s="516">
        <v>1</v>
      </c>
      <c r="H75" s="516">
        <v>31</v>
      </c>
      <c r="I75" s="516">
        <v>1</v>
      </c>
      <c r="J75" s="516">
        <v>1</v>
      </c>
      <c r="K75" s="1325">
        <v>1</v>
      </c>
      <c r="L75" s="1461">
        <f t="shared" si="0"/>
        <v>80</v>
      </c>
      <c r="M75" s="1461">
        <v>6</v>
      </c>
    </row>
    <row r="76" spans="2:13">
      <c r="B76" s="223" t="s">
        <v>1273</v>
      </c>
      <c r="C76" s="559">
        <v>5</v>
      </c>
      <c r="D76" s="224" t="s">
        <v>680</v>
      </c>
      <c r="E76" s="160">
        <v>13400</v>
      </c>
      <c r="F76" s="225">
        <v>36</v>
      </c>
      <c r="G76" s="225">
        <v>1</v>
      </c>
      <c r="H76" s="225">
        <v>41</v>
      </c>
      <c r="I76" s="225">
        <v>1</v>
      </c>
      <c r="J76" s="225">
        <v>1</v>
      </c>
      <c r="K76" s="1491">
        <v>11</v>
      </c>
      <c r="L76" s="222">
        <f t="shared" si="0"/>
        <v>105</v>
      </c>
      <c r="M76" s="222">
        <v>6</v>
      </c>
    </row>
    <row r="77" spans="2:13">
      <c r="B77" s="1459" t="s">
        <v>5333</v>
      </c>
      <c r="C77" s="558" t="s">
        <v>5384</v>
      </c>
      <c r="D77" s="1460" t="s">
        <v>680</v>
      </c>
      <c r="E77" s="695">
        <v>16400</v>
      </c>
      <c r="F77" s="516">
        <v>36</v>
      </c>
      <c r="G77" s="516">
        <v>1</v>
      </c>
      <c r="H77" s="516">
        <v>46</v>
      </c>
      <c r="I77" s="516">
        <v>1</v>
      </c>
      <c r="J77" s="516">
        <v>1</v>
      </c>
      <c r="K77" s="1499">
        <v>16</v>
      </c>
      <c r="L77" s="1461">
        <f t="shared" si="0"/>
        <v>120</v>
      </c>
      <c r="M77" s="1461">
        <v>7</v>
      </c>
    </row>
    <row r="78" spans="2:13">
      <c r="B78" s="223" t="s">
        <v>178</v>
      </c>
      <c r="C78" s="559">
        <v>6</v>
      </c>
      <c r="D78" s="224" t="s">
        <v>680</v>
      </c>
      <c r="E78" s="160">
        <v>14400</v>
      </c>
      <c r="F78" s="225">
        <v>41</v>
      </c>
      <c r="G78" s="1489">
        <v>6</v>
      </c>
      <c r="H78" s="225">
        <v>36</v>
      </c>
      <c r="I78" s="1489">
        <v>6</v>
      </c>
      <c r="J78" s="225">
        <v>1</v>
      </c>
      <c r="K78" s="226">
        <v>1</v>
      </c>
      <c r="L78" s="222">
        <f t="shared" ref="L78:L137" si="1">F78+H78+(G78+I78+J78+K78)*2</f>
        <v>105</v>
      </c>
      <c r="M78" s="222">
        <v>6</v>
      </c>
    </row>
    <row r="79" spans="2:13">
      <c r="B79" s="1459" t="s">
        <v>5369</v>
      </c>
      <c r="C79" s="558" t="s">
        <v>5385</v>
      </c>
      <c r="D79" s="1460" t="s">
        <v>680</v>
      </c>
      <c r="E79" s="695">
        <v>17400</v>
      </c>
      <c r="F79" s="516">
        <v>46</v>
      </c>
      <c r="G79" s="1497">
        <v>11</v>
      </c>
      <c r="H79" s="516">
        <v>41</v>
      </c>
      <c r="I79" s="1497">
        <v>11</v>
      </c>
      <c r="J79" s="516">
        <v>1</v>
      </c>
      <c r="K79" s="1325">
        <v>1</v>
      </c>
      <c r="L79" s="1461">
        <f t="shared" si="1"/>
        <v>135</v>
      </c>
      <c r="M79" s="1461">
        <v>7</v>
      </c>
    </row>
    <row r="80" spans="2:13">
      <c r="B80" s="223" t="s">
        <v>1272</v>
      </c>
      <c r="C80" s="559">
        <v>7</v>
      </c>
      <c r="D80" s="224" t="s">
        <v>680</v>
      </c>
      <c r="E80" s="1488">
        <v>36400</v>
      </c>
      <c r="F80" s="225">
        <v>66</v>
      </c>
      <c r="G80" s="225">
        <v>10</v>
      </c>
      <c r="H80" s="225">
        <v>71</v>
      </c>
      <c r="I80" s="1489">
        <v>30</v>
      </c>
      <c r="J80" s="225">
        <v>5</v>
      </c>
      <c r="K80" s="1491">
        <v>15</v>
      </c>
      <c r="L80" s="1490">
        <f t="shared" si="1"/>
        <v>257</v>
      </c>
      <c r="M80" s="1490">
        <v>10</v>
      </c>
    </row>
    <row r="81" spans="2:13" ht="13.5" thickBot="1">
      <c r="B81" s="1469" t="s">
        <v>5362</v>
      </c>
      <c r="C81" s="561" t="s">
        <v>5386</v>
      </c>
      <c r="D81" s="1470" t="s">
        <v>680</v>
      </c>
      <c r="E81" s="1471">
        <v>52400</v>
      </c>
      <c r="F81" s="1473">
        <v>86</v>
      </c>
      <c r="G81" s="1473">
        <v>16</v>
      </c>
      <c r="H81" s="1473">
        <v>91</v>
      </c>
      <c r="I81" s="1472">
        <v>56</v>
      </c>
      <c r="J81" s="1473">
        <v>11</v>
      </c>
      <c r="K81" s="1474">
        <v>21</v>
      </c>
      <c r="L81" s="1476">
        <f t="shared" si="1"/>
        <v>385</v>
      </c>
      <c r="M81" s="1507">
        <v>12</v>
      </c>
    </row>
    <row r="82" spans="2:13">
      <c r="B82" s="1465" t="s">
        <v>2604</v>
      </c>
      <c r="C82" s="557">
        <v>1</v>
      </c>
      <c r="D82" s="1466" t="s">
        <v>2843</v>
      </c>
      <c r="E82" s="159">
        <v>5300</v>
      </c>
      <c r="F82" s="1335">
        <v>25</v>
      </c>
      <c r="G82" s="1335">
        <v>0</v>
      </c>
      <c r="H82" s="1335">
        <v>25</v>
      </c>
      <c r="I82" s="1335">
        <v>0</v>
      </c>
      <c r="J82" s="1335">
        <v>0</v>
      </c>
      <c r="K82" s="1336">
        <v>0</v>
      </c>
      <c r="L82" s="1467">
        <f t="shared" si="1"/>
        <v>50</v>
      </c>
      <c r="M82" s="1467">
        <v>2</v>
      </c>
    </row>
    <row r="83" spans="2:13">
      <c r="B83" s="1459" t="s">
        <v>5334</v>
      </c>
      <c r="C83" s="558" t="s">
        <v>5380</v>
      </c>
      <c r="D83" s="1460" t="s">
        <v>2843</v>
      </c>
      <c r="E83" s="695">
        <v>6300</v>
      </c>
      <c r="F83" s="516">
        <v>25</v>
      </c>
      <c r="G83" s="516">
        <v>0</v>
      </c>
      <c r="H83" s="516">
        <v>25</v>
      </c>
      <c r="I83" s="516">
        <v>0</v>
      </c>
      <c r="J83" s="516">
        <v>0</v>
      </c>
      <c r="K83" s="1325">
        <v>0</v>
      </c>
      <c r="L83" s="1495">
        <f t="shared" si="1"/>
        <v>50</v>
      </c>
      <c r="M83" s="1461">
        <v>3</v>
      </c>
    </row>
    <row r="84" spans="2:13">
      <c r="B84" s="223" t="s">
        <v>2607</v>
      </c>
      <c r="C84" s="559">
        <v>2</v>
      </c>
      <c r="D84" s="224" t="s">
        <v>2843</v>
      </c>
      <c r="E84" s="160">
        <v>6300</v>
      </c>
      <c r="F84" s="1486">
        <v>25</v>
      </c>
      <c r="G84" s="1332">
        <v>0</v>
      </c>
      <c r="H84" s="1332">
        <v>30</v>
      </c>
      <c r="I84" s="1332">
        <v>0</v>
      </c>
      <c r="J84" s="1332">
        <v>0</v>
      </c>
      <c r="K84" s="1327">
        <v>0</v>
      </c>
      <c r="L84" s="222">
        <f t="shared" si="1"/>
        <v>55</v>
      </c>
      <c r="M84" s="222">
        <v>3</v>
      </c>
    </row>
    <row r="85" spans="2:13">
      <c r="B85" s="1459" t="s">
        <v>5335</v>
      </c>
      <c r="C85" s="558" t="s">
        <v>5381</v>
      </c>
      <c r="D85" s="1460" t="s">
        <v>2843</v>
      </c>
      <c r="E85" s="1493">
        <v>7300</v>
      </c>
      <c r="F85" s="1494">
        <v>25</v>
      </c>
      <c r="G85" s="1497">
        <v>5</v>
      </c>
      <c r="H85" s="516">
        <v>30</v>
      </c>
      <c r="I85" s="516">
        <v>0</v>
      </c>
      <c r="J85" s="516">
        <v>0</v>
      </c>
      <c r="K85" s="1325">
        <v>0</v>
      </c>
      <c r="L85" s="1461">
        <f t="shared" si="1"/>
        <v>65</v>
      </c>
      <c r="M85" s="1461">
        <v>4</v>
      </c>
    </row>
    <row r="86" spans="2:13">
      <c r="B86" s="223" t="s">
        <v>2605</v>
      </c>
      <c r="C86" s="559">
        <v>3</v>
      </c>
      <c r="D86" s="224" t="s">
        <v>2843</v>
      </c>
      <c r="E86" s="160">
        <v>6800</v>
      </c>
      <c r="F86" s="1332">
        <v>35</v>
      </c>
      <c r="G86" s="1486">
        <v>0</v>
      </c>
      <c r="H86" s="1332">
        <v>25</v>
      </c>
      <c r="I86" s="1486">
        <v>0</v>
      </c>
      <c r="J86" s="1332">
        <v>0</v>
      </c>
      <c r="K86" s="1327">
        <v>0</v>
      </c>
      <c r="L86" s="1487">
        <f t="shared" si="1"/>
        <v>60</v>
      </c>
      <c r="M86" s="1487">
        <v>3</v>
      </c>
    </row>
    <row r="87" spans="2:13">
      <c r="B87" s="1459" t="s">
        <v>5352</v>
      </c>
      <c r="C87" s="558" t="s">
        <v>5382</v>
      </c>
      <c r="D87" s="1460" t="s">
        <v>2843</v>
      </c>
      <c r="E87" s="695">
        <v>8300</v>
      </c>
      <c r="F87" s="516">
        <v>35</v>
      </c>
      <c r="G87" s="1494">
        <v>0</v>
      </c>
      <c r="H87" s="516">
        <v>25</v>
      </c>
      <c r="I87" s="1497">
        <v>5</v>
      </c>
      <c r="J87" s="516">
        <v>0</v>
      </c>
      <c r="K87" s="1325">
        <v>0</v>
      </c>
      <c r="L87" s="1461">
        <f t="shared" si="1"/>
        <v>70</v>
      </c>
      <c r="M87" s="1495">
        <v>4</v>
      </c>
    </row>
    <row r="88" spans="2:13">
      <c r="B88" s="223" t="s">
        <v>2606</v>
      </c>
      <c r="C88" s="559">
        <v>4</v>
      </c>
      <c r="D88" s="224" t="s">
        <v>2843</v>
      </c>
      <c r="E88" s="160">
        <v>8300</v>
      </c>
      <c r="F88" s="1332">
        <v>30</v>
      </c>
      <c r="G88" s="1486">
        <v>0</v>
      </c>
      <c r="H88" s="1332">
        <v>35</v>
      </c>
      <c r="I88" s="1486">
        <v>0</v>
      </c>
      <c r="J88" s="1486">
        <v>0</v>
      </c>
      <c r="K88" s="1327">
        <v>0</v>
      </c>
      <c r="L88" s="222">
        <f t="shared" si="1"/>
        <v>65</v>
      </c>
      <c r="M88" s="1487">
        <v>4</v>
      </c>
    </row>
    <row r="89" spans="2:13">
      <c r="B89" s="1459" t="s">
        <v>5353</v>
      </c>
      <c r="C89" s="558" t="s">
        <v>5383</v>
      </c>
      <c r="D89" s="1460" t="s">
        <v>2843</v>
      </c>
      <c r="E89" s="1493">
        <v>10300</v>
      </c>
      <c r="F89" s="516">
        <v>35</v>
      </c>
      <c r="G89" s="1494">
        <v>0</v>
      </c>
      <c r="H89" s="516">
        <v>40</v>
      </c>
      <c r="I89" s="1494">
        <v>0</v>
      </c>
      <c r="J89" s="1494">
        <v>0</v>
      </c>
      <c r="K89" s="1500">
        <v>0</v>
      </c>
      <c r="L89" s="1495">
        <f t="shared" si="1"/>
        <v>75</v>
      </c>
      <c r="M89" s="1495">
        <v>5</v>
      </c>
    </row>
    <row r="90" spans="2:13">
      <c r="B90" s="223" t="s">
        <v>2608</v>
      </c>
      <c r="C90" s="559">
        <v>5</v>
      </c>
      <c r="D90" s="224" t="s">
        <v>2843</v>
      </c>
      <c r="E90" s="160">
        <v>11300</v>
      </c>
      <c r="F90" s="1486">
        <v>30</v>
      </c>
      <c r="G90" s="1486">
        <v>0</v>
      </c>
      <c r="H90" s="1332">
        <v>35</v>
      </c>
      <c r="I90" s="1486">
        <v>0</v>
      </c>
      <c r="J90" s="1486">
        <v>0</v>
      </c>
      <c r="K90" s="1492">
        <v>0</v>
      </c>
      <c r="L90" s="222">
        <f t="shared" si="1"/>
        <v>65</v>
      </c>
      <c r="M90" s="222">
        <v>5</v>
      </c>
    </row>
    <row r="91" spans="2:13">
      <c r="B91" s="1459" t="s">
        <v>5336</v>
      </c>
      <c r="C91" s="558" t="s">
        <v>5384</v>
      </c>
      <c r="D91" s="1460" t="s">
        <v>2843</v>
      </c>
      <c r="E91" s="1498">
        <v>17300</v>
      </c>
      <c r="F91" s="516">
        <v>40</v>
      </c>
      <c r="G91" s="1497">
        <v>9</v>
      </c>
      <c r="H91" s="516">
        <v>45</v>
      </c>
      <c r="I91" s="1497">
        <v>9</v>
      </c>
      <c r="J91" s="516">
        <v>4</v>
      </c>
      <c r="K91" s="1325">
        <v>4</v>
      </c>
      <c r="L91" s="1496">
        <f t="shared" si="1"/>
        <v>137</v>
      </c>
      <c r="M91" s="1496">
        <v>8</v>
      </c>
    </row>
    <row r="92" spans="2:13">
      <c r="B92" s="223" t="s">
        <v>2609</v>
      </c>
      <c r="C92" s="559">
        <v>6</v>
      </c>
      <c r="D92" s="224" t="s">
        <v>2843</v>
      </c>
      <c r="E92" s="160">
        <v>14300</v>
      </c>
      <c r="F92" s="1486">
        <v>35</v>
      </c>
      <c r="G92" s="1332">
        <v>3</v>
      </c>
      <c r="H92" s="1332">
        <v>50</v>
      </c>
      <c r="I92" s="1332">
        <v>3</v>
      </c>
      <c r="J92" s="1486">
        <v>0</v>
      </c>
      <c r="K92" s="1327">
        <v>3</v>
      </c>
      <c r="L92" s="222">
        <f t="shared" si="1"/>
        <v>103</v>
      </c>
      <c r="M92" s="222">
        <v>6</v>
      </c>
    </row>
    <row r="93" spans="2:13">
      <c r="B93" s="1459" t="s">
        <v>5370</v>
      </c>
      <c r="C93" s="558" t="s">
        <v>5385</v>
      </c>
      <c r="D93" s="1460" t="s">
        <v>2843</v>
      </c>
      <c r="E93" s="695">
        <v>17300</v>
      </c>
      <c r="F93" s="1494">
        <v>35</v>
      </c>
      <c r="G93" s="516">
        <v>8</v>
      </c>
      <c r="H93" s="516">
        <v>60</v>
      </c>
      <c r="I93" s="516">
        <v>8</v>
      </c>
      <c r="J93" s="1494">
        <v>0</v>
      </c>
      <c r="K93" s="1325">
        <v>8</v>
      </c>
      <c r="L93" s="1461">
        <f t="shared" si="1"/>
        <v>143</v>
      </c>
      <c r="M93" s="1461">
        <v>7</v>
      </c>
    </row>
    <row r="94" spans="2:13">
      <c r="B94" s="223" t="s">
        <v>2610</v>
      </c>
      <c r="C94" s="559">
        <v>7</v>
      </c>
      <c r="D94" s="224" t="s">
        <v>2843</v>
      </c>
      <c r="E94" s="160">
        <v>32300</v>
      </c>
      <c r="F94" s="1332">
        <v>45</v>
      </c>
      <c r="G94" s="1489">
        <v>23</v>
      </c>
      <c r="H94" s="1332">
        <v>60</v>
      </c>
      <c r="I94" s="1332">
        <v>3</v>
      </c>
      <c r="J94" s="1486">
        <v>0</v>
      </c>
      <c r="K94" s="1327">
        <v>3</v>
      </c>
      <c r="L94" s="222">
        <f t="shared" si="1"/>
        <v>163</v>
      </c>
      <c r="M94" s="222">
        <v>8</v>
      </c>
    </row>
    <row r="95" spans="2:13" ht="13.5" thickBot="1">
      <c r="B95" s="1462" t="s">
        <v>5337</v>
      </c>
      <c r="C95" s="1337" t="s">
        <v>5386</v>
      </c>
      <c r="D95" s="1463" t="s">
        <v>2843</v>
      </c>
      <c r="E95" s="697">
        <v>52300</v>
      </c>
      <c r="F95" s="1321">
        <v>50</v>
      </c>
      <c r="G95" s="1477">
        <v>43</v>
      </c>
      <c r="H95" s="1321">
        <v>65</v>
      </c>
      <c r="I95" s="1321">
        <v>3</v>
      </c>
      <c r="J95" s="1502">
        <v>0</v>
      </c>
      <c r="K95" s="1322">
        <v>3</v>
      </c>
      <c r="L95" s="1464">
        <f t="shared" si="1"/>
        <v>213</v>
      </c>
      <c r="M95" s="1464">
        <v>9</v>
      </c>
    </row>
    <row r="96" spans="2:13">
      <c r="B96" s="217" t="s">
        <v>2197</v>
      </c>
      <c r="C96" s="563">
        <v>1</v>
      </c>
      <c r="D96" s="218" t="s">
        <v>682</v>
      </c>
      <c r="E96" s="219">
        <v>5400</v>
      </c>
      <c r="F96" s="1481">
        <v>30</v>
      </c>
      <c r="G96" s="220">
        <v>0</v>
      </c>
      <c r="H96" s="1484">
        <v>20</v>
      </c>
      <c r="I96" s="220">
        <v>0</v>
      </c>
      <c r="J96" s="220">
        <v>0</v>
      </c>
      <c r="K96" s="221">
        <v>0</v>
      </c>
      <c r="L96" s="222">
        <f t="shared" si="1"/>
        <v>50</v>
      </c>
      <c r="M96" s="222">
        <v>2</v>
      </c>
    </row>
    <row r="97" spans="2:13">
      <c r="B97" s="1459" t="s">
        <v>5363</v>
      </c>
      <c r="C97" s="558" t="s">
        <v>5380</v>
      </c>
      <c r="D97" s="1460" t="s">
        <v>682</v>
      </c>
      <c r="E97" s="1498">
        <v>6900</v>
      </c>
      <c r="F97" s="1497">
        <v>45</v>
      </c>
      <c r="G97" s="516">
        <v>0</v>
      </c>
      <c r="H97" s="1494">
        <v>20</v>
      </c>
      <c r="I97" s="516">
        <v>0</v>
      </c>
      <c r="J97" s="516">
        <v>0</v>
      </c>
      <c r="K97" s="1325">
        <v>0</v>
      </c>
      <c r="L97" s="1496">
        <f t="shared" si="1"/>
        <v>65</v>
      </c>
      <c r="M97" s="1496">
        <v>4</v>
      </c>
    </row>
    <row r="98" spans="2:13">
      <c r="B98" s="223" t="s">
        <v>2198</v>
      </c>
      <c r="C98" s="559">
        <v>2</v>
      </c>
      <c r="D98" s="224" t="s">
        <v>682</v>
      </c>
      <c r="E98" s="160">
        <v>6400</v>
      </c>
      <c r="F98" s="1489">
        <v>35</v>
      </c>
      <c r="G98" s="225">
        <v>0</v>
      </c>
      <c r="H98" s="1486">
        <v>20</v>
      </c>
      <c r="I98" s="225">
        <v>0</v>
      </c>
      <c r="J98" s="225">
        <v>0</v>
      </c>
      <c r="K98" s="226">
        <v>0</v>
      </c>
      <c r="L98" s="222">
        <f t="shared" si="1"/>
        <v>55</v>
      </c>
      <c r="M98" s="222">
        <v>3</v>
      </c>
    </row>
    <row r="99" spans="2:13">
      <c r="B99" s="1459" t="s">
        <v>5371</v>
      </c>
      <c r="C99" s="558" t="s">
        <v>5381</v>
      </c>
      <c r="D99" s="1460" t="s">
        <v>682</v>
      </c>
      <c r="E99" s="695">
        <v>7400</v>
      </c>
      <c r="F99" s="516">
        <v>40</v>
      </c>
      <c r="G99" s="1494">
        <v>0</v>
      </c>
      <c r="H99" s="1494">
        <v>20</v>
      </c>
      <c r="I99" s="516">
        <v>0</v>
      </c>
      <c r="J99" s="516">
        <v>0</v>
      </c>
      <c r="K99" s="1325">
        <v>0</v>
      </c>
      <c r="L99" s="1461">
        <f t="shared" si="1"/>
        <v>60</v>
      </c>
      <c r="M99" s="1461">
        <v>4</v>
      </c>
    </row>
    <row r="100" spans="2:13">
      <c r="B100" s="223" t="s">
        <v>2171</v>
      </c>
      <c r="C100" s="559">
        <v>3</v>
      </c>
      <c r="D100" s="224" t="s">
        <v>682</v>
      </c>
      <c r="E100" s="160">
        <v>6400</v>
      </c>
      <c r="F100" s="225">
        <v>35</v>
      </c>
      <c r="G100" s="1489">
        <v>2</v>
      </c>
      <c r="H100" s="1486">
        <v>20</v>
      </c>
      <c r="I100" s="1489">
        <v>2</v>
      </c>
      <c r="J100" s="225">
        <v>0</v>
      </c>
      <c r="K100" s="226">
        <v>0</v>
      </c>
      <c r="L100" s="222">
        <f t="shared" si="1"/>
        <v>63</v>
      </c>
      <c r="M100" s="1487">
        <v>3</v>
      </c>
    </row>
    <row r="101" spans="2:13">
      <c r="B101" s="1459" t="s">
        <v>5338</v>
      </c>
      <c r="C101" s="558" t="s">
        <v>5382</v>
      </c>
      <c r="D101" s="1460" t="s">
        <v>682</v>
      </c>
      <c r="E101" s="1493">
        <v>7400</v>
      </c>
      <c r="F101" s="516">
        <v>35</v>
      </c>
      <c r="G101" s="516">
        <v>4</v>
      </c>
      <c r="H101" s="1494">
        <v>20</v>
      </c>
      <c r="I101" s="516">
        <v>4</v>
      </c>
      <c r="J101" s="516">
        <v>0</v>
      </c>
      <c r="K101" s="1325">
        <v>0</v>
      </c>
      <c r="L101" s="1461">
        <f t="shared" si="1"/>
        <v>71</v>
      </c>
      <c r="M101" s="1495">
        <v>4</v>
      </c>
    </row>
    <row r="102" spans="2:13">
      <c r="B102" s="223" t="s">
        <v>1420</v>
      </c>
      <c r="C102" s="559">
        <v>4</v>
      </c>
      <c r="D102" s="224" t="s">
        <v>682</v>
      </c>
      <c r="E102" s="160">
        <v>8400</v>
      </c>
      <c r="F102" s="225">
        <v>40</v>
      </c>
      <c r="G102" s="1489">
        <v>2</v>
      </c>
      <c r="H102" s="225">
        <v>30</v>
      </c>
      <c r="I102" s="1489">
        <v>2</v>
      </c>
      <c r="J102" s="1486">
        <v>0</v>
      </c>
      <c r="K102" s="226">
        <v>0</v>
      </c>
      <c r="L102" s="222">
        <f t="shared" si="1"/>
        <v>78</v>
      </c>
      <c r="M102" s="1487">
        <v>4</v>
      </c>
    </row>
    <row r="103" spans="2:13">
      <c r="B103" s="1459" t="s">
        <v>5364</v>
      </c>
      <c r="C103" s="558" t="s">
        <v>5383</v>
      </c>
      <c r="D103" s="1460" t="s">
        <v>682</v>
      </c>
      <c r="E103" s="695">
        <v>10400</v>
      </c>
      <c r="F103" s="516">
        <v>45</v>
      </c>
      <c r="G103" s="516">
        <v>2</v>
      </c>
      <c r="H103" s="516">
        <v>35</v>
      </c>
      <c r="I103" s="516">
        <v>2</v>
      </c>
      <c r="J103" s="1494">
        <v>0</v>
      </c>
      <c r="K103" s="1500">
        <v>0</v>
      </c>
      <c r="L103" s="1461">
        <f t="shared" si="1"/>
        <v>88</v>
      </c>
      <c r="M103" s="1495">
        <v>5</v>
      </c>
    </row>
    <row r="104" spans="2:13">
      <c r="B104" s="223" t="s">
        <v>2863</v>
      </c>
      <c r="C104" s="559">
        <v>5</v>
      </c>
      <c r="D104" s="224" t="s">
        <v>682</v>
      </c>
      <c r="E104" s="1485">
        <v>7400</v>
      </c>
      <c r="F104" s="1489">
        <v>40</v>
      </c>
      <c r="G104" s="225">
        <v>2</v>
      </c>
      <c r="H104" s="1486">
        <v>20</v>
      </c>
      <c r="I104" s="225">
        <v>2</v>
      </c>
      <c r="J104" s="1486">
        <v>0</v>
      </c>
      <c r="K104" s="1492">
        <v>0</v>
      </c>
      <c r="L104" s="222">
        <f t="shared" si="1"/>
        <v>68</v>
      </c>
      <c r="M104" s="222">
        <v>5</v>
      </c>
    </row>
    <row r="105" spans="2:13">
      <c r="B105" s="1459" t="s">
        <v>5372</v>
      </c>
      <c r="C105" s="558" t="s">
        <v>5384</v>
      </c>
      <c r="D105" s="1460" t="s">
        <v>682</v>
      </c>
      <c r="E105" s="695">
        <v>14900</v>
      </c>
      <c r="F105" s="1497">
        <v>50</v>
      </c>
      <c r="G105" s="516">
        <v>2</v>
      </c>
      <c r="H105" s="516">
        <v>30</v>
      </c>
      <c r="I105" s="516">
        <v>2</v>
      </c>
      <c r="J105" s="1494">
        <v>0</v>
      </c>
      <c r="K105" s="1500">
        <v>0</v>
      </c>
      <c r="L105" s="1461">
        <f t="shared" si="1"/>
        <v>88</v>
      </c>
      <c r="M105" s="1496">
        <v>8</v>
      </c>
    </row>
    <row r="106" spans="2:13">
      <c r="B106" s="223" t="s">
        <v>2864</v>
      </c>
      <c r="C106" s="559">
        <v>6</v>
      </c>
      <c r="D106" s="224" t="s">
        <v>682</v>
      </c>
      <c r="E106" s="1485">
        <v>9900</v>
      </c>
      <c r="F106" s="225">
        <v>50</v>
      </c>
      <c r="G106" s="1486">
        <v>0</v>
      </c>
      <c r="H106" s="1486">
        <v>20</v>
      </c>
      <c r="I106" s="1486">
        <v>0</v>
      </c>
      <c r="J106" s="1486">
        <v>0</v>
      </c>
      <c r="K106" s="1492">
        <v>0</v>
      </c>
      <c r="L106" s="1487">
        <f t="shared" si="1"/>
        <v>70</v>
      </c>
      <c r="M106" s="1487">
        <v>4</v>
      </c>
    </row>
    <row r="107" spans="2:13">
      <c r="B107" s="1459" t="s">
        <v>5373</v>
      </c>
      <c r="C107" s="558" t="s">
        <v>5385</v>
      </c>
      <c r="D107" s="1460" t="s">
        <v>682</v>
      </c>
      <c r="E107" s="1493">
        <v>12900</v>
      </c>
      <c r="F107" s="516">
        <v>60</v>
      </c>
      <c r="G107" s="516">
        <v>10</v>
      </c>
      <c r="H107" s="1494">
        <v>20</v>
      </c>
      <c r="I107" s="1494">
        <v>0</v>
      </c>
      <c r="J107" s="1494">
        <v>0</v>
      </c>
      <c r="K107" s="1500">
        <v>0</v>
      </c>
      <c r="L107" s="1495">
        <f t="shared" si="1"/>
        <v>100</v>
      </c>
      <c r="M107" s="1495">
        <v>5</v>
      </c>
    </row>
    <row r="108" spans="2:13">
      <c r="B108" s="223" t="s">
        <v>2865</v>
      </c>
      <c r="C108" s="559">
        <v>7</v>
      </c>
      <c r="D108" s="224" t="s">
        <v>682</v>
      </c>
      <c r="E108" s="160">
        <v>34700</v>
      </c>
      <c r="F108" s="1489">
        <v>135</v>
      </c>
      <c r="G108" s="225">
        <v>2</v>
      </c>
      <c r="H108" s="1489">
        <v>80</v>
      </c>
      <c r="I108" s="225">
        <v>12</v>
      </c>
      <c r="J108" s="1486">
        <v>0</v>
      </c>
      <c r="K108" s="1492">
        <v>0</v>
      </c>
      <c r="L108" s="222">
        <f t="shared" si="1"/>
        <v>243</v>
      </c>
      <c r="M108" s="222">
        <v>7</v>
      </c>
    </row>
    <row r="109" spans="2:13" ht="13.5" thickBot="1">
      <c r="B109" s="1469" t="s">
        <v>5339</v>
      </c>
      <c r="C109" s="561" t="s">
        <v>5386</v>
      </c>
      <c r="D109" s="1470" t="s">
        <v>682</v>
      </c>
      <c r="E109" s="1471">
        <v>49700</v>
      </c>
      <c r="F109" s="1472">
        <v>145</v>
      </c>
      <c r="G109" s="1473">
        <v>2</v>
      </c>
      <c r="H109" s="1473">
        <v>90</v>
      </c>
      <c r="I109" s="1473">
        <v>32</v>
      </c>
      <c r="J109" s="1503">
        <v>0</v>
      </c>
      <c r="K109" s="1504">
        <v>0</v>
      </c>
      <c r="L109" s="1475">
        <f t="shared" si="1"/>
        <v>303</v>
      </c>
      <c r="M109" s="1475">
        <v>8</v>
      </c>
    </row>
    <row r="110" spans="2:13">
      <c r="B110" s="1465" t="s">
        <v>1352</v>
      </c>
      <c r="C110" s="557">
        <v>1</v>
      </c>
      <c r="D110" s="1466" t="s">
        <v>681</v>
      </c>
      <c r="E110" s="1482">
        <v>5200</v>
      </c>
      <c r="F110" s="1335">
        <v>25</v>
      </c>
      <c r="G110" s="1335">
        <v>0</v>
      </c>
      <c r="H110" s="1335">
        <v>25</v>
      </c>
      <c r="I110" s="1335">
        <v>0</v>
      </c>
      <c r="J110" s="1335">
        <v>0</v>
      </c>
      <c r="K110" s="1336">
        <v>0</v>
      </c>
      <c r="L110" s="1467">
        <f t="shared" si="1"/>
        <v>50</v>
      </c>
      <c r="M110" s="1467">
        <v>2</v>
      </c>
    </row>
    <row r="111" spans="2:13">
      <c r="B111" s="1459" t="s">
        <v>5354</v>
      </c>
      <c r="C111" s="558" t="s">
        <v>5380</v>
      </c>
      <c r="D111" s="1460" t="s">
        <v>681</v>
      </c>
      <c r="E111" s="1493">
        <v>6200</v>
      </c>
      <c r="F111" s="516">
        <v>30</v>
      </c>
      <c r="G111" s="516">
        <v>0</v>
      </c>
      <c r="H111" s="516">
        <v>30</v>
      </c>
      <c r="I111" s="516">
        <v>0</v>
      </c>
      <c r="J111" s="516">
        <v>0</v>
      </c>
      <c r="K111" s="1325">
        <v>0</v>
      </c>
      <c r="L111" s="1461">
        <f t="shared" si="1"/>
        <v>60</v>
      </c>
      <c r="M111" s="1461">
        <v>3</v>
      </c>
    </row>
    <row r="112" spans="2:13">
      <c r="B112" s="223" t="s">
        <v>1353</v>
      </c>
      <c r="C112" s="559">
        <v>2</v>
      </c>
      <c r="D112" s="224" t="s">
        <v>681</v>
      </c>
      <c r="E112" s="1485">
        <v>6200</v>
      </c>
      <c r="F112" s="1489">
        <v>35</v>
      </c>
      <c r="G112" s="1332">
        <v>0</v>
      </c>
      <c r="H112" s="1332">
        <v>30</v>
      </c>
      <c r="I112" s="1332">
        <v>0</v>
      </c>
      <c r="J112" s="1332">
        <v>0</v>
      </c>
      <c r="K112" s="1327">
        <v>0</v>
      </c>
      <c r="L112" s="1490">
        <f t="shared" si="1"/>
        <v>65</v>
      </c>
      <c r="M112" s="222">
        <v>3</v>
      </c>
    </row>
    <row r="113" spans="2:13">
      <c r="B113" s="1459" t="s">
        <v>5340</v>
      </c>
      <c r="C113" s="558" t="s">
        <v>5381</v>
      </c>
      <c r="D113" s="1460" t="s">
        <v>681</v>
      </c>
      <c r="E113" s="695">
        <v>8200</v>
      </c>
      <c r="F113" s="1497">
        <v>45</v>
      </c>
      <c r="G113" s="1494">
        <v>0</v>
      </c>
      <c r="H113" s="1497">
        <v>40</v>
      </c>
      <c r="I113" s="516">
        <v>0</v>
      </c>
      <c r="J113" s="516">
        <v>0</v>
      </c>
      <c r="K113" s="1325">
        <v>0</v>
      </c>
      <c r="L113" s="1496">
        <f t="shared" si="1"/>
        <v>85</v>
      </c>
      <c r="M113" s="1496">
        <v>5</v>
      </c>
    </row>
    <row r="114" spans="2:13">
      <c r="B114" s="223" t="s">
        <v>476</v>
      </c>
      <c r="C114" s="559">
        <v>3</v>
      </c>
      <c r="D114" s="224" t="s">
        <v>681</v>
      </c>
      <c r="E114" s="1485">
        <v>6200</v>
      </c>
      <c r="F114" s="1332">
        <v>30</v>
      </c>
      <c r="G114" s="1486">
        <v>0</v>
      </c>
      <c r="H114" s="1332">
        <v>30</v>
      </c>
      <c r="I114" s="1486">
        <v>0</v>
      </c>
      <c r="J114" s="1332">
        <v>0</v>
      </c>
      <c r="K114" s="1327">
        <v>0</v>
      </c>
      <c r="L114" s="1487">
        <f t="shared" si="1"/>
        <v>60</v>
      </c>
      <c r="M114" s="1487">
        <v>3</v>
      </c>
    </row>
    <row r="115" spans="2:13">
      <c r="B115" s="1459" t="s">
        <v>5365</v>
      </c>
      <c r="C115" s="558" t="s">
        <v>5382</v>
      </c>
      <c r="D115" s="1460" t="s">
        <v>681</v>
      </c>
      <c r="E115" s="695">
        <v>8200</v>
      </c>
      <c r="F115" s="516">
        <v>37</v>
      </c>
      <c r="G115" s="1494">
        <v>0</v>
      </c>
      <c r="H115" s="516">
        <v>32</v>
      </c>
      <c r="I115" s="1494">
        <v>0</v>
      </c>
      <c r="J115" s="516">
        <v>0</v>
      </c>
      <c r="K115" s="1325">
        <v>0</v>
      </c>
      <c r="L115" s="1495">
        <f t="shared" si="1"/>
        <v>69</v>
      </c>
      <c r="M115" s="1461">
        <v>5</v>
      </c>
    </row>
    <row r="116" spans="2:13">
      <c r="B116" s="223" t="s">
        <v>477</v>
      </c>
      <c r="C116" s="559">
        <v>4</v>
      </c>
      <c r="D116" s="224" t="s">
        <v>681</v>
      </c>
      <c r="E116" s="1485">
        <v>8200</v>
      </c>
      <c r="F116" s="1489">
        <v>50</v>
      </c>
      <c r="G116" s="1486">
        <v>0</v>
      </c>
      <c r="H116" s="1332">
        <v>30</v>
      </c>
      <c r="I116" s="1486">
        <v>0</v>
      </c>
      <c r="J116" s="1486">
        <v>0</v>
      </c>
      <c r="K116" s="1327">
        <v>0</v>
      </c>
      <c r="L116" s="1490">
        <f t="shared" si="1"/>
        <v>80</v>
      </c>
      <c r="M116" s="1487">
        <v>4</v>
      </c>
    </row>
    <row r="117" spans="2:13">
      <c r="B117" s="1459" t="s">
        <v>5341</v>
      </c>
      <c r="C117" s="558" t="s">
        <v>5383</v>
      </c>
      <c r="D117" s="1460" t="s">
        <v>681</v>
      </c>
      <c r="E117" s="695">
        <v>12200</v>
      </c>
      <c r="F117" s="1497">
        <v>60</v>
      </c>
      <c r="G117" s="1494">
        <v>0</v>
      </c>
      <c r="H117" s="516">
        <v>40</v>
      </c>
      <c r="I117" s="1494">
        <v>0</v>
      </c>
      <c r="J117" s="1494">
        <v>0</v>
      </c>
      <c r="K117" s="1325">
        <v>5</v>
      </c>
      <c r="L117" s="1461">
        <f t="shared" si="1"/>
        <v>110</v>
      </c>
      <c r="M117" s="1461">
        <v>6</v>
      </c>
    </row>
    <row r="118" spans="2:13">
      <c r="B118" s="223" t="s">
        <v>478</v>
      </c>
      <c r="C118" s="559">
        <v>5</v>
      </c>
      <c r="D118" s="224" t="s">
        <v>681</v>
      </c>
      <c r="E118" s="160">
        <v>8700</v>
      </c>
      <c r="F118" s="1332">
        <v>35</v>
      </c>
      <c r="G118" s="1486">
        <v>0</v>
      </c>
      <c r="H118" s="1332">
        <v>40</v>
      </c>
      <c r="I118" s="1486">
        <v>0</v>
      </c>
      <c r="J118" s="1486">
        <v>0</v>
      </c>
      <c r="K118" s="1492">
        <v>0</v>
      </c>
      <c r="L118" s="222">
        <f t="shared" si="1"/>
        <v>75</v>
      </c>
      <c r="M118" s="1487">
        <v>4</v>
      </c>
    </row>
    <row r="119" spans="2:13">
      <c r="B119" s="1459" t="s">
        <v>5374</v>
      </c>
      <c r="C119" s="558" t="s">
        <v>5384</v>
      </c>
      <c r="D119" s="1460" t="s">
        <v>681</v>
      </c>
      <c r="E119" s="695">
        <v>10700</v>
      </c>
      <c r="F119" s="516">
        <v>40</v>
      </c>
      <c r="G119" s="1494">
        <v>0</v>
      </c>
      <c r="H119" s="516">
        <v>45</v>
      </c>
      <c r="I119" s="1494">
        <v>0</v>
      </c>
      <c r="J119" s="1494">
        <v>0</v>
      </c>
      <c r="K119" s="1500">
        <v>0</v>
      </c>
      <c r="L119" s="1461">
        <f t="shared" si="1"/>
        <v>85</v>
      </c>
      <c r="M119" s="1495">
        <v>5</v>
      </c>
    </row>
    <row r="120" spans="2:13">
      <c r="B120" s="223" t="s">
        <v>479</v>
      </c>
      <c r="C120" s="559">
        <v>6</v>
      </c>
      <c r="D120" s="224" t="s">
        <v>681</v>
      </c>
      <c r="E120" s="160">
        <v>11700</v>
      </c>
      <c r="F120" s="1332">
        <v>50</v>
      </c>
      <c r="G120" s="1486">
        <v>0</v>
      </c>
      <c r="H120" s="1332">
        <v>50</v>
      </c>
      <c r="I120" s="1486">
        <v>0</v>
      </c>
      <c r="J120" s="1489">
        <v>20</v>
      </c>
      <c r="K120" s="1492">
        <v>0</v>
      </c>
      <c r="L120" s="1490">
        <f t="shared" si="1"/>
        <v>140</v>
      </c>
      <c r="M120" s="222">
        <v>5</v>
      </c>
    </row>
    <row r="121" spans="2:13">
      <c r="B121" s="1459" t="s">
        <v>5366</v>
      </c>
      <c r="C121" s="558" t="s">
        <v>5385</v>
      </c>
      <c r="D121" s="1460" t="s">
        <v>681</v>
      </c>
      <c r="E121" s="695">
        <v>14700</v>
      </c>
      <c r="F121" s="516">
        <v>55</v>
      </c>
      <c r="G121" s="1494">
        <v>0</v>
      </c>
      <c r="H121" s="516">
        <v>55</v>
      </c>
      <c r="I121" s="1494">
        <v>0</v>
      </c>
      <c r="J121" s="1497">
        <v>20</v>
      </c>
      <c r="K121" s="1500">
        <v>0</v>
      </c>
      <c r="L121" s="1461">
        <f t="shared" si="1"/>
        <v>150</v>
      </c>
      <c r="M121" s="1461">
        <v>6</v>
      </c>
    </row>
    <row r="122" spans="2:13">
      <c r="B122" s="223" t="s">
        <v>480</v>
      </c>
      <c r="C122" s="559">
        <v>7</v>
      </c>
      <c r="D122" s="224" t="s">
        <v>681</v>
      </c>
      <c r="E122" s="1485">
        <v>18700</v>
      </c>
      <c r="F122" s="1332">
        <v>45</v>
      </c>
      <c r="G122" s="1486">
        <v>0</v>
      </c>
      <c r="H122" s="1332">
        <v>50</v>
      </c>
      <c r="I122" s="1486">
        <v>0</v>
      </c>
      <c r="J122" s="1332">
        <v>10</v>
      </c>
      <c r="K122" s="1492">
        <v>0</v>
      </c>
      <c r="L122" s="1487">
        <f t="shared" si="1"/>
        <v>115</v>
      </c>
      <c r="M122" s="1487">
        <v>5</v>
      </c>
    </row>
    <row r="123" spans="2:13" ht="13.5" thickBot="1">
      <c r="B123" s="1462" t="s">
        <v>5342</v>
      </c>
      <c r="C123" s="1337" t="s">
        <v>5386</v>
      </c>
      <c r="D123" s="1463" t="s">
        <v>681</v>
      </c>
      <c r="E123" s="1501">
        <v>33700</v>
      </c>
      <c r="F123" s="1321">
        <v>55</v>
      </c>
      <c r="G123" s="1502">
        <v>0</v>
      </c>
      <c r="H123" s="1321">
        <v>60</v>
      </c>
      <c r="I123" s="1502">
        <v>0</v>
      </c>
      <c r="J123" s="1321">
        <v>30</v>
      </c>
      <c r="K123" s="1505">
        <v>0</v>
      </c>
      <c r="L123" s="1506">
        <f t="shared" si="1"/>
        <v>175</v>
      </c>
      <c r="M123" s="1506">
        <v>6</v>
      </c>
    </row>
    <row r="124" spans="2:13">
      <c r="B124" s="217" t="s">
        <v>1707</v>
      </c>
      <c r="C124" s="563">
        <v>1</v>
      </c>
      <c r="D124" s="218" t="s">
        <v>2499</v>
      </c>
      <c r="E124" s="219">
        <v>5300</v>
      </c>
      <c r="F124" s="220">
        <v>25</v>
      </c>
      <c r="G124" s="220">
        <v>0</v>
      </c>
      <c r="H124" s="220">
        <v>25</v>
      </c>
      <c r="I124" s="220">
        <v>0</v>
      </c>
      <c r="J124" s="220">
        <v>0</v>
      </c>
      <c r="K124" s="221">
        <v>0</v>
      </c>
      <c r="L124" s="222">
        <f t="shared" si="1"/>
        <v>50</v>
      </c>
      <c r="M124" s="222">
        <v>2</v>
      </c>
    </row>
    <row r="125" spans="2:13">
      <c r="B125" s="1459" t="s">
        <v>5343</v>
      </c>
      <c r="C125" s="558" t="s">
        <v>5380</v>
      </c>
      <c r="D125" s="1460" t="s">
        <v>2499</v>
      </c>
      <c r="E125" s="695">
        <v>6300</v>
      </c>
      <c r="F125" s="516">
        <v>25</v>
      </c>
      <c r="G125" s="516">
        <v>0</v>
      </c>
      <c r="H125" s="516">
        <v>25</v>
      </c>
      <c r="I125" s="516">
        <v>0</v>
      </c>
      <c r="J125" s="516">
        <v>0</v>
      </c>
      <c r="K125" s="1325">
        <v>0</v>
      </c>
      <c r="L125" s="1495">
        <f t="shared" si="1"/>
        <v>50</v>
      </c>
      <c r="M125" s="1461">
        <v>3</v>
      </c>
    </row>
    <row r="126" spans="2:13">
      <c r="B126" s="223" t="s">
        <v>1708</v>
      </c>
      <c r="C126" s="559">
        <v>2</v>
      </c>
      <c r="D126" s="224" t="s">
        <v>2499</v>
      </c>
      <c r="E126" s="1488">
        <v>8800</v>
      </c>
      <c r="F126" s="225">
        <v>30</v>
      </c>
      <c r="G126" s="225">
        <v>0</v>
      </c>
      <c r="H126" s="1489">
        <v>35</v>
      </c>
      <c r="I126" s="225">
        <v>0</v>
      </c>
      <c r="J126" s="225">
        <v>0</v>
      </c>
      <c r="K126" s="226">
        <v>0</v>
      </c>
      <c r="L126" s="1490">
        <f t="shared" si="1"/>
        <v>65</v>
      </c>
      <c r="M126" s="1490">
        <v>4</v>
      </c>
    </row>
    <row r="127" spans="2:13">
      <c r="B127" s="1459" t="s">
        <v>5344</v>
      </c>
      <c r="C127" s="558" t="s">
        <v>5381</v>
      </c>
      <c r="D127" s="1460" t="s">
        <v>2499</v>
      </c>
      <c r="E127" s="1498">
        <v>10300</v>
      </c>
      <c r="F127" s="516">
        <v>32</v>
      </c>
      <c r="G127" s="516">
        <v>2</v>
      </c>
      <c r="H127" s="516">
        <v>35</v>
      </c>
      <c r="I127" s="516">
        <v>0</v>
      </c>
      <c r="J127" s="516">
        <v>0</v>
      </c>
      <c r="K127" s="1499">
        <v>2</v>
      </c>
      <c r="L127" s="1461">
        <f t="shared" si="1"/>
        <v>75</v>
      </c>
      <c r="M127" s="1496">
        <v>5</v>
      </c>
    </row>
    <row r="128" spans="2:13">
      <c r="B128" s="223" t="s">
        <v>2017</v>
      </c>
      <c r="C128" s="559">
        <v>3</v>
      </c>
      <c r="D128" s="224" t="s">
        <v>2499</v>
      </c>
      <c r="E128" s="160">
        <v>8800</v>
      </c>
      <c r="F128" s="225">
        <v>30</v>
      </c>
      <c r="G128" s="1486">
        <v>0</v>
      </c>
      <c r="H128" s="225">
        <v>35</v>
      </c>
      <c r="I128" s="1486">
        <v>0</v>
      </c>
      <c r="J128" s="225">
        <v>0</v>
      </c>
      <c r="K128" s="226">
        <v>0</v>
      </c>
      <c r="L128" s="1490">
        <f t="shared" si="1"/>
        <v>65</v>
      </c>
      <c r="M128" s="222">
        <v>4</v>
      </c>
    </row>
    <row r="129" spans="2:13">
      <c r="B129" s="1459" t="s">
        <v>5345</v>
      </c>
      <c r="C129" s="558" t="s">
        <v>5382</v>
      </c>
      <c r="D129" s="1460" t="s">
        <v>2499</v>
      </c>
      <c r="E129" s="1498">
        <v>10800</v>
      </c>
      <c r="F129" s="516">
        <v>30</v>
      </c>
      <c r="G129" s="1497">
        <v>5</v>
      </c>
      <c r="H129" s="516">
        <v>40</v>
      </c>
      <c r="I129" s="1494">
        <v>0</v>
      </c>
      <c r="J129" s="516">
        <v>0</v>
      </c>
      <c r="K129" s="1325">
        <v>0</v>
      </c>
      <c r="L129" s="1496">
        <f t="shared" si="1"/>
        <v>80</v>
      </c>
      <c r="M129" s="1461">
        <v>5</v>
      </c>
    </row>
    <row r="130" spans="2:13">
      <c r="B130" s="223" t="s">
        <v>2018</v>
      </c>
      <c r="C130" s="559">
        <v>4</v>
      </c>
      <c r="D130" s="224" t="s">
        <v>2499</v>
      </c>
      <c r="E130" s="160">
        <v>10800</v>
      </c>
      <c r="F130" s="225">
        <v>35</v>
      </c>
      <c r="G130" s="1486">
        <v>0</v>
      </c>
      <c r="H130" s="225">
        <v>40</v>
      </c>
      <c r="I130" s="1486">
        <v>0</v>
      </c>
      <c r="J130" s="1486">
        <v>0</v>
      </c>
      <c r="K130" s="226">
        <v>0</v>
      </c>
      <c r="L130" s="222">
        <f t="shared" si="1"/>
        <v>75</v>
      </c>
      <c r="M130" s="222">
        <v>5</v>
      </c>
    </row>
    <row r="131" spans="2:13">
      <c r="B131" s="1459" t="s">
        <v>5346</v>
      </c>
      <c r="C131" s="558" t="s">
        <v>5383</v>
      </c>
      <c r="D131" s="1460" t="s">
        <v>2499</v>
      </c>
      <c r="E131" s="1498">
        <v>14300</v>
      </c>
      <c r="F131" s="516">
        <v>37</v>
      </c>
      <c r="G131" s="1497">
        <v>7</v>
      </c>
      <c r="H131" s="516">
        <v>45</v>
      </c>
      <c r="I131" s="1494">
        <v>0</v>
      </c>
      <c r="J131" s="1494">
        <v>0</v>
      </c>
      <c r="K131" s="1325">
        <v>2</v>
      </c>
      <c r="L131" s="1461">
        <f t="shared" si="1"/>
        <v>100</v>
      </c>
      <c r="M131" s="1461">
        <v>7</v>
      </c>
    </row>
    <row r="132" spans="2:13">
      <c r="B132" s="223" t="s">
        <v>2019</v>
      </c>
      <c r="C132" s="559">
        <v>5</v>
      </c>
      <c r="D132" s="224" t="s">
        <v>2499</v>
      </c>
      <c r="E132" s="160">
        <v>10800</v>
      </c>
      <c r="F132" s="1486">
        <v>30</v>
      </c>
      <c r="G132" s="1486">
        <v>0</v>
      </c>
      <c r="H132" s="225">
        <v>45</v>
      </c>
      <c r="I132" s="1486">
        <v>0</v>
      </c>
      <c r="J132" s="1486">
        <v>0</v>
      </c>
      <c r="K132" s="1492">
        <v>0</v>
      </c>
      <c r="L132" s="222">
        <f t="shared" si="1"/>
        <v>75</v>
      </c>
      <c r="M132" s="222">
        <v>5</v>
      </c>
    </row>
    <row r="133" spans="2:13">
      <c r="B133" s="1459" t="s">
        <v>5347</v>
      </c>
      <c r="C133" s="558" t="s">
        <v>5384</v>
      </c>
      <c r="D133" s="1460" t="s">
        <v>2499</v>
      </c>
      <c r="E133" s="695">
        <v>11800</v>
      </c>
      <c r="F133" s="1494">
        <v>30</v>
      </c>
      <c r="G133" s="1494">
        <v>0</v>
      </c>
      <c r="H133" s="516">
        <v>45</v>
      </c>
      <c r="I133" s="516">
        <v>5</v>
      </c>
      <c r="J133" s="1494">
        <v>0</v>
      </c>
      <c r="K133" s="1500">
        <v>0</v>
      </c>
      <c r="L133" s="1461">
        <f t="shared" si="1"/>
        <v>85</v>
      </c>
      <c r="M133" s="1461">
        <v>6</v>
      </c>
    </row>
    <row r="134" spans="2:13">
      <c r="B134" s="223" t="s">
        <v>2955</v>
      </c>
      <c r="C134" s="559">
        <v>6</v>
      </c>
      <c r="D134" s="224" t="s">
        <v>2499</v>
      </c>
      <c r="E134" s="1488">
        <v>17300</v>
      </c>
      <c r="F134" s="225">
        <v>40</v>
      </c>
      <c r="G134" s="225">
        <v>2</v>
      </c>
      <c r="H134" s="1489">
        <v>60</v>
      </c>
      <c r="I134" s="225">
        <v>2</v>
      </c>
      <c r="J134" s="225">
        <v>2</v>
      </c>
      <c r="K134" s="226">
        <v>2</v>
      </c>
      <c r="L134" s="222">
        <f t="shared" si="1"/>
        <v>116</v>
      </c>
      <c r="M134" s="1490">
        <v>8</v>
      </c>
    </row>
    <row r="135" spans="2:13">
      <c r="B135" s="1459" t="s">
        <v>5348</v>
      </c>
      <c r="C135" s="558" t="s">
        <v>5385</v>
      </c>
      <c r="D135" s="1460" t="s">
        <v>2499</v>
      </c>
      <c r="E135" s="1498">
        <v>21300</v>
      </c>
      <c r="F135" s="516">
        <v>45</v>
      </c>
      <c r="G135" s="516">
        <v>9</v>
      </c>
      <c r="H135" s="1497">
        <v>65</v>
      </c>
      <c r="I135" s="516">
        <v>9</v>
      </c>
      <c r="J135" s="516">
        <v>9</v>
      </c>
      <c r="K135" s="1325">
        <v>9</v>
      </c>
      <c r="L135" s="1496">
        <f t="shared" si="1"/>
        <v>182</v>
      </c>
      <c r="M135" s="1496">
        <v>10</v>
      </c>
    </row>
    <row r="136" spans="2:13">
      <c r="B136" s="223" t="s">
        <v>2956</v>
      </c>
      <c r="C136" s="559">
        <v>7</v>
      </c>
      <c r="D136" s="224" t="s">
        <v>2499</v>
      </c>
      <c r="E136" s="160">
        <v>27300</v>
      </c>
      <c r="F136" s="225">
        <v>50</v>
      </c>
      <c r="G136" s="225">
        <v>12</v>
      </c>
      <c r="H136" s="225">
        <v>70</v>
      </c>
      <c r="I136" s="225">
        <v>2</v>
      </c>
      <c r="J136" s="225">
        <v>2</v>
      </c>
      <c r="K136" s="226">
        <v>2</v>
      </c>
      <c r="L136" s="222">
        <f t="shared" si="1"/>
        <v>156</v>
      </c>
      <c r="M136" s="222">
        <v>9</v>
      </c>
    </row>
    <row r="137" spans="2:13" ht="13.5" thickBot="1">
      <c r="B137" s="1462" t="s">
        <v>5349</v>
      </c>
      <c r="C137" s="1337" t="s">
        <v>5386</v>
      </c>
      <c r="D137" s="1463" t="s">
        <v>2499</v>
      </c>
      <c r="E137" s="697">
        <v>37300</v>
      </c>
      <c r="F137" s="1321">
        <v>60</v>
      </c>
      <c r="G137" s="1321">
        <v>22</v>
      </c>
      <c r="H137" s="1321">
        <v>80</v>
      </c>
      <c r="I137" s="1321">
        <v>2</v>
      </c>
      <c r="J137" s="1321">
        <v>2</v>
      </c>
      <c r="K137" s="1322">
        <v>2</v>
      </c>
      <c r="L137" s="1464">
        <f t="shared" si="1"/>
        <v>196</v>
      </c>
      <c r="M137" s="1464">
        <v>10</v>
      </c>
    </row>
    <row r="138" spans="2:13" ht="5.0999999999999996" customHeight="1"/>
    <row r="139" spans="2:13" ht="54" customHeight="1">
      <c r="B139" s="2445" t="s">
        <v>5375</v>
      </c>
      <c r="C139" s="2445"/>
      <c r="D139" s="2445"/>
      <c r="E139" s="2445"/>
      <c r="F139" s="2445"/>
      <c r="G139" s="2445"/>
      <c r="H139" s="2445"/>
      <c r="I139" s="2445"/>
      <c r="J139" s="2445"/>
      <c r="K139" s="2445"/>
      <c r="L139" s="2445"/>
      <c r="M139" s="2445"/>
    </row>
    <row r="140" spans="2:13" ht="26.25" customHeight="1" thickBot="1">
      <c r="B140" s="2445" t="s">
        <v>5376</v>
      </c>
      <c r="C140" s="2445"/>
      <c r="D140" s="2445"/>
      <c r="E140" s="2445"/>
      <c r="F140" s="2445"/>
      <c r="G140" s="2445"/>
      <c r="H140" s="2445"/>
      <c r="I140" s="2445"/>
      <c r="J140" s="2445"/>
      <c r="K140" s="2445"/>
      <c r="L140" s="2445"/>
    </row>
    <row r="141" spans="2:13" s="209" customFormat="1">
      <c r="B141" s="2726" t="s">
        <v>343</v>
      </c>
      <c r="C141" s="2727"/>
      <c r="D141" s="2512" t="s">
        <v>830</v>
      </c>
      <c r="E141" s="2513"/>
      <c r="F141" s="2514"/>
    </row>
    <row r="142" spans="2:13" s="209" customFormat="1" ht="13.5" thickBot="1">
      <c r="B142" s="2728"/>
      <c r="C142" s="2729"/>
      <c r="D142" s="1458" t="s">
        <v>5377</v>
      </c>
      <c r="E142" s="2725" t="s">
        <v>5378</v>
      </c>
      <c r="F142" s="2339"/>
    </row>
    <row r="143" spans="2:13">
      <c r="B143" s="2749" t="s">
        <v>681</v>
      </c>
      <c r="C143" s="2750"/>
      <c r="D143" s="572">
        <v>5</v>
      </c>
      <c r="E143" s="2730">
        <v>6</v>
      </c>
      <c r="F143" s="2731"/>
    </row>
    <row r="144" spans="2:13">
      <c r="B144" s="2735" t="s">
        <v>2380</v>
      </c>
      <c r="C144" s="2736"/>
      <c r="D144" s="1324">
        <v>7</v>
      </c>
      <c r="E144" s="2734">
        <v>8</v>
      </c>
      <c r="F144" s="2439"/>
    </row>
    <row r="145" spans="2:6">
      <c r="B145" s="2732" t="s">
        <v>682</v>
      </c>
      <c r="C145" s="2733"/>
      <c r="D145" s="1326">
        <v>7</v>
      </c>
      <c r="E145" s="2724">
        <v>8</v>
      </c>
      <c r="F145" s="2441"/>
    </row>
    <row r="146" spans="2:6">
      <c r="B146" s="2735" t="s">
        <v>2364</v>
      </c>
      <c r="C146" s="2736"/>
      <c r="D146" s="1324">
        <v>8</v>
      </c>
      <c r="E146" s="2734">
        <v>9</v>
      </c>
      <c r="F146" s="2439"/>
    </row>
    <row r="147" spans="2:6">
      <c r="B147" s="2732" t="s">
        <v>679</v>
      </c>
      <c r="C147" s="2733"/>
      <c r="D147" s="1326">
        <v>8</v>
      </c>
      <c r="E147" s="2724">
        <v>9</v>
      </c>
      <c r="F147" s="2441"/>
    </row>
    <row r="148" spans="2:6">
      <c r="B148" s="2735" t="s">
        <v>2843</v>
      </c>
      <c r="C148" s="2736"/>
      <c r="D148" s="1324">
        <v>8</v>
      </c>
      <c r="E148" s="2734">
        <v>9</v>
      </c>
      <c r="F148" s="2439"/>
    </row>
    <row r="149" spans="2:6">
      <c r="B149" s="2732" t="s">
        <v>979</v>
      </c>
      <c r="C149" s="2733"/>
      <c r="D149" s="1326">
        <v>9</v>
      </c>
      <c r="E149" s="2724">
        <v>11</v>
      </c>
      <c r="F149" s="2441"/>
    </row>
    <row r="150" spans="2:6">
      <c r="B150" s="2735" t="s">
        <v>2499</v>
      </c>
      <c r="C150" s="2736"/>
      <c r="D150" s="1324">
        <v>9</v>
      </c>
      <c r="E150" s="2734">
        <v>10</v>
      </c>
      <c r="F150" s="2439"/>
    </row>
    <row r="151" spans="2:6" ht="13.5" thickBot="1">
      <c r="B151" s="2743" t="s">
        <v>680</v>
      </c>
      <c r="C151" s="2744"/>
      <c r="D151" s="575">
        <v>10</v>
      </c>
      <c r="E151" s="2741">
        <v>12</v>
      </c>
      <c r="F151" s="2742"/>
    </row>
  </sheetData>
  <sheetProtection autoFilter="0"/>
  <autoFilter ref="B11:M137"/>
  <mergeCells count="32">
    <mergeCell ref="E144:F144"/>
    <mergeCell ref="B139:M139"/>
    <mergeCell ref="D9:D10"/>
    <mergeCell ref="M9:M10"/>
    <mergeCell ref="B143:C143"/>
    <mergeCell ref="L9:L10"/>
    <mergeCell ref="E9:K9"/>
    <mergeCell ref="D141:F141"/>
    <mergeCell ref="E151:F151"/>
    <mergeCell ref="E149:F149"/>
    <mergeCell ref="B151:C151"/>
    <mergeCell ref="E150:F150"/>
    <mergeCell ref="E148:F148"/>
    <mergeCell ref="B149:C149"/>
    <mergeCell ref="B150:C150"/>
    <mergeCell ref="B148:C148"/>
    <mergeCell ref="C1:M1"/>
    <mergeCell ref="E147:F147"/>
    <mergeCell ref="E145:F145"/>
    <mergeCell ref="B140:L140"/>
    <mergeCell ref="E142:F142"/>
    <mergeCell ref="B141:C142"/>
    <mergeCell ref="E143:F143"/>
    <mergeCell ref="B145:C145"/>
    <mergeCell ref="E146:F146"/>
    <mergeCell ref="B147:C147"/>
    <mergeCell ref="B146:C146"/>
    <mergeCell ref="B3:M3"/>
    <mergeCell ref="C9:C10"/>
    <mergeCell ref="B144:C144"/>
    <mergeCell ref="B5:L5"/>
    <mergeCell ref="B9:B10"/>
  </mergeCells>
  <phoneticPr fontId="9" type="noConversion"/>
  <hyperlinks>
    <hyperlink ref="B1" location="Index!A1" display="Назад"/>
    <hyperlink ref="D7" location="'37'!A1" display="Замок"/>
    <hyperlink ref="E7" location="'37'!A1" display="Оплот"/>
    <hyperlink ref="F7" location="'38'!A1" display="Башня"/>
    <hyperlink ref="G7" location="'39'!A1" display="Некро"/>
    <hyperlink ref="H7" location="'40'!A1" display="Темница"/>
    <hyperlink ref="I7" location="'41'!A1" display="Инферно"/>
    <hyperlink ref="J7" location="'42'!A1" display="Крепость"/>
    <hyperlink ref="K7" location="'43'!A1" display="Цитадель"/>
    <hyperlink ref="L7" location="'44'!A1" display="Сопряжение"/>
  </hyperlinks>
  <pageMargins left="0.75" right="0.75" top="1" bottom="1" header="0.5" footer="0.5"/>
  <pageSetup paperSize="9" orientation="portrait" horizontalDpi="4294967294" verticalDpi="0" r:id="rId1"/>
  <headerFooter alignWithMargins="0"/>
  <legacyDrawing r:id="rId2"/>
</worksheet>
</file>

<file path=xl/worksheets/sheet42.xml><?xml version="1.0" encoding="utf-8"?>
<worksheet xmlns="http://schemas.openxmlformats.org/spreadsheetml/2006/main" xmlns:r="http://schemas.openxmlformats.org/officeDocument/2006/relationships">
  <dimension ref="B1:N25"/>
  <sheetViews>
    <sheetView workbookViewId="0">
      <pane ySplit="4" topLeftCell="A5" activePane="bottomLeft" state="frozen"/>
      <selection pane="bottomLeft" activeCell="B1" sqref="B1:C1"/>
    </sheetView>
  </sheetViews>
  <sheetFormatPr defaultRowHeight="12.75"/>
  <cols>
    <col min="1" max="1" width="3.7109375" style="125" customWidth="1"/>
    <col min="2" max="2" width="7.28515625" style="125" customWidth="1"/>
    <col min="3" max="3" width="10" style="125" bestFit="1" customWidth="1"/>
    <col min="4" max="4" width="11.5703125" style="125" bestFit="1" customWidth="1"/>
    <col min="5" max="5" width="11.42578125" style="125" bestFit="1" customWidth="1"/>
    <col min="6" max="6" width="10" style="125" bestFit="1" customWidth="1"/>
    <col min="7" max="7" width="12.5703125" style="125" bestFit="1" customWidth="1"/>
    <col min="8" max="8" width="11.42578125" style="125" bestFit="1" customWidth="1"/>
    <col min="9" max="9" width="11" style="125" bestFit="1" customWidth="1"/>
    <col min="10" max="10" width="10.5703125" style="125" bestFit="1" customWidth="1"/>
    <col min="11" max="11" width="9.42578125" style="125" bestFit="1" customWidth="1"/>
    <col min="12" max="12" width="11" style="125" bestFit="1" customWidth="1"/>
    <col min="13" max="13" width="10.5703125" style="125" bestFit="1" customWidth="1"/>
    <col min="14" max="14" width="8.7109375" style="125" bestFit="1" customWidth="1"/>
    <col min="15" max="16384" width="9.140625" style="125"/>
  </cols>
  <sheetData>
    <row r="1" spans="2:14">
      <c r="B1" s="2123" t="s">
        <v>3024</v>
      </c>
      <c r="C1" s="2123"/>
      <c r="D1" s="2235" t="s">
        <v>7212</v>
      </c>
      <c r="E1" s="2235"/>
      <c r="F1" s="2235"/>
      <c r="G1" s="2235"/>
      <c r="H1" s="2235"/>
      <c r="I1" s="2235"/>
      <c r="J1" s="2235"/>
      <c r="K1" s="2235"/>
      <c r="L1" s="2235"/>
      <c r="M1" s="2235"/>
      <c r="N1" s="2235"/>
    </row>
    <row r="2" spans="2:14" ht="5.0999999999999996" customHeight="1"/>
    <row r="3" spans="2:14">
      <c r="B3" s="2118" t="s">
        <v>3827</v>
      </c>
      <c r="C3" s="2118"/>
      <c r="D3" s="2118"/>
      <c r="E3" s="2118"/>
      <c r="F3" s="2118"/>
      <c r="G3" s="2118"/>
      <c r="H3" s="2118"/>
      <c r="I3" s="2118"/>
      <c r="J3" s="2118"/>
      <c r="K3" s="2118"/>
      <c r="L3" s="2118"/>
      <c r="M3" s="2118"/>
      <c r="N3" s="2118"/>
    </row>
    <row r="4" spans="2:14" s="137" customFormat="1" ht="5.0999999999999996" customHeight="1">
      <c r="B4" s="192"/>
      <c r="C4" s="192"/>
      <c r="D4" s="192"/>
      <c r="E4" s="192"/>
      <c r="F4" s="192"/>
      <c r="G4" s="192"/>
      <c r="H4" s="192"/>
      <c r="I4" s="192"/>
      <c r="J4" s="192"/>
      <c r="K4" s="192"/>
      <c r="L4" s="192"/>
      <c r="M4" s="192"/>
      <c r="N4" s="192"/>
    </row>
    <row r="5" spans="2:14" ht="38.25" customHeight="1">
      <c r="B5" s="2080" t="s">
        <v>3828</v>
      </c>
      <c r="C5" s="2080"/>
      <c r="D5" s="2080"/>
      <c r="E5" s="2080"/>
      <c r="F5" s="2080"/>
      <c r="G5" s="2080"/>
      <c r="H5" s="2080"/>
      <c r="I5" s="2080"/>
      <c r="J5" s="2080"/>
      <c r="K5" s="2080"/>
      <c r="L5" s="2080"/>
      <c r="M5" s="2080"/>
      <c r="N5" s="2080"/>
    </row>
    <row r="6" spans="2:14" ht="25.5" customHeight="1">
      <c r="B6" s="2080" t="s">
        <v>2468</v>
      </c>
      <c r="C6" s="2080"/>
      <c r="D6" s="2080"/>
      <c r="E6" s="2080"/>
      <c r="F6" s="2080"/>
      <c r="G6" s="2080"/>
      <c r="H6" s="2080"/>
      <c r="I6" s="2080"/>
      <c r="J6" s="2080"/>
      <c r="K6" s="2080"/>
      <c r="L6" s="2080"/>
      <c r="M6" s="2080"/>
      <c r="N6" s="2080"/>
    </row>
    <row r="7" spans="2:14" ht="5.0999999999999996" customHeight="1">
      <c r="B7" s="193"/>
      <c r="C7" s="193"/>
      <c r="D7" s="193"/>
      <c r="E7" s="193"/>
      <c r="F7" s="193"/>
      <c r="G7" s="193"/>
      <c r="H7" s="193"/>
      <c r="I7" s="193"/>
      <c r="J7" s="193"/>
      <c r="K7" s="193"/>
      <c r="L7" s="193"/>
      <c r="M7" s="193"/>
      <c r="N7" s="195"/>
    </row>
    <row r="8" spans="2:14">
      <c r="B8" s="2326" t="s">
        <v>3829</v>
      </c>
      <c r="C8" s="2326"/>
      <c r="D8" s="2326"/>
      <c r="E8" s="2326"/>
      <c r="F8" s="2326"/>
      <c r="G8" s="2326"/>
      <c r="H8" s="2326"/>
      <c r="I8" s="2326"/>
      <c r="J8" s="2326"/>
      <c r="K8" s="2326"/>
      <c r="L8" s="2326"/>
      <c r="M8" s="2326"/>
      <c r="N8" s="2326"/>
    </row>
    <row r="9" spans="2:14">
      <c r="B9" s="2326" t="s">
        <v>3830</v>
      </c>
      <c r="C9" s="2326"/>
      <c r="D9" s="2326"/>
      <c r="E9" s="2326"/>
      <c r="F9" s="2326"/>
      <c r="G9" s="2326"/>
      <c r="H9" s="2326"/>
      <c r="I9" s="2326"/>
      <c r="J9" s="2326"/>
      <c r="K9" s="2326"/>
      <c r="L9" s="2326"/>
      <c r="M9" s="2326"/>
      <c r="N9" s="195"/>
    </row>
    <row r="10" spans="2:14" ht="28.5" customHeight="1">
      <c r="B10" s="2080" t="s">
        <v>6674</v>
      </c>
      <c r="C10" s="2080"/>
      <c r="D10" s="2080"/>
      <c r="E10" s="2080"/>
      <c r="F10" s="2080"/>
      <c r="G10" s="2080"/>
      <c r="H10" s="2080"/>
      <c r="I10" s="2080"/>
      <c r="J10" s="2080"/>
      <c r="K10" s="2080"/>
      <c r="L10" s="2080"/>
      <c r="M10" s="2080"/>
      <c r="N10" s="2080"/>
    </row>
    <row r="11" spans="2:14" ht="5.0999999999999996" customHeight="1" thickBot="1"/>
    <row r="12" spans="2:14" s="156" customFormat="1" ht="13.5" thickBot="1">
      <c r="B12" s="2756" t="s">
        <v>3859</v>
      </c>
      <c r="C12" s="2753" t="s">
        <v>2438</v>
      </c>
      <c r="D12" s="2754"/>
      <c r="E12" s="2754"/>
      <c r="F12" s="2754"/>
      <c r="G12" s="2754"/>
      <c r="H12" s="2754"/>
      <c r="I12" s="2754"/>
      <c r="J12" s="2754"/>
      <c r="K12" s="2754"/>
      <c r="L12" s="2754"/>
      <c r="M12" s="2754"/>
      <c r="N12" s="2755"/>
    </row>
    <row r="13" spans="2:14" s="156" customFormat="1" ht="13.5" thickBot="1">
      <c r="B13" s="2757"/>
      <c r="C13" s="2753" t="s">
        <v>3831</v>
      </c>
      <c r="D13" s="2754"/>
      <c r="E13" s="2754"/>
      <c r="F13" s="2754"/>
      <c r="G13" s="2754"/>
      <c r="H13" s="2755"/>
      <c r="I13" s="2753" t="s">
        <v>3832</v>
      </c>
      <c r="J13" s="2754"/>
      <c r="K13" s="2754"/>
      <c r="L13" s="2754"/>
      <c r="M13" s="2754"/>
      <c r="N13" s="2755"/>
    </row>
    <row r="14" spans="2:14" s="156" customFormat="1" ht="13.5" thickBot="1">
      <c r="B14" s="2758"/>
      <c r="C14" s="2751" t="s">
        <v>2928</v>
      </c>
      <c r="D14" s="2370"/>
      <c r="E14" s="2752"/>
      <c r="F14" s="2751" t="s">
        <v>2929</v>
      </c>
      <c r="G14" s="2370"/>
      <c r="H14" s="2371"/>
      <c r="I14" s="2751" t="s">
        <v>2928</v>
      </c>
      <c r="J14" s="2370"/>
      <c r="K14" s="2371"/>
      <c r="L14" s="2425" t="s">
        <v>2929</v>
      </c>
      <c r="M14" s="2370"/>
      <c r="N14" s="2371"/>
    </row>
    <row r="15" spans="2:14" s="156" customFormat="1">
      <c r="B15" s="854">
        <v>1</v>
      </c>
      <c r="C15" s="855" t="s">
        <v>3833</v>
      </c>
      <c r="D15" s="856" t="s">
        <v>1975</v>
      </c>
      <c r="E15" s="857" t="s">
        <v>1976</v>
      </c>
      <c r="F15" s="862" t="s">
        <v>3842</v>
      </c>
      <c r="G15" s="856" t="s">
        <v>3847</v>
      </c>
      <c r="H15" s="857" t="s">
        <v>3849</v>
      </c>
      <c r="I15" s="855" t="s">
        <v>3851</v>
      </c>
      <c r="J15" s="856" t="s">
        <v>707</v>
      </c>
      <c r="K15" s="857" t="s">
        <v>705</v>
      </c>
      <c r="L15" s="862" t="s">
        <v>3853</v>
      </c>
      <c r="M15" s="856" t="s">
        <v>227</v>
      </c>
      <c r="N15" s="857" t="s">
        <v>228</v>
      </c>
    </row>
    <row r="16" spans="2:14" s="156" customFormat="1">
      <c r="B16" s="883">
        <v>2</v>
      </c>
      <c r="C16" s="884" t="s">
        <v>3841</v>
      </c>
      <c r="D16" s="885" t="s">
        <v>2533</v>
      </c>
      <c r="E16" s="886" t="s">
        <v>1350</v>
      </c>
      <c r="F16" s="887" t="s">
        <v>3846</v>
      </c>
      <c r="G16" s="885" t="s">
        <v>3848</v>
      </c>
      <c r="H16" s="886" t="s">
        <v>3850</v>
      </c>
      <c r="I16" s="884" t="s">
        <v>3852</v>
      </c>
      <c r="J16" s="885" t="s">
        <v>2442</v>
      </c>
      <c r="K16" s="886" t="s">
        <v>2441</v>
      </c>
      <c r="L16" s="887" t="s">
        <v>3854</v>
      </c>
      <c r="M16" s="885" t="s">
        <v>2444</v>
      </c>
      <c r="N16" s="886" t="s">
        <v>2443</v>
      </c>
    </row>
    <row r="17" spans="2:14" s="156" customFormat="1">
      <c r="B17" s="858">
        <v>3</v>
      </c>
      <c r="C17" s="859" t="s">
        <v>3840</v>
      </c>
      <c r="D17" s="860" t="s">
        <v>2533</v>
      </c>
      <c r="E17" s="861" t="s">
        <v>545</v>
      </c>
      <c r="F17" s="863" t="s">
        <v>3833</v>
      </c>
      <c r="G17" s="860" t="s">
        <v>1975</v>
      </c>
      <c r="H17" s="861" t="s">
        <v>1976</v>
      </c>
      <c r="I17" s="859" t="s">
        <v>3853</v>
      </c>
      <c r="J17" s="860" t="s">
        <v>227</v>
      </c>
      <c r="K17" s="861" t="s">
        <v>228</v>
      </c>
      <c r="L17" s="863" t="s">
        <v>3856</v>
      </c>
      <c r="M17" s="860" t="s">
        <v>706</v>
      </c>
      <c r="N17" s="861" t="s">
        <v>2443</v>
      </c>
    </row>
    <row r="18" spans="2:14" s="156" customFormat="1">
      <c r="B18" s="883">
        <v>4</v>
      </c>
      <c r="C18" s="884" t="s">
        <v>3839</v>
      </c>
      <c r="D18" s="885" t="s">
        <v>1349</v>
      </c>
      <c r="E18" s="886" t="s">
        <v>546</v>
      </c>
      <c r="F18" s="887" t="s">
        <v>3845</v>
      </c>
      <c r="G18" s="885" t="s">
        <v>1722</v>
      </c>
      <c r="H18" s="886" t="s">
        <v>1721</v>
      </c>
      <c r="I18" s="884" t="s">
        <v>2274</v>
      </c>
      <c r="J18" s="885" t="s">
        <v>542</v>
      </c>
      <c r="K18" s="886" t="s">
        <v>1971</v>
      </c>
      <c r="L18" s="887" t="s">
        <v>3858</v>
      </c>
      <c r="M18" s="885" t="s">
        <v>544</v>
      </c>
      <c r="N18" s="886" t="s">
        <v>1972</v>
      </c>
    </row>
    <row r="19" spans="2:14" s="156" customFormat="1">
      <c r="B19" s="858">
        <v>5</v>
      </c>
      <c r="C19" s="859" t="s">
        <v>3838</v>
      </c>
      <c r="D19" s="860" t="s">
        <v>1349</v>
      </c>
      <c r="E19" s="861" t="s">
        <v>547</v>
      </c>
      <c r="F19" s="863" t="s">
        <v>3841</v>
      </c>
      <c r="G19" s="860" t="s">
        <v>2533</v>
      </c>
      <c r="H19" s="861" t="s">
        <v>1350</v>
      </c>
      <c r="I19" s="859" t="s">
        <v>3854</v>
      </c>
      <c r="J19" s="860" t="s">
        <v>2444</v>
      </c>
      <c r="K19" s="861" t="s">
        <v>2443</v>
      </c>
      <c r="L19" s="863" t="s">
        <v>3860</v>
      </c>
      <c r="M19" s="860" t="s">
        <v>1973</v>
      </c>
      <c r="N19" s="861" t="s">
        <v>1972</v>
      </c>
    </row>
    <row r="20" spans="2:14" s="156" customFormat="1">
      <c r="B20" s="883">
        <v>6</v>
      </c>
      <c r="C20" s="884" t="s">
        <v>3837</v>
      </c>
      <c r="D20" s="885" t="s">
        <v>2440</v>
      </c>
      <c r="E20" s="886" t="s">
        <v>547</v>
      </c>
      <c r="F20" s="887" t="s">
        <v>3844</v>
      </c>
      <c r="G20" s="885" t="s">
        <v>2533</v>
      </c>
      <c r="H20" s="886" t="s">
        <v>1351</v>
      </c>
      <c r="I20" s="884" t="s">
        <v>3855</v>
      </c>
      <c r="J20" s="885" t="s">
        <v>543</v>
      </c>
      <c r="K20" s="886" t="s">
        <v>2443</v>
      </c>
      <c r="L20" s="887" t="s">
        <v>3861</v>
      </c>
      <c r="M20" s="885" t="s">
        <v>1973</v>
      </c>
      <c r="N20" s="886" t="s">
        <v>2439</v>
      </c>
    </row>
    <row r="21" spans="2:14" s="156" customFormat="1">
      <c r="B21" s="858">
        <v>7</v>
      </c>
      <c r="C21" s="859" t="s">
        <v>3836</v>
      </c>
      <c r="D21" s="860" t="s">
        <v>2440</v>
      </c>
      <c r="E21" s="861" t="s">
        <v>547</v>
      </c>
      <c r="F21" s="863" t="s">
        <v>3840</v>
      </c>
      <c r="G21" s="860" t="s">
        <v>2533</v>
      </c>
      <c r="H21" s="861" t="s">
        <v>545</v>
      </c>
      <c r="I21" s="859" t="s">
        <v>3856</v>
      </c>
      <c r="J21" s="860" t="s">
        <v>706</v>
      </c>
      <c r="K21" s="861" t="s">
        <v>2443</v>
      </c>
      <c r="L21" s="863" t="s">
        <v>3862</v>
      </c>
      <c r="M21" s="860" t="s">
        <v>1973</v>
      </c>
      <c r="N21" s="861" t="s">
        <v>2439</v>
      </c>
    </row>
    <row r="22" spans="2:14" s="156" customFormat="1">
      <c r="B22" s="883">
        <v>8</v>
      </c>
      <c r="C22" s="884" t="s">
        <v>3835</v>
      </c>
      <c r="D22" s="885" t="s">
        <v>2440</v>
      </c>
      <c r="E22" s="886" t="s">
        <v>1970</v>
      </c>
      <c r="F22" s="887" t="s">
        <v>3843</v>
      </c>
      <c r="G22" s="885" t="s">
        <v>1349</v>
      </c>
      <c r="H22" s="886" t="s">
        <v>546</v>
      </c>
      <c r="I22" s="884" t="s">
        <v>3857</v>
      </c>
      <c r="J22" s="885" t="s">
        <v>544</v>
      </c>
      <c r="K22" s="886" t="s">
        <v>1972</v>
      </c>
      <c r="L22" s="887" t="s">
        <v>3863</v>
      </c>
      <c r="M22" s="885" t="s">
        <v>1974</v>
      </c>
      <c r="N22" s="886" t="s">
        <v>2439</v>
      </c>
    </row>
    <row r="23" spans="2:14" s="156" customFormat="1" ht="13.5" thickBot="1">
      <c r="B23" s="888">
        <v>9</v>
      </c>
      <c r="C23" s="889" t="s">
        <v>3834</v>
      </c>
      <c r="D23" s="890" t="s">
        <v>2440</v>
      </c>
      <c r="E23" s="891" t="s">
        <v>1970</v>
      </c>
      <c r="F23" s="892" t="s">
        <v>3839</v>
      </c>
      <c r="G23" s="890" t="s">
        <v>1349</v>
      </c>
      <c r="H23" s="891" t="s">
        <v>546</v>
      </c>
      <c r="I23" s="893" t="s">
        <v>3858</v>
      </c>
      <c r="J23" s="890" t="s">
        <v>544</v>
      </c>
      <c r="K23" s="891" t="s">
        <v>1972</v>
      </c>
      <c r="L23" s="892" t="s">
        <v>3864</v>
      </c>
      <c r="M23" s="890" t="s">
        <v>1974</v>
      </c>
      <c r="N23" s="891" t="s">
        <v>2439</v>
      </c>
    </row>
    <row r="24" spans="2:14" ht="5.0999999999999996" customHeight="1"/>
    <row r="25" spans="2:14">
      <c r="B25" s="2080" t="s">
        <v>3865</v>
      </c>
      <c r="C25" s="2080"/>
      <c r="D25" s="2080"/>
      <c r="E25" s="2080"/>
      <c r="F25" s="2080"/>
      <c r="G25" s="2080"/>
      <c r="H25" s="2080"/>
      <c r="I25" s="2080"/>
      <c r="J25" s="2080"/>
      <c r="K25" s="2080"/>
      <c r="L25" s="2080"/>
      <c r="M25" s="2080"/>
      <c r="N25" s="2080"/>
    </row>
  </sheetData>
  <sheetProtection autoFilter="0"/>
  <mergeCells count="17">
    <mergeCell ref="B1:C1"/>
    <mergeCell ref="B5:N5"/>
    <mergeCell ref="B6:N6"/>
    <mergeCell ref="B10:N10"/>
    <mergeCell ref="B3:N3"/>
    <mergeCell ref="B8:N8"/>
    <mergeCell ref="D1:N1"/>
    <mergeCell ref="B25:N25"/>
    <mergeCell ref="B9:M9"/>
    <mergeCell ref="C14:E14"/>
    <mergeCell ref="F14:H14"/>
    <mergeCell ref="C13:H13"/>
    <mergeCell ref="B12:B14"/>
    <mergeCell ref="I13:N13"/>
    <mergeCell ref="I14:K14"/>
    <mergeCell ref="L14:N14"/>
    <mergeCell ref="C12:N12"/>
  </mergeCells>
  <phoneticPr fontId="9" type="noConversion"/>
  <hyperlinks>
    <hyperlink ref="B1" location="Index!A1" display="Назад"/>
  </hyperlinks>
  <pageMargins left="0.75" right="0.75" top="1" bottom="1" header="0.5" footer="0.5"/>
  <headerFooter alignWithMargins="0"/>
</worksheet>
</file>

<file path=xl/worksheets/sheet43.xml><?xml version="1.0" encoding="utf-8"?>
<worksheet xmlns="http://schemas.openxmlformats.org/spreadsheetml/2006/main" xmlns:r="http://schemas.openxmlformats.org/officeDocument/2006/relationships">
  <dimension ref="B1:M56"/>
  <sheetViews>
    <sheetView workbookViewId="0">
      <pane ySplit="4" topLeftCell="A5" activePane="bottomLeft" state="frozen"/>
      <selection pane="bottomLeft" activeCell="B1" sqref="B1"/>
    </sheetView>
  </sheetViews>
  <sheetFormatPr defaultRowHeight="12.75"/>
  <cols>
    <col min="1" max="1" width="3.7109375" style="125" customWidth="1"/>
    <col min="2" max="2" width="33" style="125" customWidth="1"/>
    <col min="3" max="3" width="5" style="125" customWidth="1"/>
    <col min="4" max="4" width="15" style="125" customWidth="1"/>
    <col min="5" max="5" width="9" style="125" customWidth="1"/>
    <col min="6" max="6" width="13.140625" style="125" bestFit="1" customWidth="1"/>
    <col min="7" max="7" width="5.42578125" style="125" customWidth="1"/>
    <col min="8" max="8" width="8.5703125" style="125" customWidth="1"/>
    <col min="9" max="9" width="6.5703125" style="125" customWidth="1"/>
    <col min="10" max="10" width="4.85546875" style="125" customWidth="1"/>
    <col min="11" max="11" width="13.140625" style="125" bestFit="1" customWidth="1"/>
    <col min="12" max="13" width="7.7109375" style="125" customWidth="1"/>
    <col min="14" max="16384" width="9.140625" style="125"/>
  </cols>
  <sheetData>
    <row r="1" spans="2:13">
      <c r="B1" s="279" t="s">
        <v>3024</v>
      </c>
      <c r="C1" s="2235" t="s">
        <v>7212</v>
      </c>
      <c r="D1" s="2235"/>
      <c r="E1" s="2235"/>
      <c r="F1" s="2235"/>
      <c r="G1" s="2235"/>
      <c r="H1" s="2235"/>
      <c r="I1" s="2235"/>
      <c r="J1" s="2235"/>
      <c r="K1" s="2235"/>
      <c r="L1" s="2235"/>
      <c r="M1" s="2235"/>
    </row>
    <row r="2" spans="2:13" ht="5.0999999999999996" customHeight="1"/>
    <row r="3" spans="2:13">
      <c r="B3" s="2118" t="s">
        <v>4614</v>
      </c>
      <c r="C3" s="2118"/>
      <c r="D3" s="2118"/>
      <c r="E3" s="2118"/>
      <c r="F3" s="2118"/>
      <c r="G3" s="2118"/>
      <c r="H3" s="2118"/>
      <c r="I3" s="2118"/>
      <c r="J3" s="2118"/>
      <c r="K3" s="2118"/>
      <c r="L3" s="2118"/>
      <c r="M3" s="2118"/>
    </row>
    <row r="4" spans="2:13" ht="5.0999999999999996" customHeight="1">
      <c r="B4" s="2377"/>
      <c r="C4" s="2377"/>
      <c r="D4" s="2377"/>
      <c r="E4" s="2377"/>
      <c r="F4" s="2377"/>
      <c r="G4" s="2377"/>
      <c r="H4" s="2377"/>
      <c r="I4" s="2377"/>
      <c r="J4" s="2377"/>
      <c r="K4" s="2377"/>
      <c r="L4" s="2377"/>
      <c r="M4" s="2377"/>
    </row>
    <row r="5" spans="2:13" ht="27" customHeight="1" thickBot="1">
      <c r="B5" s="2421" t="s">
        <v>6675</v>
      </c>
      <c r="C5" s="2421"/>
      <c r="D5" s="2421"/>
      <c r="E5" s="2421"/>
      <c r="F5" s="2421"/>
      <c r="G5" s="2421"/>
      <c r="H5" s="2421"/>
      <c r="I5" s="2421"/>
      <c r="J5" s="2421"/>
      <c r="K5" s="2421"/>
      <c r="L5" s="2421"/>
      <c r="M5" s="2421"/>
    </row>
    <row r="6" spans="2:13" ht="13.5" customHeight="1" thickBot="1">
      <c r="B6" s="2768" t="s">
        <v>4615</v>
      </c>
      <c r="C6" s="2769"/>
      <c r="D6" s="2765" t="s">
        <v>2251</v>
      </c>
      <c r="E6" s="2766"/>
      <c r="F6" s="2766"/>
      <c r="G6" s="2766"/>
      <c r="H6" s="2766"/>
      <c r="I6" s="2766"/>
      <c r="J6" s="2766"/>
      <c r="K6" s="2766"/>
      <c r="L6" s="2766"/>
      <c r="M6" s="2767"/>
    </row>
    <row r="7" spans="2:13">
      <c r="B7" s="2770" t="s">
        <v>4616</v>
      </c>
      <c r="C7" s="2771"/>
      <c r="D7" s="2759" t="s">
        <v>4624</v>
      </c>
      <c r="E7" s="2760"/>
      <c r="F7" s="2760"/>
      <c r="G7" s="2760"/>
      <c r="H7" s="2760"/>
      <c r="I7" s="2760"/>
      <c r="J7" s="2760"/>
      <c r="K7" s="2760"/>
      <c r="L7" s="2760"/>
      <c r="M7" s="2761"/>
    </row>
    <row r="8" spans="2:13" ht="25.5" customHeight="1">
      <c r="B8" s="2458" t="s">
        <v>4617</v>
      </c>
      <c r="C8" s="2411"/>
      <c r="D8" s="2762" t="s">
        <v>7011</v>
      </c>
      <c r="E8" s="2763"/>
      <c r="F8" s="2763"/>
      <c r="G8" s="2763"/>
      <c r="H8" s="2763"/>
      <c r="I8" s="2763"/>
      <c r="J8" s="2763"/>
      <c r="K8" s="2763"/>
      <c r="L8" s="2763"/>
      <c r="M8" s="2764"/>
    </row>
    <row r="9" spans="2:13" ht="12.75" customHeight="1">
      <c r="B9" s="2799" t="s">
        <v>4618</v>
      </c>
      <c r="C9" s="2450"/>
      <c r="D9" s="2777" t="s">
        <v>4625</v>
      </c>
      <c r="E9" s="2778"/>
      <c r="F9" s="2778"/>
      <c r="G9" s="2778"/>
      <c r="H9" s="2778"/>
      <c r="I9" s="2778"/>
      <c r="J9" s="2778"/>
      <c r="K9" s="2778"/>
      <c r="L9" s="2778"/>
      <c r="M9" s="2779"/>
    </row>
    <row r="10" spans="2:13" ht="27.75" customHeight="1">
      <c r="B10" s="2458" t="s">
        <v>4619</v>
      </c>
      <c r="C10" s="2411"/>
      <c r="D10" s="2762" t="s">
        <v>4626</v>
      </c>
      <c r="E10" s="2763"/>
      <c r="F10" s="2763"/>
      <c r="G10" s="2763"/>
      <c r="H10" s="2763"/>
      <c r="I10" s="2763"/>
      <c r="J10" s="2763"/>
      <c r="K10" s="2763"/>
      <c r="L10" s="2763"/>
      <c r="M10" s="2764"/>
    </row>
    <row r="11" spans="2:13">
      <c r="B11" s="2799" t="s">
        <v>4620</v>
      </c>
      <c r="C11" s="2450"/>
      <c r="D11" s="2777" t="s">
        <v>4627</v>
      </c>
      <c r="E11" s="2778"/>
      <c r="F11" s="2778"/>
      <c r="G11" s="2778"/>
      <c r="H11" s="2778"/>
      <c r="I11" s="2778"/>
      <c r="J11" s="2778"/>
      <c r="K11" s="2778"/>
      <c r="L11" s="2778"/>
      <c r="M11" s="2779"/>
    </row>
    <row r="12" spans="2:13" ht="66.75" customHeight="1">
      <c r="B12" s="2458" t="s">
        <v>4621</v>
      </c>
      <c r="C12" s="2411"/>
      <c r="D12" s="2762" t="s">
        <v>7012</v>
      </c>
      <c r="E12" s="2763"/>
      <c r="F12" s="2763"/>
      <c r="G12" s="2763"/>
      <c r="H12" s="2763"/>
      <c r="I12" s="2763"/>
      <c r="J12" s="2763"/>
      <c r="K12" s="2763"/>
      <c r="L12" s="2763"/>
      <c r="M12" s="2764"/>
    </row>
    <row r="13" spans="2:13" ht="53.25" customHeight="1">
      <c r="B13" s="2799" t="s">
        <v>4622</v>
      </c>
      <c r="C13" s="2450"/>
      <c r="D13" s="2777" t="s">
        <v>4637</v>
      </c>
      <c r="E13" s="2778"/>
      <c r="F13" s="2778"/>
      <c r="G13" s="2778"/>
      <c r="H13" s="2778"/>
      <c r="I13" s="2778"/>
      <c r="J13" s="2778"/>
      <c r="K13" s="2778"/>
      <c r="L13" s="2778"/>
      <c r="M13" s="2779"/>
    </row>
    <row r="14" spans="2:13" ht="39.75" customHeight="1" thickBot="1">
      <c r="B14" s="2800" t="s">
        <v>4623</v>
      </c>
      <c r="C14" s="2801"/>
      <c r="D14" s="2787" t="s">
        <v>4638</v>
      </c>
      <c r="E14" s="2788"/>
      <c r="F14" s="2788"/>
      <c r="G14" s="2788"/>
      <c r="H14" s="2788"/>
      <c r="I14" s="2788"/>
      <c r="J14" s="2788"/>
      <c r="K14" s="2788"/>
      <c r="L14" s="2788"/>
      <c r="M14" s="2789"/>
    </row>
    <row r="15" spans="2:13" ht="5.0999999999999996" customHeight="1"/>
    <row r="16" spans="2:13">
      <c r="B16" s="2378" t="s">
        <v>6118</v>
      </c>
      <c r="C16" s="2378"/>
      <c r="D16" s="2378"/>
      <c r="E16" s="2378"/>
      <c r="F16" s="2378"/>
      <c r="G16" s="2378"/>
      <c r="H16" s="2378"/>
      <c r="I16" s="2378"/>
      <c r="J16" s="2378"/>
      <c r="K16" s="2378"/>
      <c r="L16" s="2378"/>
      <c r="M16" s="2378"/>
    </row>
    <row r="17" spans="2:13" ht="25.5" customHeight="1">
      <c r="C17" s="2387" t="s">
        <v>7098</v>
      </c>
      <c r="D17" s="2387"/>
      <c r="E17" s="2387"/>
      <c r="F17" s="2387"/>
      <c r="G17" s="2387"/>
      <c r="H17" s="2387"/>
    </row>
    <row r="18" spans="2:13" s="1203" customFormat="1">
      <c r="B18" s="1287"/>
      <c r="C18" s="1288" t="s">
        <v>337</v>
      </c>
      <c r="D18" s="2790" t="s">
        <v>4628</v>
      </c>
      <c r="E18" s="2790"/>
      <c r="F18" s="2790"/>
      <c r="G18" s="2790"/>
      <c r="H18" s="2790"/>
      <c r="I18" s="2790"/>
      <c r="J18" s="2790"/>
      <c r="K18" s="2790"/>
      <c r="L18" s="2790"/>
      <c r="M18" s="2790"/>
    </row>
    <row r="19" spans="2:13" s="1203" customFormat="1" ht="25.5" customHeight="1">
      <c r="B19" s="1287"/>
      <c r="C19" s="1286"/>
      <c r="D19" s="2802" t="s">
        <v>7099</v>
      </c>
      <c r="E19" s="2802"/>
      <c r="F19" s="2802"/>
      <c r="G19" s="2802"/>
      <c r="H19" s="2802"/>
      <c r="I19" s="2802"/>
      <c r="J19" s="2802"/>
      <c r="K19" s="2802"/>
      <c r="L19" s="2802"/>
      <c r="M19" s="2802"/>
    </row>
    <row r="20" spans="2:13" s="1203" customFormat="1" ht="25.5" customHeight="1">
      <c r="B20" s="1287"/>
      <c r="C20" s="1286"/>
      <c r="D20" s="2802" t="s">
        <v>7093</v>
      </c>
      <c r="E20" s="2802"/>
      <c r="F20" s="2802"/>
      <c r="G20" s="2802"/>
      <c r="H20" s="2802"/>
      <c r="I20" s="2802"/>
      <c r="J20" s="2802"/>
      <c r="K20" s="2802"/>
      <c r="L20" s="2802"/>
      <c r="M20" s="2802"/>
    </row>
    <row r="21" spans="2:13" s="1203" customFormat="1" ht="38.25" customHeight="1">
      <c r="B21" s="1285"/>
      <c r="C21" s="880"/>
      <c r="D21" s="2802" t="s">
        <v>7094</v>
      </c>
      <c r="E21" s="2802"/>
      <c r="F21" s="2802"/>
      <c r="G21" s="2802"/>
      <c r="H21" s="2802"/>
      <c r="I21" s="2802"/>
      <c r="J21" s="2802"/>
      <c r="K21" s="2802"/>
      <c r="L21" s="2802"/>
      <c r="M21" s="2802"/>
    </row>
    <row r="22" spans="2:13" s="1203" customFormat="1">
      <c r="B22" s="1285"/>
      <c r="C22" s="880"/>
      <c r="D22" s="2790" t="s">
        <v>4629</v>
      </c>
      <c r="E22" s="2790"/>
      <c r="F22" s="2790"/>
      <c r="G22" s="2790"/>
      <c r="H22" s="2790"/>
      <c r="I22" s="2790"/>
      <c r="J22" s="2790"/>
      <c r="K22" s="2790"/>
      <c r="L22" s="2790"/>
      <c r="M22" s="2790"/>
    </row>
    <row r="23" spans="2:13" s="1203" customFormat="1">
      <c r="B23" s="1285"/>
      <c r="C23" s="880"/>
      <c r="D23" s="2790" t="s">
        <v>4630</v>
      </c>
      <c r="E23" s="2790"/>
      <c r="F23" s="2790"/>
      <c r="G23" s="2790"/>
      <c r="H23" s="2790"/>
      <c r="I23" s="2790"/>
      <c r="J23" s="2790"/>
      <c r="K23" s="2790"/>
      <c r="L23" s="2790"/>
      <c r="M23" s="2790"/>
    </row>
    <row r="24" spans="2:13" s="1203" customFormat="1" ht="25.5" customHeight="1">
      <c r="B24" s="1285"/>
      <c r="C24" s="880"/>
      <c r="D24" s="2802" t="s">
        <v>7095</v>
      </c>
      <c r="E24" s="2802"/>
      <c r="F24" s="2802"/>
      <c r="G24" s="2802"/>
      <c r="H24" s="2802"/>
      <c r="I24" s="2802"/>
      <c r="J24" s="2802"/>
      <c r="K24" s="2802"/>
      <c r="L24" s="2802"/>
      <c r="M24" s="2802"/>
    </row>
    <row r="25" spans="2:13" s="1203" customFormat="1" ht="5.0999999999999996" customHeight="1">
      <c r="B25" s="1285"/>
      <c r="C25" s="880"/>
      <c r="D25" s="2790"/>
      <c r="E25" s="2790"/>
      <c r="F25" s="2790"/>
      <c r="G25" s="2790"/>
      <c r="H25" s="2790"/>
      <c r="I25" s="2790"/>
      <c r="J25" s="2790"/>
      <c r="K25" s="2790"/>
      <c r="L25" s="2790"/>
      <c r="M25" s="2790"/>
    </row>
    <row r="26" spans="2:13">
      <c r="B26" s="126" t="s">
        <v>4631</v>
      </c>
      <c r="C26" s="126"/>
    </row>
    <row r="27" spans="2:13" s="137" customFormat="1" ht="12.75" customHeight="1">
      <c r="B27" s="2380" t="s">
        <v>4632</v>
      </c>
      <c r="C27" s="2380"/>
      <c r="D27" s="2380"/>
      <c r="E27" s="2380"/>
      <c r="F27" s="2380"/>
      <c r="G27" s="2380"/>
      <c r="H27" s="2380"/>
      <c r="I27" s="2380"/>
      <c r="J27" s="2380"/>
      <c r="K27" s="2380"/>
      <c r="L27" s="2380"/>
      <c r="M27" s="2380"/>
    </row>
    <row r="28" spans="2:13" s="137" customFormat="1" ht="6" customHeight="1">
      <c r="B28" s="181"/>
      <c r="C28" s="181"/>
      <c r="D28" s="181"/>
      <c r="E28" s="181"/>
      <c r="F28" s="181"/>
      <c r="G28" s="181"/>
      <c r="H28" s="181"/>
      <c r="I28" s="181"/>
      <c r="J28" s="181"/>
      <c r="K28" s="181"/>
      <c r="L28" s="181"/>
      <c r="M28" s="181"/>
    </row>
    <row r="29" spans="2:13" s="137" customFormat="1">
      <c r="B29" s="182" t="s">
        <v>457</v>
      </c>
      <c r="C29" s="2780" t="s">
        <v>4633</v>
      </c>
      <c r="D29" s="2781"/>
      <c r="E29" s="2782"/>
      <c r="F29" s="436"/>
      <c r="G29" s="436"/>
      <c r="H29" s="436"/>
      <c r="I29" s="436"/>
      <c r="J29" s="436"/>
      <c r="K29" s="436"/>
      <c r="L29" s="436"/>
    </row>
    <row r="30" spans="2:13" s="137" customFormat="1">
      <c r="B30" s="183" t="s">
        <v>911</v>
      </c>
      <c r="C30" s="2772" t="s">
        <v>7100</v>
      </c>
      <c r="D30" s="2775"/>
      <c r="E30" s="2776"/>
      <c r="F30" s="437"/>
      <c r="G30" s="437"/>
      <c r="H30" s="437"/>
      <c r="I30" s="437"/>
      <c r="J30" s="437"/>
      <c r="K30" s="437"/>
      <c r="L30" s="437"/>
    </row>
    <row r="31" spans="2:13" s="137" customFormat="1">
      <c r="B31" s="183" t="s">
        <v>928</v>
      </c>
      <c r="C31" s="2772" t="s">
        <v>7096</v>
      </c>
      <c r="D31" s="2773"/>
      <c r="E31" s="2774"/>
      <c r="F31" s="437"/>
      <c r="G31" s="437"/>
      <c r="H31" s="437"/>
      <c r="I31" s="437"/>
      <c r="J31" s="437"/>
      <c r="K31" s="437"/>
      <c r="L31" s="437"/>
    </row>
    <row r="32" spans="2:13" s="137" customFormat="1">
      <c r="B32" s="183" t="s">
        <v>927</v>
      </c>
      <c r="C32" s="2772" t="s">
        <v>4634</v>
      </c>
      <c r="D32" s="2775"/>
      <c r="E32" s="2776"/>
      <c r="F32" s="436"/>
      <c r="G32" s="436"/>
      <c r="H32" s="436"/>
      <c r="I32" s="436"/>
      <c r="J32" s="436"/>
      <c r="K32" s="436"/>
      <c r="L32" s="436"/>
    </row>
    <row r="33" spans="2:13">
      <c r="B33" s="183" t="s">
        <v>1527</v>
      </c>
      <c r="C33" s="2772" t="s">
        <v>7097</v>
      </c>
      <c r="D33" s="2775"/>
      <c r="E33" s="2776"/>
      <c r="F33" s="134"/>
      <c r="G33" s="134"/>
      <c r="H33" s="134"/>
      <c r="I33" s="134"/>
      <c r="J33" s="134"/>
      <c r="K33" s="134"/>
      <c r="L33" s="134"/>
    </row>
    <row r="34" spans="2:13" ht="5.25" customHeight="1">
      <c r="B34" s="178"/>
      <c r="C34" s="2783"/>
      <c r="D34" s="2775"/>
      <c r="E34" s="2776"/>
      <c r="F34" s="437"/>
      <c r="G34" s="437"/>
      <c r="H34" s="437"/>
      <c r="I34" s="437"/>
      <c r="J34" s="437"/>
      <c r="K34" s="437"/>
      <c r="L34" s="437"/>
    </row>
    <row r="35" spans="2:13" s="180" customFormat="1">
      <c r="B35" s="179" t="s">
        <v>2201</v>
      </c>
      <c r="C35" s="2784" t="s">
        <v>7101</v>
      </c>
      <c r="D35" s="2785"/>
      <c r="E35" s="2786"/>
      <c r="F35" s="438"/>
      <c r="G35" s="438"/>
      <c r="H35" s="438"/>
      <c r="I35" s="438"/>
      <c r="J35" s="438"/>
      <c r="K35" s="438"/>
      <c r="L35" s="438"/>
    </row>
    <row r="36" spans="2:13" ht="5.0999999999999996" customHeight="1"/>
    <row r="37" spans="2:13" ht="12.75" customHeight="1">
      <c r="B37" s="2380" t="s">
        <v>2199</v>
      </c>
      <c r="C37" s="2380"/>
      <c r="D37" s="2380"/>
      <c r="E37" s="2380"/>
      <c r="F37" s="2380"/>
      <c r="G37" s="2380"/>
      <c r="H37" s="2380"/>
      <c r="I37" s="2380"/>
      <c r="J37" s="2380"/>
      <c r="K37" s="2380"/>
      <c r="L37" s="2380"/>
      <c r="M37" s="2380"/>
    </row>
    <row r="38" spans="2:13" ht="5.0999999999999996" customHeight="1"/>
    <row r="39" spans="2:13">
      <c r="B39" s="182" t="s">
        <v>457</v>
      </c>
      <c r="C39" s="2780" t="s">
        <v>4633</v>
      </c>
      <c r="D39" s="2781"/>
      <c r="E39" s="2782"/>
      <c r="F39" s="436"/>
      <c r="G39" s="436"/>
      <c r="H39" s="436"/>
      <c r="I39" s="436"/>
      <c r="J39" s="436"/>
      <c r="K39" s="436"/>
      <c r="L39" s="436"/>
    </row>
    <row r="40" spans="2:13">
      <c r="B40" s="183" t="s">
        <v>2200</v>
      </c>
      <c r="C40" s="2772" t="s">
        <v>7102</v>
      </c>
      <c r="D40" s="2793"/>
      <c r="E40" s="2794"/>
      <c r="F40" s="437"/>
      <c r="G40" s="437"/>
      <c r="H40" s="437"/>
      <c r="I40" s="437"/>
      <c r="J40" s="437"/>
      <c r="K40" s="437"/>
      <c r="L40" s="437"/>
    </row>
    <row r="41" spans="2:13">
      <c r="B41" s="183" t="s">
        <v>928</v>
      </c>
      <c r="C41" s="2772" t="s">
        <v>7103</v>
      </c>
      <c r="D41" s="2793"/>
      <c r="E41" s="2794"/>
      <c r="F41" s="436"/>
      <c r="G41" s="436"/>
      <c r="H41" s="436"/>
      <c r="I41" s="436"/>
      <c r="J41" s="436"/>
      <c r="K41" s="436"/>
      <c r="L41" s="436"/>
    </row>
    <row r="42" spans="2:13">
      <c r="B42" s="183" t="s">
        <v>927</v>
      </c>
      <c r="C42" s="2772" t="s">
        <v>4634</v>
      </c>
      <c r="D42" s="2775"/>
      <c r="E42" s="2776"/>
      <c r="F42" s="439"/>
      <c r="G42" s="439"/>
      <c r="H42" s="439"/>
      <c r="I42" s="439"/>
      <c r="J42" s="439"/>
      <c r="K42" s="439"/>
      <c r="L42" s="439"/>
    </row>
    <row r="43" spans="2:13">
      <c r="B43" s="183" t="s">
        <v>1527</v>
      </c>
      <c r="C43" s="2772" t="s">
        <v>7097</v>
      </c>
      <c r="D43" s="2793"/>
      <c r="E43" s="2794"/>
      <c r="F43" s="437"/>
      <c r="G43" s="437"/>
      <c r="H43" s="437"/>
      <c r="I43" s="437"/>
      <c r="J43" s="437"/>
      <c r="K43" s="437"/>
      <c r="L43" s="437"/>
    </row>
    <row r="44" spans="2:13" ht="5.0999999999999996" customHeight="1">
      <c r="B44" s="178"/>
      <c r="C44" s="2795"/>
      <c r="D44" s="2795"/>
      <c r="E44" s="2796"/>
      <c r="F44" s="438"/>
      <c r="G44" s="438"/>
      <c r="H44" s="438"/>
      <c r="I44" s="438"/>
      <c r="J44" s="438"/>
      <c r="K44" s="438"/>
      <c r="L44" s="438"/>
    </row>
    <row r="45" spans="2:13" s="126" customFormat="1">
      <c r="B45" s="179" t="s">
        <v>2201</v>
      </c>
      <c r="C45" s="2784" t="s">
        <v>7105</v>
      </c>
      <c r="D45" s="2797"/>
      <c r="E45" s="2798"/>
      <c r="F45" s="436"/>
      <c r="G45" s="436"/>
      <c r="H45" s="436"/>
      <c r="I45" s="436"/>
      <c r="J45" s="436"/>
      <c r="K45" s="436"/>
      <c r="L45" s="436"/>
    </row>
    <row r="46" spans="2:13" ht="5.0999999999999996" customHeight="1"/>
    <row r="47" spans="2:13" ht="12.75" customHeight="1">
      <c r="B47" s="2380" t="s">
        <v>4635</v>
      </c>
      <c r="C47" s="2380"/>
      <c r="D47" s="2380"/>
      <c r="E47" s="2380"/>
      <c r="F47" s="2380"/>
      <c r="G47" s="2380"/>
      <c r="H47" s="2380"/>
      <c r="I47" s="2380"/>
      <c r="J47" s="2380"/>
      <c r="K47" s="2380"/>
      <c r="L47" s="2380"/>
      <c r="M47" s="2380"/>
    </row>
    <row r="48" spans="2:13" ht="5.0999999999999996" customHeight="1"/>
    <row r="49" spans="2:12">
      <c r="B49" s="182" t="s">
        <v>457</v>
      </c>
      <c r="C49" s="2780" t="s">
        <v>4633</v>
      </c>
      <c r="D49" s="2781"/>
      <c r="E49" s="2782"/>
      <c r="F49" s="436"/>
      <c r="G49" s="436"/>
      <c r="H49" s="436"/>
      <c r="I49" s="436"/>
      <c r="J49" s="436"/>
      <c r="K49" s="436"/>
      <c r="L49" s="436"/>
    </row>
    <row r="50" spans="2:12">
      <c r="B50" s="183" t="s">
        <v>2200</v>
      </c>
      <c r="C50" s="2772" t="s">
        <v>7102</v>
      </c>
      <c r="D50" s="2793"/>
      <c r="E50" s="2794"/>
      <c r="F50" s="437"/>
      <c r="G50" s="437"/>
      <c r="H50" s="437"/>
      <c r="I50" s="437"/>
      <c r="J50" s="437"/>
      <c r="K50" s="437"/>
      <c r="L50" s="437"/>
    </row>
    <row r="51" spans="2:12">
      <c r="B51" s="183" t="s">
        <v>928</v>
      </c>
      <c r="C51" s="2772" t="s">
        <v>7103</v>
      </c>
      <c r="D51" s="2793"/>
      <c r="E51" s="2794"/>
      <c r="F51" s="436"/>
      <c r="G51" s="436"/>
      <c r="H51" s="436"/>
      <c r="I51" s="436"/>
      <c r="J51" s="436"/>
      <c r="K51" s="436"/>
      <c r="L51" s="436"/>
    </row>
    <row r="52" spans="2:12">
      <c r="B52" s="183" t="s">
        <v>927</v>
      </c>
      <c r="C52" s="2772" t="s">
        <v>4634</v>
      </c>
      <c r="D52" s="2775"/>
      <c r="E52" s="2776"/>
      <c r="F52" s="439"/>
      <c r="G52" s="439"/>
      <c r="H52" s="439"/>
      <c r="I52" s="439"/>
      <c r="J52" s="439"/>
      <c r="K52" s="439"/>
      <c r="L52" s="439"/>
    </row>
    <row r="53" spans="2:12">
      <c r="B53" s="183" t="s">
        <v>6676</v>
      </c>
      <c r="C53" s="2772" t="s">
        <v>4636</v>
      </c>
      <c r="D53" s="2793"/>
      <c r="E53" s="2794"/>
      <c r="F53" s="436"/>
      <c r="G53" s="436"/>
      <c r="H53" s="436"/>
      <c r="I53" s="436"/>
      <c r="J53" s="436"/>
      <c r="K53" s="436"/>
      <c r="L53" s="436"/>
    </row>
    <row r="54" spans="2:12">
      <c r="B54" s="183" t="s">
        <v>1527</v>
      </c>
      <c r="C54" s="2772" t="s">
        <v>7097</v>
      </c>
      <c r="D54" s="2793"/>
      <c r="E54" s="2794"/>
      <c r="F54" s="439"/>
      <c r="G54" s="439"/>
      <c r="H54" s="439"/>
      <c r="I54" s="439"/>
      <c r="J54" s="439"/>
      <c r="K54" s="439"/>
      <c r="L54" s="439"/>
    </row>
    <row r="55" spans="2:12" ht="5.0999999999999996" customHeight="1">
      <c r="B55" s="178"/>
      <c r="C55" s="2783"/>
      <c r="D55" s="2783"/>
      <c r="E55" s="2792"/>
      <c r="F55" s="437"/>
      <c r="G55" s="437"/>
      <c r="H55" s="437"/>
      <c r="I55" s="437"/>
      <c r="J55" s="437"/>
      <c r="K55" s="437"/>
      <c r="L55" s="437"/>
    </row>
    <row r="56" spans="2:12">
      <c r="B56" s="179" t="s">
        <v>2201</v>
      </c>
      <c r="C56" s="2784" t="s">
        <v>7104</v>
      </c>
      <c r="D56" s="2784"/>
      <c r="E56" s="2791"/>
      <c r="F56" s="438"/>
      <c r="G56" s="438"/>
      <c r="H56" s="438"/>
      <c r="I56" s="438"/>
      <c r="J56" s="438"/>
      <c r="K56" s="438"/>
      <c r="L56" s="438"/>
    </row>
  </sheetData>
  <sheetProtection autoFilter="0"/>
  <mergeCells count="57">
    <mergeCell ref="D24:M24"/>
    <mergeCell ref="D20:M20"/>
    <mergeCell ref="D19:M19"/>
    <mergeCell ref="D21:M21"/>
    <mergeCell ref="D22:M22"/>
    <mergeCell ref="D23:M23"/>
    <mergeCell ref="D9:M9"/>
    <mergeCell ref="B16:M16"/>
    <mergeCell ref="C17:H17"/>
    <mergeCell ref="D18:M18"/>
    <mergeCell ref="B11:C11"/>
    <mergeCell ref="B13:C13"/>
    <mergeCell ref="B14:C14"/>
    <mergeCell ref="B9:C9"/>
    <mergeCell ref="B12:C12"/>
    <mergeCell ref="C43:E43"/>
    <mergeCell ref="C39:E39"/>
    <mergeCell ref="B47:M47"/>
    <mergeCell ref="C42:E42"/>
    <mergeCell ref="C41:E41"/>
    <mergeCell ref="C40:E40"/>
    <mergeCell ref="C45:E45"/>
    <mergeCell ref="C56:E56"/>
    <mergeCell ref="C55:E55"/>
    <mergeCell ref="C54:E54"/>
    <mergeCell ref="C53:E53"/>
    <mergeCell ref="C44:E44"/>
    <mergeCell ref="C52:E52"/>
    <mergeCell ref="C51:E51"/>
    <mergeCell ref="C50:E50"/>
    <mergeCell ref="C49:E49"/>
    <mergeCell ref="B37:M37"/>
    <mergeCell ref="C31:E31"/>
    <mergeCell ref="C30:E30"/>
    <mergeCell ref="D10:M10"/>
    <mergeCell ref="D11:M11"/>
    <mergeCell ref="D13:M13"/>
    <mergeCell ref="C29:E29"/>
    <mergeCell ref="C34:E34"/>
    <mergeCell ref="C35:E35"/>
    <mergeCell ref="B27:M27"/>
    <mergeCell ref="D14:M14"/>
    <mergeCell ref="C33:E33"/>
    <mergeCell ref="C32:E32"/>
    <mergeCell ref="B10:C10"/>
    <mergeCell ref="D12:M12"/>
    <mergeCell ref="D25:M25"/>
    <mergeCell ref="C1:M1"/>
    <mergeCell ref="D7:M7"/>
    <mergeCell ref="D8:M8"/>
    <mergeCell ref="B3:M3"/>
    <mergeCell ref="B4:M4"/>
    <mergeCell ref="B5:M5"/>
    <mergeCell ref="D6:M6"/>
    <mergeCell ref="B6:C6"/>
    <mergeCell ref="B7:C7"/>
    <mergeCell ref="B8:C8"/>
  </mergeCells>
  <phoneticPr fontId="9" type="noConversion"/>
  <hyperlinks>
    <hyperlink ref="B1" location="Index!A1" display="Назад"/>
  </hyperlinks>
  <pageMargins left="0.75" right="0.75" top="1" bottom="1" header="0.5" footer="0.5"/>
  <pageSetup paperSize="9" orientation="portrait" r:id="rId1"/>
  <headerFooter alignWithMargins="0"/>
</worksheet>
</file>

<file path=xl/worksheets/sheet44.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7212</v>
      </c>
      <c r="E1" s="2806"/>
      <c r="F1" s="2806"/>
      <c r="G1" s="2806"/>
      <c r="H1" s="2806"/>
      <c r="I1" s="2806"/>
      <c r="J1" s="2806"/>
      <c r="K1" s="2806"/>
      <c r="L1" s="2806"/>
      <c r="M1" s="2806"/>
    </row>
    <row r="2" spans="2:13" ht="12.75" customHeight="1">
      <c r="B2" s="2805" t="s">
        <v>5387</v>
      </c>
      <c r="C2" s="2805"/>
      <c r="D2" s="2805"/>
      <c r="E2" s="2805"/>
      <c r="F2" s="2805"/>
      <c r="G2" s="2805"/>
      <c r="H2" s="2805"/>
      <c r="I2" s="2805"/>
      <c r="J2" s="2805"/>
      <c r="K2" s="2805"/>
      <c r="L2" s="2805"/>
      <c r="M2" s="2805"/>
    </row>
    <row r="3" spans="2:13" ht="5.0999999999999996" customHeight="1"/>
    <row r="4" spans="2:13" ht="13.5" thickBot="1"/>
    <row r="5" spans="2:13" ht="26.1" customHeight="1" thickBot="1">
      <c r="E5" s="73" t="s">
        <v>2663</v>
      </c>
      <c r="G5" s="74" t="s">
        <v>748</v>
      </c>
      <c r="I5" s="75" t="s">
        <v>244</v>
      </c>
      <c r="J5" s="76"/>
      <c r="K5" s="74" t="s">
        <v>5405</v>
      </c>
    </row>
    <row r="6" spans="2:13" ht="13.5" thickBot="1"/>
    <row r="7" spans="2:13" ht="26.1" customHeight="1" thickBot="1">
      <c r="C7" s="74" t="s">
        <v>376</v>
      </c>
      <c r="E7" s="77" t="s">
        <v>245</v>
      </c>
      <c r="G7" s="77" t="s">
        <v>2380</v>
      </c>
      <c r="I7" s="77" t="s">
        <v>681</v>
      </c>
      <c r="J7" s="76"/>
      <c r="K7" s="74" t="s">
        <v>377</v>
      </c>
    </row>
    <row r="8" spans="2:13" ht="13.5" customHeight="1" thickBot="1"/>
    <row r="9" spans="2:13" ht="26.1" customHeight="1" thickBot="1">
      <c r="C9" s="73" t="s">
        <v>961</v>
      </c>
      <c r="E9" s="77" t="s">
        <v>246</v>
      </c>
      <c r="G9" s="77" t="s">
        <v>2661</v>
      </c>
      <c r="I9" s="77" t="s">
        <v>2662</v>
      </c>
      <c r="K9" s="74" t="s">
        <v>534</v>
      </c>
    </row>
    <row r="11" spans="2:13" ht="13.5" thickBot="1"/>
    <row r="12" spans="2:13" ht="26.1" customHeight="1" thickBot="1">
      <c r="C12" s="78" t="s">
        <v>1939</v>
      </c>
      <c r="G12" s="73" t="s">
        <v>2664</v>
      </c>
      <c r="K12" s="79" t="s">
        <v>5406</v>
      </c>
    </row>
    <row r="13" spans="2:13" ht="13.5" thickBot="1"/>
    <row r="14" spans="2:13" ht="26.1" customHeight="1" thickBot="1">
      <c r="C14" s="78" t="s">
        <v>1938</v>
      </c>
      <c r="I14" s="80" t="s">
        <v>1417</v>
      </c>
      <c r="K14" s="80" t="s">
        <v>5208</v>
      </c>
      <c r="M14" s="79" t="s">
        <v>5407</v>
      </c>
    </row>
    <row r="15" spans="2:13" ht="13.5" thickBot="1"/>
    <row r="16" spans="2:13" ht="26.1" customHeight="1" thickBot="1">
      <c r="C16" s="78" t="s">
        <v>388</v>
      </c>
      <c r="E16" s="78" t="s">
        <v>419</v>
      </c>
      <c r="G16" s="80" t="s">
        <v>1254</v>
      </c>
      <c r="I16" s="80" t="s">
        <v>1419</v>
      </c>
      <c r="K16" s="79" t="s">
        <v>5408</v>
      </c>
    </row>
    <row r="17" spans="3:13" ht="13.5" thickBot="1"/>
    <row r="18" spans="3:13" ht="26.1" customHeight="1" thickBot="1">
      <c r="C18" s="80" t="s">
        <v>1178</v>
      </c>
      <c r="E18" s="80" t="s">
        <v>344</v>
      </c>
      <c r="K18" s="74" t="s">
        <v>375</v>
      </c>
    </row>
    <row r="19" spans="3:13" ht="13.5" thickBot="1"/>
    <row r="20" spans="3:13" ht="27" customHeight="1" thickBot="1">
      <c r="C20" s="79" t="s">
        <v>5411</v>
      </c>
      <c r="E20" s="79" t="s">
        <v>5410</v>
      </c>
      <c r="G20" s="74" t="s">
        <v>378</v>
      </c>
      <c r="I20" s="79" t="s">
        <v>5409</v>
      </c>
    </row>
    <row r="21" spans="3:13" ht="13.5" thickBot="1"/>
    <row r="22" spans="3:13" ht="26.1" customHeight="1" thickBot="1">
      <c r="G22" s="80" t="s">
        <v>1255</v>
      </c>
      <c r="I22" s="79" t="s">
        <v>5412</v>
      </c>
    </row>
    <row r="23" spans="3:13" ht="27" customHeight="1">
      <c r="K23" s="2804" t="s">
        <v>5476</v>
      </c>
      <c r="L23" s="2804"/>
      <c r="M23" s="2804"/>
    </row>
    <row r="25" spans="3:13">
      <c r="C25" s="2803" t="s">
        <v>7163</v>
      </c>
      <c r="D25" s="2803"/>
      <c r="E25" s="2803"/>
      <c r="F25" s="2803"/>
    </row>
    <row r="26" spans="3:13" ht="26.1" customHeight="1"/>
  </sheetData>
  <sheetProtection autoFilter="0"/>
  <mergeCells count="5">
    <mergeCell ref="C25:F25"/>
    <mergeCell ref="K23:M23"/>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5.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7212</v>
      </c>
      <c r="E1" s="2806"/>
      <c r="F1" s="2806"/>
      <c r="G1" s="2806"/>
      <c r="H1" s="2806"/>
      <c r="I1" s="2806"/>
      <c r="J1" s="2806"/>
      <c r="K1" s="2806"/>
      <c r="L1" s="2806"/>
      <c r="M1" s="2806"/>
    </row>
    <row r="2" spans="2:13" ht="12.75" customHeight="1">
      <c r="B2" s="2805" t="s">
        <v>5390</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376</v>
      </c>
      <c r="E5" s="73" t="s">
        <v>2663</v>
      </c>
      <c r="G5" s="75" t="s">
        <v>244</v>
      </c>
      <c r="I5" s="74" t="s">
        <v>5413</v>
      </c>
      <c r="J5" s="76"/>
      <c r="M5" s="78" t="s">
        <v>419</v>
      </c>
    </row>
    <row r="6" spans="2:13" ht="13.5" thickBot="1"/>
    <row r="7" spans="2:13" ht="26.1" customHeight="1" thickBot="1">
      <c r="C7" s="73" t="s">
        <v>961</v>
      </c>
      <c r="E7" s="77" t="s">
        <v>245</v>
      </c>
      <c r="J7" s="76"/>
    </row>
    <row r="8" spans="2:13" ht="13.5" customHeight="1" thickBot="1"/>
    <row r="9" spans="2:13" ht="26.25" thickBot="1">
      <c r="C9" s="73" t="s">
        <v>2664</v>
      </c>
      <c r="E9" s="77" t="s">
        <v>246</v>
      </c>
      <c r="G9" s="77" t="s">
        <v>681</v>
      </c>
      <c r="I9" s="77" t="s">
        <v>2662</v>
      </c>
      <c r="K9" s="74" t="s">
        <v>923</v>
      </c>
    </row>
    <row r="10" spans="2:13" ht="13.5" thickBot="1"/>
    <row r="11" spans="2:13" ht="26.1" customHeight="1" thickBot="1">
      <c r="E11" s="77" t="s">
        <v>2661</v>
      </c>
      <c r="G11" s="77" t="s">
        <v>2380</v>
      </c>
      <c r="J11" s="76"/>
      <c r="K11" s="74" t="s">
        <v>2653</v>
      </c>
    </row>
    <row r="14" spans="2:13" ht="13.5" thickBot="1"/>
    <row r="15" spans="2:13" ht="26.1" customHeight="1" thickBot="1">
      <c r="C15" s="79" t="s">
        <v>5414</v>
      </c>
      <c r="E15" s="80" t="s">
        <v>973</v>
      </c>
      <c r="I15" s="80" t="s">
        <v>971</v>
      </c>
      <c r="K15" s="79" t="s">
        <v>5415</v>
      </c>
    </row>
    <row r="16" spans="2:13" ht="13.5" thickBot="1"/>
    <row r="17" spans="3:13" ht="27" customHeight="1" thickBot="1">
      <c r="C17" s="79" t="s">
        <v>6677</v>
      </c>
      <c r="G17" s="74" t="s">
        <v>2521</v>
      </c>
      <c r="I17" s="80" t="s">
        <v>972</v>
      </c>
      <c r="K17" s="79" t="s">
        <v>5416</v>
      </c>
    </row>
    <row r="18" spans="3:13" ht="13.5" thickBot="1"/>
    <row r="19" spans="3:13" ht="26.1" customHeight="1" thickBot="1">
      <c r="E19" s="80" t="s">
        <v>2730</v>
      </c>
      <c r="G19" s="79" t="s">
        <v>5417</v>
      </c>
      <c r="I19" s="74" t="s">
        <v>2522</v>
      </c>
      <c r="K19" s="74" t="s">
        <v>2518</v>
      </c>
    </row>
    <row r="20" spans="3:13" ht="13.5" thickBot="1"/>
    <row r="21" spans="3:13" ht="26.25" thickBot="1">
      <c r="C21" s="80" t="s">
        <v>974</v>
      </c>
      <c r="E21" s="80" t="s">
        <v>983</v>
      </c>
      <c r="G21" s="80" t="s">
        <v>2517</v>
      </c>
      <c r="M21" s="78" t="s">
        <v>388</v>
      </c>
    </row>
    <row r="22" spans="3:13" ht="13.5" thickBot="1"/>
    <row r="23" spans="3:13" ht="26.1" customHeight="1" thickBot="1">
      <c r="E23" s="79" t="s">
        <v>5418</v>
      </c>
      <c r="G23" s="79" t="s">
        <v>5419</v>
      </c>
      <c r="I23" s="78" t="s">
        <v>1938</v>
      </c>
      <c r="K23" s="78" t="s">
        <v>1939</v>
      </c>
      <c r="M23" s="78" t="s">
        <v>1940</v>
      </c>
    </row>
    <row r="25" spans="3:13" ht="28.5" customHeight="1">
      <c r="K25" s="2804" t="s">
        <v>5476</v>
      </c>
      <c r="L25" s="2804"/>
      <c r="M25" s="2804"/>
    </row>
    <row r="26" spans="3:13">
      <c r="C26" s="2803" t="s">
        <v>7163</v>
      </c>
      <c r="D26" s="2803"/>
      <c r="E26" s="2803"/>
      <c r="F26" s="2803"/>
    </row>
  </sheetData>
  <sheetProtection autoFilter="0"/>
  <mergeCells count="5">
    <mergeCell ref="C26:F26"/>
    <mergeCell ref="K25:M25"/>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6.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4" width="4.28515625" style="72" customWidth="1"/>
    <col min="15" max="15" width="15.7109375" style="72" customWidth="1"/>
    <col min="16" max="16384" width="9.140625" style="72"/>
  </cols>
  <sheetData>
    <row r="1" spans="2:13">
      <c r="B1" s="2646" t="s">
        <v>3024</v>
      </c>
      <c r="C1" s="2646"/>
      <c r="D1" s="2806" t="s">
        <v>7212</v>
      </c>
      <c r="E1" s="2806"/>
      <c r="F1" s="2806"/>
      <c r="G1" s="2806"/>
      <c r="H1" s="2806"/>
      <c r="I1" s="2806"/>
      <c r="J1" s="2806"/>
      <c r="K1" s="2806"/>
      <c r="L1" s="2806"/>
      <c r="M1" s="2806"/>
    </row>
    <row r="2" spans="2:13" ht="12.75" customHeight="1">
      <c r="B2" s="2805" t="s">
        <v>5392</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1808</v>
      </c>
      <c r="E5" s="73" t="s">
        <v>2663</v>
      </c>
      <c r="G5" s="75" t="s">
        <v>244</v>
      </c>
      <c r="I5" s="74" t="s">
        <v>142</v>
      </c>
      <c r="K5" s="74" t="s">
        <v>5420</v>
      </c>
      <c r="L5" s="76"/>
      <c r="M5" s="78" t="s">
        <v>1940</v>
      </c>
    </row>
    <row r="6" spans="2:13" ht="13.5" thickBot="1"/>
    <row r="7" spans="2:13" ht="26.1" customHeight="1" thickBot="1">
      <c r="C7" s="73" t="s">
        <v>961</v>
      </c>
      <c r="E7" s="77" t="s">
        <v>245</v>
      </c>
      <c r="G7" s="77" t="s">
        <v>681</v>
      </c>
      <c r="K7" s="77" t="s">
        <v>2662</v>
      </c>
      <c r="L7" s="76"/>
      <c r="M7" s="78" t="s">
        <v>1939</v>
      </c>
    </row>
    <row r="8" spans="2:13" ht="13.5" customHeight="1" thickBot="1"/>
    <row r="9" spans="2:13" ht="26.1" customHeight="1" thickBot="1">
      <c r="C9" s="74" t="s">
        <v>376</v>
      </c>
      <c r="E9" s="77" t="s">
        <v>246</v>
      </c>
      <c r="G9" s="77" t="s">
        <v>2380</v>
      </c>
      <c r="I9" s="74" t="s">
        <v>143</v>
      </c>
      <c r="M9" s="78" t="s">
        <v>1938</v>
      </c>
    </row>
    <row r="10" spans="2:13" ht="13.5" thickBot="1"/>
    <row r="11" spans="2:13" ht="26.1" customHeight="1" thickBot="1">
      <c r="C11" s="73" t="s">
        <v>2664</v>
      </c>
      <c r="E11" s="77" t="s">
        <v>2661</v>
      </c>
      <c r="G11" s="78" t="s">
        <v>419</v>
      </c>
      <c r="L11" s="76"/>
      <c r="M11" s="78" t="s">
        <v>388</v>
      </c>
    </row>
    <row r="12" spans="2:13" ht="13.5" thickBot="1"/>
    <row r="13" spans="2:13" ht="26.1" customHeight="1" thickBot="1">
      <c r="E13" s="74" t="s">
        <v>141</v>
      </c>
    </row>
    <row r="14" spans="2:13" ht="13.5" thickBot="1"/>
    <row r="15" spans="2:13" ht="26.1" customHeight="1" thickBot="1">
      <c r="C15" s="83"/>
      <c r="D15" s="83"/>
      <c r="E15" s="79" t="s">
        <v>5424</v>
      </c>
      <c r="F15" s="83"/>
      <c r="G15" s="83"/>
      <c r="H15" s="83"/>
      <c r="I15" s="79" t="s">
        <v>5423</v>
      </c>
      <c r="J15" s="83"/>
      <c r="K15" s="83"/>
      <c r="L15" s="83"/>
      <c r="M15" s="83"/>
    </row>
    <row r="16" spans="2:13" ht="13.5" thickBot="1">
      <c r="C16" s="83"/>
      <c r="D16" s="83"/>
      <c r="E16" s="83"/>
      <c r="F16" s="83"/>
      <c r="G16" s="83"/>
      <c r="H16" s="83"/>
      <c r="I16" s="83"/>
      <c r="J16" s="83"/>
      <c r="K16" s="83"/>
      <c r="L16" s="83"/>
      <c r="M16" s="83"/>
    </row>
    <row r="17" spans="3:13" ht="26.1" customHeight="1" thickBot="1">
      <c r="C17" s="79" t="s">
        <v>5425</v>
      </c>
      <c r="D17" s="83"/>
      <c r="E17" s="84" t="s">
        <v>1061</v>
      </c>
      <c r="F17" s="83"/>
      <c r="G17" s="84" t="s">
        <v>1060</v>
      </c>
      <c r="H17" s="83"/>
      <c r="I17" s="84" t="s">
        <v>1735</v>
      </c>
      <c r="J17" s="83"/>
      <c r="K17" s="84" t="s">
        <v>1058</v>
      </c>
      <c r="L17" s="83"/>
      <c r="M17" s="79" t="s">
        <v>5421</v>
      </c>
    </row>
    <row r="18" spans="3:13">
      <c r="C18" s="83"/>
      <c r="D18" s="83"/>
      <c r="E18" s="83"/>
      <c r="F18" s="83"/>
      <c r="G18" s="83"/>
      <c r="H18" s="83"/>
      <c r="I18" s="83"/>
      <c r="J18" s="83"/>
      <c r="K18" s="83"/>
      <c r="L18" s="83"/>
      <c r="M18" s="83"/>
    </row>
    <row r="19" spans="3:13" ht="13.5" thickBot="1">
      <c r="C19" s="83"/>
      <c r="D19" s="83"/>
      <c r="E19" s="83"/>
      <c r="F19" s="83"/>
      <c r="G19" s="83"/>
      <c r="H19" s="83"/>
      <c r="I19" s="83"/>
      <c r="J19" s="83"/>
      <c r="K19" s="83"/>
      <c r="L19" s="83"/>
      <c r="M19" s="83"/>
    </row>
    <row r="20" spans="3:13" ht="27" customHeight="1" thickBot="1">
      <c r="C20" s="79" t="s">
        <v>5427</v>
      </c>
      <c r="D20" s="83"/>
      <c r="E20" s="84" t="s">
        <v>1463</v>
      </c>
      <c r="F20" s="83"/>
      <c r="G20" s="84" t="s">
        <v>1062</v>
      </c>
      <c r="H20" s="83"/>
      <c r="I20" s="84" t="s">
        <v>1059</v>
      </c>
      <c r="J20" s="83"/>
      <c r="K20" s="79" t="s">
        <v>5422</v>
      </c>
      <c r="L20" s="83"/>
    </row>
    <row r="21" spans="3:13" ht="13.5" thickBot="1">
      <c r="C21" s="83"/>
      <c r="D21" s="83"/>
      <c r="E21" s="83"/>
      <c r="F21" s="83"/>
      <c r="G21" s="83"/>
      <c r="H21" s="83"/>
      <c r="I21" s="83"/>
      <c r="J21" s="83"/>
      <c r="K21" s="83"/>
      <c r="L21" s="83"/>
      <c r="M21" s="83"/>
    </row>
    <row r="22" spans="3:13" ht="26.1" customHeight="1" thickBot="1">
      <c r="C22" s="83"/>
      <c r="D22" s="83"/>
      <c r="E22" s="83"/>
      <c r="F22" s="83"/>
      <c r="G22" s="79" t="s">
        <v>5426</v>
      </c>
      <c r="H22" s="83"/>
      <c r="I22" s="85" t="s">
        <v>3085</v>
      </c>
      <c r="J22" s="83"/>
      <c r="L22" s="83"/>
      <c r="M22" s="83"/>
    </row>
    <row r="24" spans="3:13" ht="27.75" customHeight="1">
      <c r="K24" s="2804" t="s">
        <v>5476</v>
      </c>
      <c r="L24" s="2804"/>
      <c r="M24" s="2804"/>
    </row>
    <row r="26" spans="3:13">
      <c r="C26" s="2803" t="s">
        <v>7163</v>
      </c>
      <c r="D26" s="2803"/>
      <c r="E26" s="2803"/>
      <c r="F26" s="2803"/>
    </row>
  </sheetData>
  <sheetProtection autoFilter="0"/>
  <mergeCells count="5">
    <mergeCell ref="C26:F26"/>
    <mergeCell ref="K24:M24"/>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7.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4" width="4.28515625" style="72" customWidth="1"/>
    <col min="15" max="15" width="15.7109375" style="72" customWidth="1"/>
    <col min="16" max="16384" width="9.140625" style="72"/>
  </cols>
  <sheetData>
    <row r="1" spans="2:13">
      <c r="B1" s="2646" t="s">
        <v>3024</v>
      </c>
      <c r="C1" s="2646"/>
      <c r="D1" s="2806" t="s">
        <v>7212</v>
      </c>
      <c r="E1" s="2806"/>
      <c r="F1" s="2806"/>
      <c r="G1" s="2806"/>
      <c r="H1" s="2806"/>
      <c r="I1" s="2806"/>
      <c r="J1" s="2806"/>
      <c r="K1" s="2806"/>
      <c r="L1" s="2806"/>
      <c r="M1" s="2806"/>
    </row>
    <row r="2" spans="2:13" ht="12.75" customHeight="1">
      <c r="B2" s="2805" t="s">
        <v>5394</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377</v>
      </c>
      <c r="E5" s="73" t="s">
        <v>2663</v>
      </c>
      <c r="G5" s="75" t="s">
        <v>244</v>
      </c>
      <c r="I5" s="74" t="s">
        <v>2808</v>
      </c>
      <c r="K5" s="74" t="s">
        <v>5428</v>
      </c>
      <c r="L5" s="76"/>
      <c r="M5" s="78" t="s">
        <v>1940</v>
      </c>
    </row>
    <row r="6" spans="2:13" ht="13.5" thickBot="1"/>
    <row r="7" spans="2:13" ht="26.1" customHeight="1" thickBot="1">
      <c r="C7" s="73" t="s">
        <v>961</v>
      </c>
      <c r="E7" s="77" t="s">
        <v>245</v>
      </c>
      <c r="G7" s="77" t="s">
        <v>681</v>
      </c>
      <c r="K7" s="77" t="s">
        <v>2662</v>
      </c>
      <c r="L7" s="76"/>
      <c r="M7" s="78" t="s">
        <v>1939</v>
      </c>
    </row>
    <row r="8" spans="2:13" ht="13.5" customHeight="1" thickBot="1"/>
    <row r="9" spans="2:13" ht="26.1" customHeight="1" thickBot="1">
      <c r="C9" s="74" t="s">
        <v>376</v>
      </c>
      <c r="E9" s="77" t="s">
        <v>246</v>
      </c>
      <c r="G9" s="77" t="s">
        <v>2380</v>
      </c>
      <c r="M9" s="78" t="s">
        <v>1938</v>
      </c>
    </row>
    <row r="10" spans="2:13" ht="13.5" thickBot="1"/>
    <row r="11" spans="2:13" ht="26.1" customHeight="1" thickBot="1">
      <c r="C11" s="73" t="s">
        <v>2664</v>
      </c>
      <c r="E11" s="77" t="s">
        <v>2661</v>
      </c>
      <c r="G11" s="78" t="s">
        <v>419</v>
      </c>
      <c r="L11" s="76"/>
      <c r="M11" s="78" t="s">
        <v>388</v>
      </c>
    </row>
    <row r="12" spans="2:13" ht="13.5" thickBot="1"/>
    <row r="13" spans="2:13" ht="26.1" customHeight="1" thickBot="1">
      <c r="G13" s="74" t="s">
        <v>5429</v>
      </c>
    </row>
    <row r="14" spans="2:13" ht="13.5" thickBot="1"/>
    <row r="15" spans="2:13" ht="26.1" customHeight="1" thickBot="1">
      <c r="C15" s="83"/>
      <c r="D15" s="83"/>
      <c r="F15" s="83"/>
      <c r="G15" s="79" t="s">
        <v>5433</v>
      </c>
      <c r="H15" s="83"/>
      <c r="I15" s="79" t="s">
        <v>5431</v>
      </c>
      <c r="J15" s="83"/>
      <c r="K15" s="83"/>
      <c r="L15" s="83"/>
      <c r="M15" s="79" t="s">
        <v>5430</v>
      </c>
    </row>
    <row r="16" spans="2:13" ht="13.5" thickBot="1">
      <c r="C16" s="83"/>
      <c r="D16" s="83"/>
      <c r="E16" s="83"/>
      <c r="F16" s="83"/>
      <c r="H16" s="83"/>
      <c r="I16" s="83"/>
      <c r="J16" s="83"/>
      <c r="K16" s="83"/>
      <c r="L16" s="83"/>
      <c r="M16" s="83"/>
    </row>
    <row r="17" spans="3:13" ht="26.1" customHeight="1" thickBot="1">
      <c r="C17" s="79" t="s">
        <v>5434</v>
      </c>
      <c r="D17" s="83"/>
      <c r="E17" s="84" t="s">
        <v>849</v>
      </c>
      <c r="H17" s="83"/>
      <c r="I17" s="84" t="s">
        <v>1945</v>
      </c>
      <c r="J17" s="83"/>
      <c r="K17" s="84" t="s">
        <v>2334</v>
      </c>
      <c r="L17" s="83"/>
    </row>
    <row r="18" spans="3:13" ht="13.5" thickBot="1">
      <c r="C18" s="83"/>
      <c r="D18" s="83"/>
      <c r="E18" s="83"/>
      <c r="H18" s="83"/>
      <c r="I18" s="83"/>
      <c r="J18" s="83"/>
      <c r="K18" s="83"/>
      <c r="L18" s="83"/>
      <c r="M18" s="83"/>
    </row>
    <row r="19" spans="3:13" ht="27" customHeight="1" thickBot="1">
      <c r="C19" s="79" t="s">
        <v>5435</v>
      </c>
      <c r="D19" s="83"/>
      <c r="E19" s="84" t="s">
        <v>1949</v>
      </c>
      <c r="G19" s="84" t="s">
        <v>1947</v>
      </c>
      <c r="H19" s="83"/>
      <c r="J19" s="83"/>
      <c r="K19" s="84" t="s">
        <v>1946</v>
      </c>
      <c r="L19" s="83"/>
      <c r="M19" s="74" t="s">
        <v>2809</v>
      </c>
    </row>
    <row r="20" spans="3:13" ht="13.5" thickBot="1">
      <c r="C20" s="83"/>
      <c r="D20" s="83"/>
      <c r="E20" s="83"/>
      <c r="H20" s="83"/>
      <c r="I20" s="83"/>
      <c r="J20" s="83"/>
      <c r="K20" s="83"/>
      <c r="L20" s="83"/>
    </row>
    <row r="21" spans="3:13" ht="26.1" customHeight="1" thickBot="1">
      <c r="C21" s="79" t="s">
        <v>5436</v>
      </c>
      <c r="D21" s="83"/>
      <c r="E21" s="84" t="s">
        <v>1950</v>
      </c>
      <c r="H21" s="83"/>
      <c r="J21" s="83"/>
      <c r="K21" s="79" t="s">
        <v>5432</v>
      </c>
      <c r="L21" s="83"/>
      <c r="M21" s="85" t="s">
        <v>2810</v>
      </c>
    </row>
    <row r="22" spans="3:13">
      <c r="I22" s="83"/>
    </row>
    <row r="24" spans="3:13" ht="29.25" customHeight="1">
      <c r="K24" s="2804" t="s">
        <v>5476</v>
      </c>
      <c r="L24" s="2804"/>
      <c r="M24" s="2804"/>
    </row>
    <row r="25" spans="3:13">
      <c r="I25" s="83"/>
    </row>
    <row r="26" spans="3:13">
      <c r="C26" s="2803" t="s">
        <v>7163</v>
      </c>
      <c r="D26" s="2803"/>
      <c r="E26" s="2803"/>
      <c r="F26" s="2803"/>
      <c r="I26" s="83"/>
    </row>
  </sheetData>
  <sheetProtection autoFilter="0"/>
  <mergeCells count="5">
    <mergeCell ref="C26:F26"/>
    <mergeCell ref="K24:M24"/>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8.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7212</v>
      </c>
      <c r="E1" s="2806"/>
      <c r="F1" s="2806"/>
      <c r="G1" s="2806"/>
      <c r="H1" s="2806"/>
      <c r="I1" s="2806"/>
      <c r="J1" s="2806"/>
      <c r="K1" s="2806"/>
      <c r="L1" s="2806"/>
      <c r="M1" s="2806"/>
    </row>
    <row r="2" spans="2:13" ht="12.75" customHeight="1">
      <c r="B2" s="2805" t="s">
        <v>5396</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376</v>
      </c>
      <c r="E5" s="73" t="s">
        <v>2663</v>
      </c>
      <c r="G5" s="75" t="s">
        <v>244</v>
      </c>
      <c r="I5" s="74" t="s">
        <v>5437</v>
      </c>
      <c r="J5" s="76"/>
      <c r="K5" s="74" t="s">
        <v>1896</v>
      </c>
      <c r="M5" s="78" t="s">
        <v>419</v>
      </c>
    </row>
    <row r="6" spans="2:13" ht="13.5" thickBot="1"/>
    <row r="7" spans="2:13" ht="26.1" customHeight="1" thickBot="1">
      <c r="C7" s="73" t="s">
        <v>961</v>
      </c>
      <c r="E7" s="77" t="s">
        <v>245</v>
      </c>
      <c r="J7" s="76"/>
    </row>
    <row r="8" spans="2:13" ht="13.5" customHeight="1" thickBot="1"/>
    <row r="9" spans="2:13" ht="26.1" customHeight="1" thickBot="1">
      <c r="C9" s="74" t="s">
        <v>1808</v>
      </c>
      <c r="E9" s="77" t="s">
        <v>246</v>
      </c>
      <c r="G9" s="77" t="s">
        <v>681</v>
      </c>
      <c r="I9" s="77" t="s">
        <v>2662</v>
      </c>
      <c r="K9" s="74" t="s">
        <v>1895</v>
      </c>
    </row>
    <row r="10" spans="2:13" ht="13.5" thickBot="1"/>
    <row r="11" spans="2:13" ht="26.1" customHeight="1" thickBot="1">
      <c r="C11" s="73" t="s">
        <v>2664</v>
      </c>
      <c r="E11" s="77" t="s">
        <v>2661</v>
      </c>
      <c r="G11" s="77" t="s">
        <v>2380</v>
      </c>
      <c r="J11" s="76"/>
      <c r="K11" s="74" t="s">
        <v>1897</v>
      </c>
    </row>
    <row r="12" spans="2:13" ht="13.5" thickBot="1"/>
    <row r="13" spans="2:13" ht="26.1" customHeight="1" thickBot="1">
      <c r="G13" s="74" t="s">
        <v>1898</v>
      </c>
    </row>
    <row r="14" spans="2:13" ht="13.5" thickBot="1"/>
    <row r="15" spans="2:13" ht="26.1" customHeight="1" thickBot="1">
      <c r="E15" s="79" t="s">
        <v>5442</v>
      </c>
      <c r="G15" s="80" t="s">
        <v>1270</v>
      </c>
      <c r="I15" s="80" t="s">
        <v>537</v>
      </c>
      <c r="K15" s="79" t="s">
        <v>5444</v>
      </c>
    </row>
    <row r="16" spans="2:13" ht="13.5" thickBot="1"/>
    <row r="17" spans="3:13" ht="27" customHeight="1" thickBot="1">
      <c r="E17" s="79" t="s">
        <v>5441</v>
      </c>
      <c r="G17" s="80" t="s">
        <v>1271</v>
      </c>
      <c r="I17" s="80" t="s">
        <v>538</v>
      </c>
      <c r="K17" s="79" t="s">
        <v>5443</v>
      </c>
    </row>
    <row r="18" spans="3:13" ht="13.5" thickBot="1"/>
    <row r="19" spans="3:13" ht="26.1" customHeight="1" thickBot="1">
      <c r="C19" s="79" t="s">
        <v>5439</v>
      </c>
      <c r="E19" s="80" t="s">
        <v>178</v>
      </c>
      <c r="G19" s="80" t="s">
        <v>1273</v>
      </c>
      <c r="I19" s="79" t="s">
        <v>5440</v>
      </c>
    </row>
    <row r="20" spans="3:13" ht="13.5" thickBot="1"/>
    <row r="21" spans="3:13" ht="26.1" customHeight="1" thickBot="1">
      <c r="G21" s="80" t="s">
        <v>1272</v>
      </c>
      <c r="M21" s="78" t="s">
        <v>388</v>
      </c>
    </row>
    <row r="22" spans="3:13" ht="13.5" thickBot="1"/>
    <row r="23" spans="3:13" ht="26.1" customHeight="1" thickBot="1">
      <c r="C23" s="2804" t="s">
        <v>5476</v>
      </c>
      <c r="D23" s="2804"/>
      <c r="E23" s="2804"/>
      <c r="G23" s="79" t="s">
        <v>5438</v>
      </c>
      <c r="I23" s="78" t="s">
        <v>1938</v>
      </c>
      <c r="K23" s="78" t="s">
        <v>1939</v>
      </c>
      <c r="M23" s="78" t="s">
        <v>1940</v>
      </c>
    </row>
    <row r="25" spans="3:13" ht="27" customHeight="1">
      <c r="I25" s="2808"/>
      <c r="J25" s="2808"/>
      <c r="K25" s="2808"/>
    </row>
    <row r="26" spans="3:13" ht="12.75" customHeight="1">
      <c r="C26" s="2807" t="s">
        <v>7163</v>
      </c>
      <c r="D26" s="2807"/>
      <c r="E26" s="2807"/>
      <c r="F26" s="81"/>
    </row>
  </sheetData>
  <sheetProtection autoFilter="0"/>
  <mergeCells count="6">
    <mergeCell ref="C26:E26"/>
    <mergeCell ref="I25:K25"/>
    <mergeCell ref="C23:E23"/>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9.xml><?xml version="1.0" encoding="utf-8"?>
<worksheet xmlns="http://schemas.openxmlformats.org/spreadsheetml/2006/main" xmlns:r="http://schemas.openxmlformats.org/officeDocument/2006/relationships">
  <dimension ref="B1:M27"/>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7212</v>
      </c>
      <c r="E1" s="2806"/>
      <c r="F1" s="2806"/>
      <c r="G1" s="2806"/>
      <c r="H1" s="2806"/>
      <c r="I1" s="2806"/>
      <c r="J1" s="2806"/>
      <c r="K1" s="2806"/>
      <c r="L1" s="2806"/>
      <c r="M1" s="2806"/>
    </row>
    <row r="2" spans="2:13" ht="12.75" customHeight="1">
      <c r="B2" s="2805" t="s">
        <v>5398</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376</v>
      </c>
      <c r="E5" s="73" t="s">
        <v>2663</v>
      </c>
      <c r="G5" s="75" t="s">
        <v>244</v>
      </c>
      <c r="I5" s="74" t="s">
        <v>1288</v>
      </c>
      <c r="K5" s="74" t="s">
        <v>5445</v>
      </c>
      <c r="L5" s="76"/>
    </row>
    <row r="6" spans="2:13" ht="13.5" thickBot="1"/>
    <row r="7" spans="2:13" ht="26.1" customHeight="1" thickBot="1">
      <c r="C7" s="73" t="s">
        <v>961</v>
      </c>
      <c r="E7" s="77" t="s">
        <v>245</v>
      </c>
      <c r="G7" s="77" t="s">
        <v>681</v>
      </c>
      <c r="K7" s="77" t="s">
        <v>2662</v>
      </c>
      <c r="L7" s="76"/>
      <c r="M7" s="74" t="s">
        <v>1292</v>
      </c>
    </row>
    <row r="8" spans="2:13" ht="13.5" customHeight="1" thickBot="1"/>
    <row r="9" spans="2:13" ht="26.1" customHeight="1" thickBot="1">
      <c r="C9" s="73" t="s">
        <v>2664</v>
      </c>
      <c r="E9" s="77" t="s">
        <v>246</v>
      </c>
      <c r="G9" s="77" t="s">
        <v>2380</v>
      </c>
    </row>
    <row r="10" spans="2:13" ht="13.5" thickBot="1"/>
    <row r="11" spans="2:13" ht="26.1" customHeight="1" thickBot="1">
      <c r="C11" s="78" t="s">
        <v>419</v>
      </c>
      <c r="E11" s="74" t="s">
        <v>499</v>
      </c>
      <c r="G11" s="77" t="s">
        <v>2661</v>
      </c>
      <c r="L11" s="76"/>
    </row>
    <row r="12" spans="2:13" ht="13.5" thickBot="1"/>
    <row r="13" spans="2:13" ht="26.1" customHeight="1" thickBot="1">
      <c r="G13" s="79" t="s">
        <v>5448</v>
      </c>
      <c r="I13" s="79" t="s">
        <v>5449</v>
      </c>
      <c r="M13" s="74" t="s">
        <v>1289</v>
      </c>
    </row>
    <row r="14" spans="2:13" ht="13.5" thickBot="1"/>
    <row r="15" spans="2:13" ht="26.1" customHeight="1" thickBot="1">
      <c r="I15" s="80" t="s">
        <v>2605</v>
      </c>
      <c r="K15" s="80" t="s">
        <v>2604</v>
      </c>
      <c r="M15" s="79" t="s">
        <v>5452</v>
      </c>
    </row>
    <row r="16" spans="2:13" ht="13.5" thickBot="1"/>
    <row r="17" spans="3:13" ht="27" customHeight="1" thickBot="1">
      <c r="E17" s="80" t="s">
        <v>2610</v>
      </c>
      <c r="G17" s="80" t="s">
        <v>2609</v>
      </c>
      <c r="I17" s="74" t="s">
        <v>1290</v>
      </c>
    </row>
    <row r="18" spans="3:13" ht="13.5" thickBot="1"/>
    <row r="19" spans="3:13" ht="26.1" customHeight="1" thickBot="1">
      <c r="E19" s="79" t="s">
        <v>5446</v>
      </c>
      <c r="G19" s="80" t="s">
        <v>2608</v>
      </c>
      <c r="I19" s="80" t="s">
        <v>2606</v>
      </c>
      <c r="K19" s="80" t="s">
        <v>2607</v>
      </c>
      <c r="M19" s="79" t="s">
        <v>5451</v>
      </c>
    </row>
    <row r="20" spans="3:13" ht="13.5" thickBot="1"/>
    <row r="21" spans="3:13" ht="26.1" customHeight="1" thickBot="1">
      <c r="C21" s="78" t="s">
        <v>388</v>
      </c>
      <c r="E21" s="79" t="s">
        <v>5447</v>
      </c>
      <c r="I21" s="79" t="s">
        <v>5450</v>
      </c>
    </row>
    <row r="22" spans="3:13" ht="13.5" thickBot="1"/>
    <row r="23" spans="3:13" ht="26.1" customHeight="1" thickBot="1">
      <c r="C23" s="78" t="s">
        <v>1938</v>
      </c>
      <c r="E23" s="78" t="s">
        <v>1939</v>
      </c>
      <c r="G23" s="78" t="s">
        <v>1940</v>
      </c>
      <c r="K23" s="2804" t="s">
        <v>5476</v>
      </c>
      <c r="L23" s="2804"/>
      <c r="M23" s="2804"/>
    </row>
    <row r="27" spans="3:13">
      <c r="C27" s="2807" t="s">
        <v>7163</v>
      </c>
      <c r="D27" s="2807"/>
      <c r="E27" s="2807"/>
    </row>
  </sheetData>
  <sheetProtection autoFilter="0"/>
  <mergeCells count="5">
    <mergeCell ref="K23:M23"/>
    <mergeCell ref="C27:E27"/>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5.xml><?xml version="1.0" encoding="utf-8"?>
<worksheet xmlns="http://schemas.openxmlformats.org/spreadsheetml/2006/main" xmlns:r="http://schemas.openxmlformats.org/officeDocument/2006/relationships">
  <dimension ref="B1:K93"/>
  <sheetViews>
    <sheetView workbookViewId="0">
      <pane ySplit="4" topLeftCell="A5" activePane="bottomLeft" state="frozen"/>
      <selection pane="bottomLeft" activeCell="B1" sqref="B1"/>
    </sheetView>
  </sheetViews>
  <sheetFormatPr defaultColWidth="14.7109375" defaultRowHeight="12.75"/>
  <cols>
    <col min="1" max="1" width="3.7109375" style="625" customWidth="1"/>
    <col min="2" max="2" width="14.7109375" style="625" customWidth="1"/>
    <col min="3" max="3" width="14.7109375" style="626" customWidth="1"/>
    <col min="4" max="4" width="7.7109375" style="627" customWidth="1"/>
    <col min="5" max="7" width="7.7109375" style="629" customWidth="1"/>
    <col min="8" max="11" width="7.7109375" style="625" customWidth="1"/>
    <col min="12" max="16384" width="14.7109375" style="625"/>
  </cols>
  <sheetData>
    <row r="1" spans="2:11">
      <c r="B1" s="2057" t="s">
        <v>3024</v>
      </c>
      <c r="C1" s="2138" t="s">
        <v>7212</v>
      </c>
      <c r="D1" s="2138"/>
      <c r="E1" s="2138"/>
      <c r="F1" s="2138"/>
      <c r="G1" s="2138"/>
      <c r="H1" s="2138"/>
      <c r="I1" s="2138"/>
      <c r="J1" s="2138"/>
      <c r="K1" s="2138"/>
    </row>
    <row r="2" spans="2:11" ht="6" customHeight="1"/>
    <row r="3" spans="2:11" ht="12.75" customHeight="1">
      <c r="B3" s="2229" t="s">
        <v>3380</v>
      </c>
      <c r="C3" s="2229"/>
      <c r="D3" s="2229"/>
      <c r="E3" s="2229"/>
      <c r="F3" s="2229"/>
      <c r="G3" s="2229"/>
      <c r="H3" s="2229"/>
      <c r="I3" s="2229"/>
      <c r="J3" s="2229"/>
      <c r="K3" s="2229"/>
    </row>
    <row r="4" spans="2:11" ht="4.5" customHeight="1"/>
    <row r="5" spans="2:11" ht="25.5" customHeight="1">
      <c r="B5" s="2139" t="s">
        <v>3346</v>
      </c>
      <c r="C5" s="2139"/>
      <c r="D5" s="2139"/>
      <c r="E5" s="2139"/>
      <c r="F5" s="2139"/>
      <c r="G5" s="2139"/>
      <c r="H5" s="2139"/>
      <c r="I5" s="2139"/>
      <c r="J5" s="2139"/>
      <c r="K5" s="2139"/>
    </row>
    <row r="6" spans="2:11" ht="5.0999999999999996" customHeight="1"/>
    <row r="7" spans="2:11">
      <c r="B7" s="646" t="s">
        <v>3347</v>
      </c>
    </row>
    <row r="8" spans="2:11" ht="12.75" customHeight="1">
      <c r="B8" s="2139" t="s">
        <v>3348</v>
      </c>
      <c r="C8" s="2139"/>
      <c r="D8" s="2139"/>
      <c r="E8" s="2139"/>
      <c r="F8" s="2139"/>
      <c r="G8" s="2139"/>
      <c r="H8" s="2139"/>
      <c r="I8" s="2139"/>
      <c r="J8" s="2139"/>
      <c r="K8" s="2139"/>
    </row>
    <row r="9" spans="2:11" ht="25.5" customHeight="1">
      <c r="B9" s="2139" t="s">
        <v>6114</v>
      </c>
      <c r="C9" s="2139"/>
      <c r="D9" s="2139"/>
      <c r="E9" s="2139"/>
      <c r="F9" s="2139"/>
      <c r="G9" s="2139"/>
      <c r="H9" s="2139"/>
      <c r="I9" s="2139"/>
      <c r="J9" s="2139"/>
      <c r="K9" s="2139"/>
    </row>
    <row r="10" spans="2:11" ht="39" customHeight="1">
      <c r="B10" s="2139" t="s">
        <v>3349</v>
      </c>
      <c r="C10" s="2139"/>
      <c r="D10" s="2139"/>
      <c r="E10" s="2139"/>
      <c r="F10" s="2139"/>
      <c r="G10" s="2139"/>
      <c r="H10" s="2139"/>
      <c r="I10" s="2139"/>
      <c r="J10" s="2139"/>
      <c r="K10" s="2139"/>
    </row>
    <row r="11" spans="2:11" ht="38.25" customHeight="1">
      <c r="B11" s="2139" t="s">
        <v>3354</v>
      </c>
      <c r="C11" s="2139"/>
      <c r="D11" s="2139"/>
      <c r="E11" s="2139"/>
      <c r="F11" s="2139"/>
      <c r="G11" s="2139"/>
      <c r="H11" s="2139"/>
      <c r="I11" s="2139"/>
      <c r="J11" s="2139"/>
      <c r="K11" s="2139"/>
    </row>
    <row r="12" spans="2:11" ht="5.0999999999999996" customHeight="1"/>
    <row r="13" spans="2:11">
      <c r="B13" s="646" t="s">
        <v>3350</v>
      </c>
    </row>
    <row r="14" spans="2:11" ht="12.75" customHeight="1">
      <c r="B14" s="2139" t="s">
        <v>3351</v>
      </c>
      <c r="C14" s="2139"/>
      <c r="D14" s="2139"/>
      <c r="E14" s="2139"/>
      <c r="F14" s="2139"/>
      <c r="G14" s="2139"/>
      <c r="H14" s="2139"/>
      <c r="I14" s="2139"/>
      <c r="J14" s="2139"/>
      <c r="K14" s="2139"/>
    </row>
    <row r="15" spans="2:11" ht="12.75" customHeight="1">
      <c r="B15" s="2139" t="s">
        <v>6115</v>
      </c>
      <c r="C15" s="2139"/>
      <c r="D15" s="2139"/>
      <c r="E15" s="2139"/>
      <c r="F15" s="2139"/>
      <c r="G15" s="2139"/>
      <c r="H15" s="2139"/>
      <c r="I15" s="2139"/>
      <c r="J15" s="2139"/>
      <c r="K15" s="2139"/>
    </row>
    <row r="16" spans="2:11" ht="39" customHeight="1">
      <c r="B16" s="2139" t="s">
        <v>3352</v>
      </c>
      <c r="C16" s="2139"/>
      <c r="D16" s="2139"/>
      <c r="E16" s="2139"/>
      <c r="F16" s="2139"/>
      <c r="G16" s="2139"/>
      <c r="H16" s="2139"/>
      <c r="I16" s="2139"/>
      <c r="J16" s="2139"/>
      <c r="K16" s="2139"/>
    </row>
    <row r="17" spans="2:11" ht="38.25" customHeight="1">
      <c r="B17" s="2139" t="s">
        <v>3353</v>
      </c>
      <c r="C17" s="2139"/>
      <c r="D17" s="2139"/>
      <c r="E17" s="2139"/>
      <c r="F17" s="2139"/>
      <c r="G17" s="2139"/>
      <c r="H17" s="2139"/>
      <c r="I17" s="2139"/>
      <c r="J17" s="2139"/>
      <c r="K17" s="2139"/>
    </row>
    <row r="18" spans="2:11" ht="5.0999999999999996" customHeight="1"/>
    <row r="19" spans="2:11">
      <c r="B19" s="646" t="s">
        <v>3355</v>
      </c>
    </row>
    <row r="20" spans="2:11" ht="12.75" customHeight="1">
      <c r="B20" s="2139" t="s">
        <v>3356</v>
      </c>
      <c r="C20" s="2139"/>
      <c r="D20" s="2139"/>
      <c r="E20" s="2139"/>
      <c r="F20" s="2139"/>
      <c r="G20" s="2139"/>
      <c r="H20" s="2139"/>
      <c r="I20" s="2139"/>
      <c r="J20" s="2139"/>
      <c r="K20" s="2139"/>
    </row>
    <row r="21" spans="2:11" ht="12.75" customHeight="1">
      <c r="B21" s="2139" t="s">
        <v>3375</v>
      </c>
      <c r="C21" s="2139"/>
      <c r="D21" s="2139"/>
      <c r="E21" s="2139"/>
      <c r="F21" s="2139"/>
      <c r="G21" s="2139"/>
      <c r="H21" s="2139"/>
      <c r="I21" s="2139"/>
      <c r="J21" s="2139"/>
      <c r="K21" s="2139"/>
    </row>
    <row r="22" spans="2:11" ht="5.0999999999999996" customHeight="1"/>
    <row r="23" spans="2:11">
      <c r="B23" s="646" t="s">
        <v>3359</v>
      </c>
    </row>
    <row r="24" spans="2:11" ht="12.75" customHeight="1">
      <c r="B24" s="2139" t="s">
        <v>3360</v>
      </c>
      <c r="C24" s="2139"/>
      <c r="D24" s="2139"/>
      <c r="E24" s="2139"/>
      <c r="F24" s="2139"/>
      <c r="G24" s="2139"/>
      <c r="H24" s="2139"/>
      <c r="I24" s="2139"/>
      <c r="J24" s="2139"/>
      <c r="K24" s="2139"/>
    </row>
    <row r="25" spans="2:11" ht="25.5" customHeight="1">
      <c r="B25" s="2231" t="s">
        <v>3361</v>
      </c>
      <c r="C25" s="2231"/>
      <c r="D25" s="2231"/>
      <c r="E25" s="2231"/>
      <c r="F25" s="2231"/>
      <c r="G25" s="2231"/>
      <c r="H25" s="2231"/>
      <c r="I25" s="2231"/>
      <c r="J25" s="2231"/>
      <c r="K25" s="2231"/>
    </row>
    <row r="26" spans="2:11" ht="12.75" customHeight="1">
      <c r="B26" s="2139" t="s">
        <v>3362</v>
      </c>
      <c r="C26" s="2139"/>
      <c r="D26" s="2139"/>
      <c r="E26" s="2139"/>
      <c r="F26" s="2139"/>
      <c r="G26" s="2139"/>
      <c r="H26" s="2139"/>
      <c r="I26" s="2139"/>
      <c r="J26" s="2139"/>
      <c r="K26" s="2139"/>
    </row>
    <row r="27" spans="2:11" ht="5.0999999999999996" customHeight="1"/>
    <row r="28" spans="2:11" ht="13.5" customHeight="1" thickBot="1">
      <c r="B28" s="2230" t="s">
        <v>3363</v>
      </c>
      <c r="C28" s="2230"/>
      <c r="D28" s="2230"/>
      <c r="E28" s="2230"/>
      <c r="F28" s="2230"/>
      <c r="G28" s="2230"/>
      <c r="H28" s="2230"/>
      <c r="I28" s="2230"/>
      <c r="J28" s="2230"/>
      <c r="K28" s="2230"/>
    </row>
    <row r="29" spans="2:11" ht="13.5" thickBot="1">
      <c r="B29" s="2189" t="s">
        <v>3029</v>
      </c>
      <c r="C29" s="2190"/>
      <c r="D29" s="2189" t="s">
        <v>138</v>
      </c>
      <c r="E29" s="2191"/>
      <c r="F29" s="2192" t="s">
        <v>139</v>
      </c>
      <c r="G29" s="2190"/>
      <c r="H29" s="2189" t="s">
        <v>2559</v>
      </c>
      <c r="I29" s="2191"/>
      <c r="J29" s="2192" t="s">
        <v>2560</v>
      </c>
      <c r="K29" s="2191"/>
    </row>
    <row r="30" spans="2:11">
      <c r="B30" s="2180" t="s">
        <v>2375</v>
      </c>
      <c r="C30" s="2181"/>
      <c r="D30" s="2232">
        <v>2</v>
      </c>
      <c r="E30" s="2181"/>
      <c r="F30" s="2232">
        <v>2</v>
      </c>
      <c r="G30" s="2233"/>
      <c r="H30" s="2234">
        <v>1</v>
      </c>
      <c r="I30" s="2187"/>
      <c r="J30" s="2234">
        <v>1</v>
      </c>
      <c r="K30" s="2187"/>
    </row>
    <row r="31" spans="2:11">
      <c r="B31" s="2164" t="s">
        <v>428</v>
      </c>
      <c r="C31" s="2165"/>
      <c r="D31" s="2227">
        <v>1</v>
      </c>
      <c r="E31" s="2165"/>
      <c r="F31" s="2223">
        <v>0</v>
      </c>
      <c r="G31" s="2167"/>
      <c r="H31" s="2225">
        <v>2</v>
      </c>
      <c r="I31" s="2198"/>
      <c r="J31" s="2225">
        <v>2</v>
      </c>
      <c r="K31" s="2198"/>
    </row>
    <row r="32" spans="2:11">
      <c r="B32" s="2140" t="s">
        <v>1642</v>
      </c>
      <c r="C32" s="2154"/>
      <c r="D32" s="2219">
        <v>1</v>
      </c>
      <c r="E32" s="2154"/>
      <c r="F32" s="2219">
        <v>3</v>
      </c>
      <c r="G32" s="2141"/>
      <c r="H32" s="2220">
        <v>1</v>
      </c>
      <c r="I32" s="2147"/>
      <c r="J32" s="2220">
        <v>1</v>
      </c>
      <c r="K32" s="2147"/>
    </row>
    <row r="33" spans="2:11">
      <c r="B33" s="2164" t="s">
        <v>1653</v>
      </c>
      <c r="C33" s="2165"/>
      <c r="D33" s="2223">
        <v>0</v>
      </c>
      <c r="E33" s="2201"/>
      <c r="F33" s="2227">
        <v>2</v>
      </c>
      <c r="G33" s="2198"/>
      <c r="H33" s="2228">
        <v>1</v>
      </c>
      <c r="I33" s="2167"/>
      <c r="J33" s="2225">
        <v>2</v>
      </c>
      <c r="K33" s="2198"/>
    </row>
    <row r="34" spans="2:11">
      <c r="B34" s="2140" t="s">
        <v>1662</v>
      </c>
      <c r="C34" s="2154"/>
      <c r="D34" s="2219">
        <v>1</v>
      </c>
      <c r="E34" s="2154"/>
      <c r="F34" s="2219">
        <v>1</v>
      </c>
      <c r="G34" s="2141"/>
      <c r="H34" s="2218">
        <v>2</v>
      </c>
      <c r="I34" s="2141"/>
      <c r="J34" s="2218">
        <v>2</v>
      </c>
      <c r="K34" s="2141"/>
    </row>
    <row r="35" spans="2:11">
      <c r="B35" s="2164" t="s">
        <v>2003</v>
      </c>
      <c r="C35" s="2165"/>
      <c r="D35" s="2223">
        <v>0</v>
      </c>
      <c r="E35" s="2201"/>
      <c r="F35" s="2223">
        <v>0</v>
      </c>
      <c r="G35" s="2167"/>
      <c r="H35" s="2225">
        <v>2</v>
      </c>
      <c r="I35" s="2198"/>
      <c r="J35" s="2224">
        <v>3</v>
      </c>
      <c r="K35" s="2173"/>
    </row>
    <row r="36" spans="2:11">
      <c r="B36" s="2140" t="s">
        <v>1858</v>
      </c>
      <c r="C36" s="2154"/>
      <c r="D36" s="2219">
        <v>2</v>
      </c>
      <c r="E36" s="2154"/>
      <c r="F36" s="2219">
        <v>2</v>
      </c>
      <c r="G36" s="2141"/>
      <c r="H36" s="2220">
        <v>1</v>
      </c>
      <c r="I36" s="2147"/>
      <c r="J36" s="2220">
        <v>1</v>
      </c>
      <c r="K36" s="2147"/>
    </row>
    <row r="37" spans="2:11">
      <c r="B37" s="2164" t="s">
        <v>1869</v>
      </c>
      <c r="C37" s="2165"/>
      <c r="D37" s="2227">
        <v>1</v>
      </c>
      <c r="E37" s="2165"/>
      <c r="F37" s="2227">
        <v>1</v>
      </c>
      <c r="G37" s="2198"/>
      <c r="H37" s="2225">
        <v>2</v>
      </c>
      <c r="I37" s="2198"/>
      <c r="J37" s="2228">
        <v>1</v>
      </c>
      <c r="K37" s="2167"/>
    </row>
    <row r="38" spans="2:11">
      <c r="B38" s="2140" t="s">
        <v>2896</v>
      </c>
      <c r="C38" s="2154"/>
      <c r="D38" s="2219">
        <v>1</v>
      </c>
      <c r="E38" s="2154"/>
      <c r="F38" s="2219">
        <v>2</v>
      </c>
      <c r="G38" s="2141"/>
      <c r="H38" s="2218">
        <v>2</v>
      </c>
      <c r="I38" s="2141"/>
      <c r="J38" s="2220">
        <v>1</v>
      </c>
      <c r="K38" s="2147"/>
    </row>
    <row r="39" spans="2:11">
      <c r="B39" s="2164" t="s">
        <v>1024</v>
      </c>
      <c r="C39" s="2165"/>
      <c r="D39" s="2227">
        <v>1</v>
      </c>
      <c r="E39" s="2165"/>
      <c r="F39" s="2223">
        <v>0</v>
      </c>
      <c r="G39" s="2167"/>
      <c r="H39" s="2225">
        <v>2</v>
      </c>
      <c r="I39" s="2198"/>
      <c r="J39" s="2225">
        <v>2</v>
      </c>
      <c r="K39" s="2198"/>
    </row>
    <row r="40" spans="2:11">
      <c r="B40" s="2140" t="s">
        <v>1491</v>
      </c>
      <c r="C40" s="2154"/>
      <c r="D40" s="2219">
        <v>2</v>
      </c>
      <c r="E40" s="2154"/>
      <c r="F40" s="2219">
        <v>2</v>
      </c>
      <c r="G40" s="2141"/>
      <c r="H40" s="2220">
        <v>1</v>
      </c>
      <c r="I40" s="2147"/>
      <c r="J40" s="2220">
        <v>1</v>
      </c>
      <c r="K40" s="2147"/>
    </row>
    <row r="41" spans="2:11">
      <c r="B41" s="2164" t="s">
        <v>1503</v>
      </c>
      <c r="C41" s="2165"/>
      <c r="D41" s="2223">
        <v>0</v>
      </c>
      <c r="E41" s="2201"/>
      <c r="F41" s="2223">
        <v>0</v>
      </c>
      <c r="G41" s="2167"/>
      <c r="H41" s="2224">
        <v>3</v>
      </c>
      <c r="I41" s="2173"/>
      <c r="J41" s="2225">
        <v>2</v>
      </c>
      <c r="K41" s="2198"/>
    </row>
    <row r="42" spans="2:11">
      <c r="B42" s="2140" t="s">
        <v>360</v>
      </c>
      <c r="C42" s="2154"/>
      <c r="D42" s="2226">
        <v>4</v>
      </c>
      <c r="E42" s="2158"/>
      <c r="F42" s="2222">
        <v>0</v>
      </c>
      <c r="G42" s="2147"/>
      <c r="H42" s="2220">
        <v>1</v>
      </c>
      <c r="I42" s="2147"/>
      <c r="J42" s="2220">
        <v>1</v>
      </c>
      <c r="K42" s="2147"/>
    </row>
    <row r="43" spans="2:11">
      <c r="B43" s="2164" t="s">
        <v>518</v>
      </c>
      <c r="C43" s="2165"/>
      <c r="D43" s="2227">
        <v>2</v>
      </c>
      <c r="E43" s="2165"/>
      <c r="F43" s="2227">
        <v>1</v>
      </c>
      <c r="G43" s="2198"/>
      <c r="H43" s="2228">
        <v>1</v>
      </c>
      <c r="I43" s="2167"/>
      <c r="J43" s="2228">
        <v>1</v>
      </c>
      <c r="K43" s="2167"/>
    </row>
    <row r="44" spans="2:11">
      <c r="B44" s="2140" t="s">
        <v>436</v>
      </c>
      <c r="C44" s="2154"/>
      <c r="D44" s="2222">
        <v>0</v>
      </c>
      <c r="E44" s="2221"/>
      <c r="F44" s="2226">
        <v>4</v>
      </c>
      <c r="G44" s="2145"/>
      <c r="H44" s="2220">
        <v>1</v>
      </c>
      <c r="I44" s="2147"/>
      <c r="J44" s="2220">
        <v>1</v>
      </c>
      <c r="K44" s="2147"/>
    </row>
    <row r="45" spans="2:11">
      <c r="B45" s="2160" t="s">
        <v>192</v>
      </c>
      <c r="C45" s="2161"/>
      <c r="D45" s="2215">
        <v>0</v>
      </c>
      <c r="E45" s="2163"/>
      <c r="F45" s="2216">
        <v>1</v>
      </c>
      <c r="G45" s="2161"/>
      <c r="H45" s="2217">
        <v>2</v>
      </c>
      <c r="I45" s="2197"/>
      <c r="J45" s="2216">
        <v>2</v>
      </c>
      <c r="K45" s="2161"/>
    </row>
    <row r="46" spans="2:11">
      <c r="B46" s="2140" t="s">
        <v>2257</v>
      </c>
      <c r="C46" s="2141"/>
      <c r="D46" s="2218">
        <v>3</v>
      </c>
      <c r="E46" s="2154"/>
      <c r="F46" s="2219">
        <v>1</v>
      </c>
      <c r="G46" s="2141"/>
      <c r="H46" s="2220">
        <v>1</v>
      </c>
      <c r="I46" s="2221"/>
      <c r="J46" s="2222">
        <v>1</v>
      </c>
      <c r="K46" s="2147"/>
    </row>
    <row r="47" spans="2:11" ht="13.5" thickBot="1">
      <c r="B47" s="2148" t="s">
        <v>3058</v>
      </c>
      <c r="C47" s="2149"/>
      <c r="D47" s="2207">
        <v>0</v>
      </c>
      <c r="E47" s="2208"/>
      <c r="F47" s="2209">
        <v>0</v>
      </c>
      <c r="G47" s="2210"/>
      <c r="H47" s="2211">
        <v>3</v>
      </c>
      <c r="I47" s="2212"/>
      <c r="J47" s="2213">
        <v>3</v>
      </c>
      <c r="K47" s="2214"/>
    </row>
    <row r="48" spans="2:11" ht="5.0999999999999996" customHeight="1">
      <c r="B48" s="647"/>
      <c r="C48" s="647"/>
      <c r="D48" s="647"/>
      <c r="E48" s="647"/>
      <c r="F48" s="647"/>
      <c r="G48" s="647"/>
      <c r="H48" s="647"/>
      <c r="I48" s="647"/>
      <c r="J48" s="647"/>
      <c r="K48" s="647"/>
    </row>
    <row r="49" spans="2:11">
      <c r="B49" s="2188" t="s">
        <v>3376</v>
      </c>
      <c r="C49" s="2188"/>
      <c r="D49" s="2188"/>
      <c r="E49" s="2188"/>
      <c r="F49" s="2188"/>
      <c r="G49" s="2188"/>
      <c r="H49" s="2188"/>
      <c r="I49" s="2188"/>
      <c r="J49" s="2188"/>
      <c r="K49" s="2188"/>
    </row>
    <row r="50" spans="2:11">
      <c r="B50" s="2188" t="s">
        <v>3377</v>
      </c>
      <c r="C50" s="2188"/>
      <c r="D50" s="2188"/>
      <c r="E50" s="2188"/>
      <c r="F50" s="2188"/>
      <c r="G50" s="2188"/>
      <c r="H50" s="2188"/>
      <c r="I50" s="2188"/>
      <c r="J50" s="2188"/>
      <c r="K50" s="2188"/>
    </row>
    <row r="51" spans="2:11" ht="13.5" thickBot="1">
      <c r="B51" s="2188" t="s">
        <v>3378</v>
      </c>
      <c r="C51" s="2188"/>
      <c r="D51" s="2188"/>
      <c r="E51" s="2188"/>
      <c r="F51" s="2188"/>
      <c r="G51" s="2188"/>
      <c r="H51" s="2188"/>
      <c r="I51" s="2188"/>
      <c r="J51" s="2188"/>
      <c r="K51" s="2188"/>
    </row>
    <row r="52" spans="2:11" ht="13.5" thickBot="1">
      <c r="B52" s="2189" t="s">
        <v>3029</v>
      </c>
      <c r="C52" s="2190"/>
      <c r="D52" s="2189" t="s">
        <v>138</v>
      </c>
      <c r="E52" s="2191"/>
      <c r="F52" s="2192" t="s">
        <v>139</v>
      </c>
      <c r="G52" s="2190"/>
      <c r="H52" s="2189" t="s">
        <v>2559</v>
      </c>
      <c r="I52" s="2191"/>
      <c r="J52" s="2192" t="s">
        <v>2560</v>
      </c>
      <c r="K52" s="2191"/>
    </row>
    <row r="53" spans="2:11">
      <c r="B53" s="2203" t="s">
        <v>2375</v>
      </c>
      <c r="C53" s="2204"/>
      <c r="D53" s="2203" t="s">
        <v>3364</v>
      </c>
      <c r="E53" s="2205"/>
      <c r="F53" s="2206" t="s">
        <v>3365</v>
      </c>
      <c r="G53" s="2204"/>
      <c r="H53" s="2203" t="s">
        <v>3366</v>
      </c>
      <c r="I53" s="2205"/>
      <c r="J53" s="2206" t="s">
        <v>3366</v>
      </c>
      <c r="K53" s="2205"/>
    </row>
    <row r="54" spans="2:11">
      <c r="B54" s="2164" t="s">
        <v>428</v>
      </c>
      <c r="C54" s="2165"/>
      <c r="D54" s="2164" t="s">
        <v>3367</v>
      </c>
      <c r="E54" s="2198"/>
      <c r="F54" s="2199" t="s">
        <v>3368</v>
      </c>
      <c r="G54" s="2165"/>
      <c r="H54" s="2164" t="s">
        <v>3369</v>
      </c>
      <c r="I54" s="2198"/>
      <c r="J54" s="2199" t="s">
        <v>3364</v>
      </c>
      <c r="K54" s="2198"/>
    </row>
    <row r="55" spans="2:11">
      <c r="B55" s="2140" t="s">
        <v>1642</v>
      </c>
      <c r="C55" s="2154"/>
      <c r="D55" s="2140" t="s">
        <v>3364</v>
      </c>
      <c r="E55" s="2141"/>
      <c r="F55" s="2193" t="s">
        <v>3365</v>
      </c>
      <c r="G55" s="2154"/>
      <c r="H55" s="2140" t="s">
        <v>3366</v>
      </c>
      <c r="I55" s="2141"/>
      <c r="J55" s="2193" t="s">
        <v>3366</v>
      </c>
      <c r="K55" s="2141"/>
    </row>
    <row r="56" spans="2:11">
      <c r="B56" s="2164" t="s">
        <v>1653</v>
      </c>
      <c r="C56" s="2165"/>
      <c r="D56" s="2164" t="s">
        <v>3366</v>
      </c>
      <c r="E56" s="2198"/>
      <c r="F56" s="2199" t="s">
        <v>3367</v>
      </c>
      <c r="G56" s="2165"/>
      <c r="H56" s="2164" t="s">
        <v>3364</v>
      </c>
      <c r="I56" s="2198"/>
      <c r="J56" s="2199" t="s">
        <v>3364</v>
      </c>
      <c r="K56" s="2198"/>
    </row>
    <row r="57" spans="2:11">
      <c r="B57" s="2140" t="s">
        <v>1662</v>
      </c>
      <c r="C57" s="2154"/>
      <c r="D57" s="2140" t="s">
        <v>3369</v>
      </c>
      <c r="E57" s="2141"/>
      <c r="F57" s="2193" t="s">
        <v>3369</v>
      </c>
      <c r="G57" s="2154"/>
      <c r="H57" s="2140" t="s">
        <v>3367</v>
      </c>
      <c r="I57" s="2141"/>
      <c r="J57" s="2193" t="s">
        <v>3367</v>
      </c>
      <c r="K57" s="2141"/>
    </row>
    <row r="58" spans="2:11">
      <c r="B58" s="2164" t="s">
        <v>2003</v>
      </c>
      <c r="C58" s="2165"/>
      <c r="D58" s="2164" t="s">
        <v>3366</v>
      </c>
      <c r="E58" s="2198"/>
      <c r="F58" s="2200" t="s">
        <v>3366</v>
      </c>
      <c r="G58" s="2201"/>
      <c r="H58" s="2164" t="s">
        <v>3370</v>
      </c>
      <c r="I58" s="2198"/>
      <c r="J58" s="2172" t="s">
        <v>3370</v>
      </c>
      <c r="K58" s="2173"/>
    </row>
    <row r="59" spans="2:11">
      <c r="B59" s="2140" t="s">
        <v>1858</v>
      </c>
      <c r="C59" s="2154"/>
      <c r="D59" s="2140" t="s">
        <v>3364</v>
      </c>
      <c r="E59" s="2141"/>
      <c r="F59" s="2193" t="s">
        <v>3364</v>
      </c>
      <c r="G59" s="2154"/>
      <c r="H59" s="2140" t="s">
        <v>3368</v>
      </c>
      <c r="I59" s="2141"/>
      <c r="J59" s="2193" t="s">
        <v>3368</v>
      </c>
      <c r="K59" s="2141"/>
    </row>
    <row r="60" spans="2:11">
      <c r="B60" s="2164" t="s">
        <v>1869</v>
      </c>
      <c r="C60" s="2165"/>
      <c r="D60" s="2164" t="s">
        <v>3368</v>
      </c>
      <c r="E60" s="2198"/>
      <c r="F60" s="2199" t="s">
        <v>3368</v>
      </c>
      <c r="G60" s="2165"/>
      <c r="H60" s="2164" t="s">
        <v>3364</v>
      </c>
      <c r="I60" s="2198"/>
      <c r="J60" s="2199" t="s">
        <v>3364</v>
      </c>
      <c r="K60" s="2198"/>
    </row>
    <row r="61" spans="2:11">
      <c r="B61" s="2140" t="s">
        <v>2896</v>
      </c>
      <c r="C61" s="2154"/>
      <c r="D61" s="2140" t="s">
        <v>3369</v>
      </c>
      <c r="E61" s="2141"/>
      <c r="F61" s="2193" t="s">
        <v>3371</v>
      </c>
      <c r="G61" s="2154"/>
      <c r="H61" s="2140" t="s">
        <v>3367</v>
      </c>
      <c r="I61" s="2141"/>
      <c r="J61" s="2193" t="s">
        <v>3371</v>
      </c>
      <c r="K61" s="2141"/>
    </row>
    <row r="62" spans="2:11">
      <c r="B62" s="2164" t="s">
        <v>1024</v>
      </c>
      <c r="C62" s="2165"/>
      <c r="D62" s="2164" t="s">
        <v>3368</v>
      </c>
      <c r="E62" s="2198"/>
      <c r="F62" s="2199" t="s">
        <v>3368</v>
      </c>
      <c r="G62" s="2165"/>
      <c r="H62" s="2164" t="s">
        <v>3369</v>
      </c>
      <c r="I62" s="2198"/>
      <c r="J62" s="2199" t="s">
        <v>3369</v>
      </c>
      <c r="K62" s="2198"/>
    </row>
    <row r="63" spans="2:11">
      <c r="B63" s="2140" t="s">
        <v>1491</v>
      </c>
      <c r="C63" s="2154"/>
      <c r="D63" s="2140" t="s">
        <v>3364</v>
      </c>
      <c r="E63" s="2141"/>
      <c r="F63" s="2193" t="s">
        <v>3364</v>
      </c>
      <c r="G63" s="2154"/>
      <c r="H63" s="2140" t="s">
        <v>3368</v>
      </c>
      <c r="I63" s="2141"/>
      <c r="J63" s="2193" t="s">
        <v>3368</v>
      </c>
      <c r="K63" s="2141"/>
    </row>
    <row r="64" spans="2:11">
      <c r="B64" s="2164" t="s">
        <v>1503</v>
      </c>
      <c r="C64" s="2165"/>
      <c r="D64" s="2164" t="s">
        <v>3366</v>
      </c>
      <c r="E64" s="2198"/>
      <c r="F64" s="2200" t="s">
        <v>3366</v>
      </c>
      <c r="G64" s="2201"/>
      <c r="H64" s="2202" t="s">
        <v>3372</v>
      </c>
      <c r="I64" s="2173"/>
      <c r="J64" s="2199" t="s">
        <v>3369</v>
      </c>
      <c r="K64" s="2198"/>
    </row>
    <row r="65" spans="2:11">
      <c r="B65" s="2140" t="s">
        <v>360</v>
      </c>
      <c r="C65" s="2154"/>
      <c r="D65" s="2144" t="s">
        <v>3373</v>
      </c>
      <c r="E65" s="2145"/>
      <c r="F65" s="2193" t="s">
        <v>3364</v>
      </c>
      <c r="G65" s="2154"/>
      <c r="H65" s="2146" t="s">
        <v>3374</v>
      </c>
      <c r="I65" s="2147"/>
      <c r="J65" s="2159" t="s">
        <v>3374</v>
      </c>
      <c r="K65" s="2147"/>
    </row>
    <row r="66" spans="2:11">
      <c r="B66" s="2164" t="s">
        <v>518</v>
      </c>
      <c r="C66" s="2165"/>
      <c r="D66" s="2164" t="s">
        <v>3369</v>
      </c>
      <c r="E66" s="2198"/>
      <c r="F66" s="2199" t="s">
        <v>3367</v>
      </c>
      <c r="G66" s="2165"/>
      <c r="H66" s="2164" t="s">
        <v>3371</v>
      </c>
      <c r="I66" s="2198"/>
      <c r="J66" s="2199" t="s">
        <v>3371</v>
      </c>
      <c r="K66" s="2198"/>
    </row>
    <row r="67" spans="2:11">
      <c r="B67" s="2140" t="s">
        <v>436</v>
      </c>
      <c r="C67" s="2154"/>
      <c r="D67" s="2140" t="s">
        <v>3369</v>
      </c>
      <c r="E67" s="2141"/>
      <c r="F67" s="2157" t="s">
        <v>3372</v>
      </c>
      <c r="G67" s="2158"/>
      <c r="H67" s="2140" t="s">
        <v>3366</v>
      </c>
      <c r="I67" s="2141"/>
      <c r="J67" s="2193" t="s">
        <v>3366</v>
      </c>
      <c r="K67" s="2141"/>
    </row>
    <row r="68" spans="2:11">
      <c r="B68" s="2160" t="s">
        <v>192</v>
      </c>
      <c r="C68" s="2161"/>
      <c r="D68" s="2162" t="s">
        <v>3374</v>
      </c>
      <c r="E68" s="2163"/>
      <c r="F68" s="2160" t="s">
        <v>3368</v>
      </c>
      <c r="G68" s="2161"/>
      <c r="H68" s="2196" t="s">
        <v>3370</v>
      </c>
      <c r="I68" s="2197"/>
      <c r="J68" s="2178" t="s">
        <v>3370</v>
      </c>
      <c r="K68" s="2179"/>
    </row>
    <row r="69" spans="2:11">
      <c r="B69" s="2140" t="s">
        <v>2257</v>
      </c>
      <c r="C69" s="2141"/>
      <c r="D69" s="2193" t="s">
        <v>3365</v>
      </c>
      <c r="E69" s="2154"/>
      <c r="F69" s="2140" t="s">
        <v>3371</v>
      </c>
      <c r="G69" s="2141"/>
      <c r="H69" s="2193" t="s">
        <v>3368</v>
      </c>
      <c r="I69" s="2154"/>
      <c r="J69" s="2140" t="s">
        <v>3368</v>
      </c>
      <c r="K69" s="2141"/>
    </row>
    <row r="70" spans="2:11" ht="13.5" thickBot="1">
      <c r="B70" s="2148" t="s">
        <v>3058</v>
      </c>
      <c r="C70" s="2149"/>
      <c r="D70" s="2194" t="s">
        <v>3368</v>
      </c>
      <c r="E70" s="2195"/>
      <c r="F70" s="2148" t="s">
        <v>3368</v>
      </c>
      <c r="G70" s="2149"/>
      <c r="H70" s="2194" t="s">
        <v>3364</v>
      </c>
      <c r="I70" s="2195"/>
      <c r="J70" s="2148" t="s">
        <v>3364</v>
      </c>
      <c r="K70" s="2149"/>
    </row>
    <row r="71" spans="2:11" ht="5.0999999999999996" customHeight="1">
      <c r="B71" s="647"/>
      <c r="C71" s="647"/>
      <c r="D71" s="647"/>
      <c r="E71" s="647"/>
      <c r="F71" s="647"/>
      <c r="G71" s="647"/>
      <c r="H71" s="647"/>
      <c r="I71" s="647"/>
      <c r="J71" s="647"/>
      <c r="K71" s="647"/>
    </row>
    <row r="72" spans="2:11" ht="13.5" thickBot="1">
      <c r="B72" s="2188" t="s">
        <v>3379</v>
      </c>
      <c r="C72" s="2188"/>
      <c r="D72" s="2188"/>
      <c r="E72" s="2188"/>
      <c r="F72" s="2188"/>
      <c r="G72" s="2188"/>
      <c r="H72" s="2188"/>
      <c r="I72" s="2188"/>
      <c r="J72" s="2188"/>
      <c r="K72" s="2188"/>
    </row>
    <row r="73" spans="2:11" ht="13.5" thickBot="1">
      <c r="B73" s="2189" t="s">
        <v>3029</v>
      </c>
      <c r="C73" s="2190"/>
      <c r="D73" s="2189" t="s">
        <v>138</v>
      </c>
      <c r="E73" s="2191"/>
      <c r="F73" s="2192" t="s">
        <v>139</v>
      </c>
      <c r="G73" s="2190"/>
      <c r="H73" s="2189" t="s">
        <v>2559</v>
      </c>
      <c r="I73" s="2191"/>
      <c r="J73" s="2192" t="s">
        <v>2560</v>
      </c>
      <c r="K73" s="2191"/>
    </row>
    <row r="74" spans="2:11">
      <c r="B74" s="2180" t="s">
        <v>2375</v>
      </c>
      <c r="C74" s="2181"/>
      <c r="D74" s="2182" t="s">
        <v>3369</v>
      </c>
      <c r="E74" s="2183"/>
      <c r="F74" s="2184" t="s">
        <v>3369</v>
      </c>
      <c r="G74" s="2185"/>
      <c r="H74" s="2182" t="s">
        <v>3367</v>
      </c>
      <c r="I74" s="2183"/>
      <c r="J74" s="2186" t="s">
        <v>3367</v>
      </c>
      <c r="K74" s="2187"/>
    </row>
    <row r="75" spans="2:11">
      <c r="B75" s="2164" t="s">
        <v>428</v>
      </c>
      <c r="C75" s="2165"/>
      <c r="D75" s="2166" t="s">
        <v>3367</v>
      </c>
      <c r="E75" s="2167"/>
      <c r="F75" s="2168" t="s">
        <v>3367</v>
      </c>
      <c r="G75" s="2169"/>
      <c r="H75" s="2170" t="s">
        <v>3369</v>
      </c>
      <c r="I75" s="2171"/>
      <c r="J75" s="2172" t="s">
        <v>3369</v>
      </c>
      <c r="K75" s="2173"/>
    </row>
    <row r="76" spans="2:11">
      <c r="B76" s="2140" t="s">
        <v>1642</v>
      </c>
      <c r="C76" s="2154"/>
      <c r="D76" s="2155" t="s">
        <v>3369</v>
      </c>
      <c r="E76" s="2156"/>
      <c r="F76" s="2157" t="s">
        <v>3369</v>
      </c>
      <c r="G76" s="2158"/>
      <c r="H76" s="2155" t="s">
        <v>3367</v>
      </c>
      <c r="I76" s="2156"/>
      <c r="J76" s="2159" t="s">
        <v>3367</v>
      </c>
      <c r="K76" s="2147"/>
    </row>
    <row r="77" spans="2:11">
      <c r="B77" s="2164" t="s">
        <v>1653</v>
      </c>
      <c r="C77" s="2165"/>
      <c r="D77" s="2166" t="s">
        <v>3367</v>
      </c>
      <c r="E77" s="2167"/>
      <c r="F77" s="2168" t="s">
        <v>3367</v>
      </c>
      <c r="G77" s="2169"/>
      <c r="H77" s="2170" t="s">
        <v>3369</v>
      </c>
      <c r="I77" s="2171"/>
      <c r="J77" s="2172" t="s">
        <v>3369</v>
      </c>
      <c r="K77" s="2173"/>
    </row>
    <row r="78" spans="2:11">
      <c r="B78" s="2140" t="s">
        <v>1662</v>
      </c>
      <c r="C78" s="2154"/>
      <c r="D78" s="2155" t="s">
        <v>3369</v>
      </c>
      <c r="E78" s="2156"/>
      <c r="F78" s="2157" t="s">
        <v>3369</v>
      </c>
      <c r="G78" s="2158"/>
      <c r="H78" s="2155" t="s">
        <v>3367</v>
      </c>
      <c r="I78" s="2156"/>
      <c r="J78" s="2159" t="s">
        <v>3367</v>
      </c>
      <c r="K78" s="2147"/>
    </row>
    <row r="79" spans="2:11">
      <c r="B79" s="2164" t="s">
        <v>2003</v>
      </c>
      <c r="C79" s="2165"/>
      <c r="D79" s="2170" t="s">
        <v>3369</v>
      </c>
      <c r="E79" s="2171"/>
      <c r="F79" s="2168" t="s">
        <v>3367</v>
      </c>
      <c r="G79" s="2169"/>
      <c r="H79" s="2170" t="s">
        <v>3367</v>
      </c>
      <c r="I79" s="2171"/>
      <c r="J79" s="2172" t="s">
        <v>3369</v>
      </c>
      <c r="K79" s="2173"/>
    </row>
    <row r="80" spans="2:11">
      <c r="B80" s="2140" t="s">
        <v>1858</v>
      </c>
      <c r="C80" s="2154"/>
      <c r="D80" s="2155" t="s">
        <v>3369</v>
      </c>
      <c r="E80" s="2156"/>
      <c r="F80" s="2157" t="s">
        <v>3369</v>
      </c>
      <c r="G80" s="2158"/>
      <c r="H80" s="2155" t="s">
        <v>3367</v>
      </c>
      <c r="I80" s="2156"/>
      <c r="J80" s="2159" t="s">
        <v>3367</v>
      </c>
      <c r="K80" s="2147"/>
    </row>
    <row r="81" spans="2:11">
      <c r="B81" s="2164" t="s">
        <v>1869</v>
      </c>
      <c r="C81" s="2165"/>
      <c r="D81" s="2166" t="s">
        <v>3367</v>
      </c>
      <c r="E81" s="2167"/>
      <c r="F81" s="2168" t="s">
        <v>3367</v>
      </c>
      <c r="G81" s="2169"/>
      <c r="H81" s="2170" t="s">
        <v>3369</v>
      </c>
      <c r="I81" s="2171"/>
      <c r="J81" s="2172" t="s">
        <v>3369</v>
      </c>
      <c r="K81" s="2173"/>
    </row>
    <row r="82" spans="2:11">
      <c r="B82" s="2140" t="s">
        <v>2896</v>
      </c>
      <c r="C82" s="2154"/>
      <c r="D82" s="2155" t="s">
        <v>3371</v>
      </c>
      <c r="E82" s="2156"/>
      <c r="F82" s="2142" t="s">
        <v>3371</v>
      </c>
      <c r="G82" s="2143"/>
      <c r="H82" s="2155" t="s">
        <v>3371</v>
      </c>
      <c r="I82" s="2156"/>
      <c r="J82" s="2142" t="s">
        <v>3371</v>
      </c>
      <c r="K82" s="2156"/>
    </row>
    <row r="83" spans="2:11">
      <c r="B83" s="2164" t="s">
        <v>1024</v>
      </c>
      <c r="C83" s="2165"/>
      <c r="D83" s="2170" t="s">
        <v>3371</v>
      </c>
      <c r="E83" s="2171"/>
      <c r="F83" s="2168" t="s">
        <v>3371</v>
      </c>
      <c r="G83" s="2169"/>
      <c r="H83" s="2170" t="s">
        <v>3371</v>
      </c>
      <c r="I83" s="2171"/>
      <c r="J83" s="2168" t="s">
        <v>3371</v>
      </c>
      <c r="K83" s="2171"/>
    </row>
    <row r="84" spans="2:11">
      <c r="B84" s="2140" t="s">
        <v>1491</v>
      </c>
      <c r="C84" s="2154"/>
      <c r="D84" s="2155" t="s">
        <v>3369</v>
      </c>
      <c r="E84" s="2156"/>
      <c r="F84" s="2157" t="s">
        <v>3369</v>
      </c>
      <c r="G84" s="2158"/>
      <c r="H84" s="2155" t="s">
        <v>3367</v>
      </c>
      <c r="I84" s="2156"/>
      <c r="J84" s="2159" t="s">
        <v>3367</v>
      </c>
      <c r="K84" s="2147"/>
    </row>
    <row r="85" spans="2:11">
      <c r="B85" s="2164" t="s">
        <v>1503</v>
      </c>
      <c r="C85" s="2165"/>
      <c r="D85" s="2166" t="s">
        <v>3367</v>
      </c>
      <c r="E85" s="2167"/>
      <c r="F85" s="2168" t="s">
        <v>3367</v>
      </c>
      <c r="G85" s="2169"/>
      <c r="H85" s="2170" t="s">
        <v>3369</v>
      </c>
      <c r="I85" s="2171"/>
      <c r="J85" s="2172" t="s">
        <v>3369</v>
      </c>
      <c r="K85" s="2173"/>
    </row>
    <row r="86" spans="2:11">
      <c r="B86" s="2140" t="s">
        <v>360</v>
      </c>
      <c r="C86" s="2154"/>
      <c r="D86" s="2155" t="s">
        <v>3369</v>
      </c>
      <c r="E86" s="2156"/>
      <c r="F86" s="2157" t="s">
        <v>3369</v>
      </c>
      <c r="G86" s="2158"/>
      <c r="H86" s="2155" t="s">
        <v>3367</v>
      </c>
      <c r="I86" s="2156"/>
      <c r="J86" s="2159" t="s">
        <v>3367</v>
      </c>
      <c r="K86" s="2147"/>
    </row>
    <row r="87" spans="2:11">
      <c r="B87" s="2164" t="s">
        <v>518</v>
      </c>
      <c r="C87" s="2165"/>
      <c r="D87" s="2170" t="s">
        <v>3371</v>
      </c>
      <c r="E87" s="2171"/>
      <c r="F87" s="2168" t="s">
        <v>3371</v>
      </c>
      <c r="G87" s="2169"/>
      <c r="H87" s="2170" t="s">
        <v>3371</v>
      </c>
      <c r="I87" s="2171"/>
      <c r="J87" s="2168" t="s">
        <v>3371</v>
      </c>
      <c r="K87" s="2171"/>
    </row>
    <row r="88" spans="2:11">
      <c r="B88" s="2140" t="s">
        <v>436</v>
      </c>
      <c r="C88" s="2154"/>
      <c r="D88" s="2155" t="s">
        <v>3369</v>
      </c>
      <c r="E88" s="2156"/>
      <c r="F88" s="2157" t="s">
        <v>3369</v>
      </c>
      <c r="G88" s="2158"/>
      <c r="H88" s="2155" t="s">
        <v>3367</v>
      </c>
      <c r="I88" s="2156"/>
      <c r="J88" s="2159" t="s">
        <v>3367</v>
      </c>
      <c r="K88" s="2147"/>
    </row>
    <row r="89" spans="2:11">
      <c r="B89" s="2160" t="s">
        <v>192</v>
      </c>
      <c r="C89" s="2161"/>
      <c r="D89" s="2162" t="s">
        <v>3367</v>
      </c>
      <c r="E89" s="2163"/>
      <c r="F89" s="2174" t="s">
        <v>3367</v>
      </c>
      <c r="G89" s="2175"/>
      <c r="H89" s="2176" t="s">
        <v>3369</v>
      </c>
      <c r="I89" s="2177"/>
      <c r="J89" s="2178" t="s">
        <v>3369</v>
      </c>
      <c r="K89" s="2179"/>
    </row>
    <row r="90" spans="2:11">
      <c r="B90" s="2140" t="s">
        <v>2257</v>
      </c>
      <c r="C90" s="2141"/>
      <c r="D90" s="2142" t="s">
        <v>3369</v>
      </c>
      <c r="E90" s="2143"/>
      <c r="F90" s="2144" t="s">
        <v>3369</v>
      </c>
      <c r="G90" s="2145"/>
      <c r="H90" s="2142" t="s">
        <v>3367</v>
      </c>
      <c r="I90" s="2143"/>
      <c r="J90" s="2146" t="s">
        <v>3367</v>
      </c>
      <c r="K90" s="2147"/>
    </row>
    <row r="91" spans="2:11" ht="13.5" thickBot="1">
      <c r="B91" s="2148" t="s">
        <v>3058</v>
      </c>
      <c r="C91" s="2149"/>
      <c r="D91" s="2150" t="s">
        <v>3371</v>
      </c>
      <c r="E91" s="2151"/>
      <c r="F91" s="2152" t="s">
        <v>3371</v>
      </c>
      <c r="G91" s="2153"/>
      <c r="H91" s="2150" t="s">
        <v>3371</v>
      </c>
      <c r="I91" s="2151"/>
      <c r="J91" s="2152" t="s">
        <v>3371</v>
      </c>
      <c r="K91" s="2153"/>
    </row>
    <row r="92" spans="2:11" ht="5.0999999999999996" customHeight="1"/>
    <row r="93" spans="2:11" ht="25.5" customHeight="1">
      <c r="B93" s="2139" t="s">
        <v>3633</v>
      </c>
      <c r="C93" s="2139"/>
      <c r="D93" s="2139"/>
      <c r="E93" s="2139"/>
      <c r="F93" s="2139"/>
      <c r="G93" s="2139"/>
      <c r="H93" s="2139"/>
      <c r="I93" s="2139"/>
      <c r="J93" s="2139"/>
      <c r="K93" s="2139"/>
    </row>
  </sheetData>
  <sheetProtection autoFilter="0"/>
  <mergeCells count="307">
    <mergeCell ref="B77:C77"/>
    <mergeCell ref="D77:E77"/>
    <mergeCell ref="F77:G77"/>
    <mergeCell ref="H77:I77"/>
    <mergeCell ref="J77:K77"/>
    <mergeCell ref="B78:C78"/>
    <mergeCell ref="D78:E78"/>
    <mergeCell ref="F78:G78"/>
    <mergeCell ref="H78:I78"/>
    <mergeCell ref="J78:K78"/>
    <mergeCell ref="B75:C75"/>
    <mergeCell ref="D75:E75"/>
    <mergeCell ref="F75:G75"/>
    <mergeCell ref="H75:I75"/>
    <mergeCell ref="J75:K75"/>
    <mergeCell ref="B76:C76"/>
    <mergeCell ref="D76:E76"/>
    <mergeCell ref="F76:G76"/>
    <mergeCell ref="H76:I76"/>
    <mergeCell ref="J76:K76"/>
    <mergeCell ref="B31:C31"/>
    <mergeCell ref="D31:E31"/>
    <mergeCell ref="F31:G31"/>
    <mergeCell ref="H31:I31"/>
    <mergeCell ref="J31:K31"/>
    <mergeCell ref="B32:C32"/>
    <mergeCell ref="D32:E32"/>
    <mergeCell ref="F32:G32"/>
    <mergeCell ref="H32:I32"/>
    <mergeCell ref="J32:K32"/>
    <mergeCell ref="B29:C29"/>
    <mergeCell ref="D29:E29"/>
    <mergeCell ref="F29:G29"/>
    <mergeCell ref="H29:I29"/>
    <mergeCell ref="J29:K29"/>
    <mergeCell ref="B30:C30"/>
    <mergeCell ref="D30:E30"/>
    <mergeCell ref="F30:G30"/>
    <mergeCell ref="H30:I30"/>
    <mergeCell ref="J30:K30"/>
    <mergeCell ref="B3:K3"/>
    <mergeCell ref="B5:K5"/>
    <mergeCell ref="B8:K8"/>
    <mergeCell ref="B9:K9"/>
    <mergeCell ref="B28:K28"/>
    <mergeCell ref="B24:K24"/>
    <mergeCell ref="B25:K25"/>
    <mergeCell ref="B26:K26"/>
    <mergeCell ref="B20:K20"/>
    <mergeCell ref="B21:K21"/>
    <mergeCell ref="B33:C33"/>
    <mergeCell ref="D33:E33"/>
    <mergeCell ref="F33:G33"/>
    <mergeCell ref="H33:I33"/>
    <mergeCell ref="J33:K33"/>
    <mergeCell ref="B34:C34"/>
    <mergeCell ref="D34:E34"/>
    <mergeCell ref="F34:G34"/>
    <mergeCell ref="H34:I34"/>
    <mergeCell ref="J34:K34"/>
    <mergeCell ref="B35:C35"/>
    <mergeCell ref="D35:E35"/>
    <mergeCell ref="F35:G35"/>
    <mergeCell ref="H35:I35"/>
    <mergeCell ref="J35:K35"/>
    <mergeCell ref="B36:C36"/>
    <mergeCell ref="D36:E36"/>
    <mergeCell ref="F36:G36"/>
    <mergeCell ref="H36:I36"/>
    <mergeCell ref="J36:K36"/>
    <mergeCell ref="B37:C37"/>
    <mergeCell ref="D37:E37"/>
    <mergeCell ref="F37:G37"/>
    <mergeCell ref="H37:I37"/>
    <mergeCell ref="J37:K37"/>
    <mergeCell ref="B38:C38"/>
    <mergeCell ref="D38:E38"/>
    <mergeCell ref="F38:G38"/>
    <mergeCell ref="H38:I38"/>
    <mergeCell ref="J38:K38"/>
    <mergeCell ref="B39:C39"/>
    <mergeCell ref="D39:E39"/>
    <mergeCell ref="F39:G39"/>
    <mergeCell ref="H39:I39"/>
    <mergeCell ref="J39:K39"/>
    <mergeCell ref="B40:C40"/>
    <mergeCell ref="D40:E40"/>
    <mergeCell ref="F40:G40"/>
    <mergeCell ref="H40:I40"/>
    <mergeCell ref="J40:K40"/>
    <mergeCell ref="B41:C41"/>
    <mergeCell ref="D41:E41"/>
    <mergeCell ref="F41:G41"/>
    <mergeCell ref="H41:I41"/>
    <mergeCell ref="J41:K41"/>
    <mergeCell ref="B44:C44"/>
    <mergeCell ref="D44:E44"/>
    <mergeCell ref="F44:G44"/>
    <mergeCell ref="H44:I44"/>
    <mergeCell ref="J44:K44"/>
    <mergeCell ref="B42:C42"/>
    <mergeCell ref="D42:E42"/>
    <mergeCell ref="F42:G42"/>
    <mergeCell ref="H42:I42"/>
    <mergeCell ref="J42:K42"/>
    <mergeCell ref="B43:C43"/>
    <mergeCell ref="D43:E43"/>
    <mergeCell ref="F43:G43"/>
    <mergeCell ref="H43:I43"/>
    <mergeCell ref="J43:K43"/>
    <mergeCell ref="B45:C45"/>
    <mergeCell ref="D45:E45"/>
    <mergeCell ref="F45:G45"/>
    <mergeCell ref="H45:I45"/>
    <mergeCell ref="J45:K45"/>
    <mergeCell ref="B46:C46"/>
    <mergeCell ref="D46:E46"/>
    <mergeCell ref="F46:G46"/>
    <mergeCell ref="H46:I46"/>
    <mergeCell ref="J46:K46"/>
    <mergeCell ref="B50:K50"/>
    <mergeCell ref="B51:K51"/>
    <mergeCell ref="B52:C52"/>
    <mergeCell ref="D52:E52"/>
    <mergeCell ref="F52:G52"/>
    <mergeCell ref="H52:I52"/>
    <mergeCell ref="J52:K52"/>
    <mergeCell ref="B47:C47"/>
    <mergeCell ref="D47:E47"/>
    <mergeCell ref="F47:G47"/>
    <mergeCell ref="H47:I47"/>
    <mergeCell ref="J47:K47"/>
    <mergeCell ref="B49:K49"/>
    <mergeCell ref="B53:C53"/>
    <mergeCell ref="D53:E53"/>
    <mergeCell ref="F53:G53"/>
    <mergeCell ref="H53:I53"/>
    <mergeCell ref="J53:K53"/>
    <mergeCell ref="B54:C54"/>
    <mergeCell ref="D54:E54"/>
    <mergeCell ref="F54:G54"/>
    <mergeCell ref="H54:I54"/>
    <mergeCell ref="J54:K54"/>
    <mergeCell ref="B55:C55"/>
    <mergeCell ref="D55:E55"/>
    <mergeCell ref="F55:G55"/>
    <mergeCell ref="H55:I55"/>
    <mergeCell ref="J55:K55"/>
    <mergeCell ref="B56:C56"/>
    <mergeCell ref="D56:E56"/>
    <mergeCell ref="F56:G56"/>
    <mergeCell ref="H56:I56"/>
    <mergeCell ref="J56:K56"/>
    <mergeCell ref="B57:C57"/>
    <mergeCell ref="D57:E57"/>
    <mergeCell ref="F57:G57"/>
    <mergeCell ref="H57:I57"/>
    <mergeCell ref="J57:K57"/>
    <mergeCell ref="B58:C58"/>
    <mergeCell ref="D58:E58"/>
    <mergeCell ref="F58:G58"/>
    <mergeCell ref="H58:I58"/>
    <mergeCell ref="J58:K58"/>
    <mergeCell ref="B59:C59"/>
    <mergeCell ref="D59:E59"/>
    <mergeCell ref="F59:G59"/>
    <mergeCell ref="H59:I59"/>
    <mergeCell ref="J59:K59"/>
    <mergeCell ref="B60:C60"/>
    <mergeCell ref="D60:E60"/>
    <mergeCell ref="F60:G60"/>
    <mergeCell ref="H60:I60"/>
    <mergeCell ref="J60:K60"/>
    <mergeCell ref="B61:C61"/>
    <mergeCell ref="D61:E61"/>
    <mergeCell ref="F61:G61"/>
    <mergeCell ref="H61:I61"/>
    <mergeCell ref="J61:K61"/>
    <mergeCell ref="B62:C62"/>
    <mergeCell ref="D62:E62"/>
    <mergeCell ref="F62:G62"/>
    <mergeCell ref="H62:I62"/>
    <mergeCell ref="J62:K62"/>
    <mergeCell ref="B63:C63"/>
    <mergeCell ref="D63:E63"/>
    <mergeCell ref="F63:G63"/>
    <mergeCell ref="H63:I63"/>
    <mergeCell ref="J63:K63"/>
    <mergeCell ref="B64:C64"/>
    <mergeCell ref="D64:E64"/>
    <mergeCell ref="F64:G64"/>
    <mergeCell ref="H64:I64"/>
    <mergeCell ref="J64:K64"/>
    <mergeCell ref="B65:C65"/>
    <mergeCell ref="D65:E65"/>
    <mergeCell ref="F65:G65"/>
    <mergeCell ref="H65:I65"/>
    <mergeCell ref="J65:K65"/>
    <mergeCell ref="B66:C66"/>
    <mergeCell ref="D66:E66"/>
    <mergeCell ref="F66:G66"/>
    <mergeCell ref="H66:I66"/>
    <mergeCell ref="J66:K66"/>
    <mergeCell ref="B67:C67"/>
    <mergeCell ref="D67:E67"/>
    <mergeCell ref="F67:G67"/>
    <mergeCell ref="H67:I67"/>
    <mergeCell ref="J67:K67"/>
    <mergeCell ref="B68:C68"/>
    <mergeCell ref="D68:E68"/>
    <mergeCell ref="F68:G68"/>
    <mergeCell ref="H68:I68"/>
    <mergeCell ref="J68:K68"/>
    <mergeCell ref="B69:C69"/>
    <mergeCell ref="D69:E69"/>
    <mergeCell ref="F69:G69"/>
    <mergeCell ref="H69:I69"/>
    <mergeCell ref="J69:K69"/>
    <mergeCell ref="B70:C70"/>
    <mergeCell ref="D70:E70"/>
    <mergeCell ref="F70:G70"/>
    <mergeCell ref="H70:I70"/>
    <mergeCell ref="J70:K70"/>
    <mergeCell ref="B74:C74"/>
    <mergeCell ref="D74:E74"/>
    <mergeCell ref="F74:G74"/>
    <mergeCell ref="H74:I74"/>
    <mergeCell ref="J74:K74"/>
    <mergeCell ref="B72:K72"/>
    <mergeCell ref="B73:C73"/>
    <mergeCell ref="D73:E73"/>
    <mergeCell ref="F73:G73"/>
    <mergeCell ref="H73:I73"/>
    <mergeCell ref="J73:K73"/>
    <mergeCell ref="B79:C79"/>
    <mergeCell ref="D79:E79"/>
    <mergeCell ref="F79:G79"/>
    <mergeCell ref="H79:I79"/>
    <mergeCell ref="J79:K79"/>
    <mergeCell ref="B80:C80"/>
    <mergeCell ref="D80:E80"/>
    <mergeCell ref="F80:G80"/>
    <mergeCell ref="H80:I80"/>
    <mergeCell ref="J80:K80"/>
    <mergeCell ref="B81:C81"/>
    <mergeCell ref="D81:E81"/>
    <mergeCell ref="F81:G81"/>
    <mergeCell ref="H81:I81"/>
    <mergeCell ref="J81:K81"/>
    <mergeCell ref="B82:C82"/>
    <mergeCell ref="D82:E82"/>
    <mergeCell ref="F82:G82"/>
    <mergeCell ref="H82:I82"/>
    <mergeCell ref="J82:K82"/>
    <mergeCell ref="B83:C83"/>
    <mergeCell ref="D83:E83"/>
    <mergeCell ref="F83:G83"/>
    <mergeCell ref="H83:I83"/>
    <mergeCell ref="J83:K83"/>
    <mergeCell ref="B84:C84"/>
    <mergeCell ref="D84:E84"/>
    <mergeCell ref="F84:G84"/>
    <mergeCell ref="H84:I84"/>
    <mergeCell ref="J84:K84"/>
    <mergeCell ref="D89:E89"/>
    <mergeCell ref="B85:C85"/>
    <mergeCell ref="D85:E85"/>
    <mergeCell ref="F85:G85"/>
    <mergeCell ref="H85:I85"/>
    <mergeCell ref="J85:K85"/>
    <mergeCell ref="F89:G89"/>
    <mergeCell ref="H89:I89"/>
    <mergeCell ref="J89:K89"/>
    <mergeCell ref="B86:C86"/>
    <mergeCell ref="D86:E86"/>
    <mergeCell ref="F86:G86"/>
    <mergeCell ref="H86:I86"/>
    <mergeCell ref="J86:K86"/>
    <mergeCell ref="B87:C87"/>
    <mergeCell ref="D87:E87"/>
    <mergeCell ref="F87:G87"/>
    <mergeCell ref="H87:I87"/>
    <mergeCell ref="J87:K87"/>
    <mergeCell ref="C1:K1"/>
    <mergeCell ref="B93:K93"/>
    <mergeCell ref="B10:K10"/>
    <mergeCell ref="B11:K11"/>
    <mergeCell ref="B14:K14"/>
    <mergeCell ref="B15:K15"/>
    <mergeCell ref="B16:K16"/>
    <mergeCell ref="B17:K17"/>
    <mergeCell ref="B90:C90"/>
    <mergeCell ref="D90:E90"/>
    <mergeCell ref="F90:G90"/>
    <mergeCell ref="H90:I90"/>
    <mergeCell ref="J90:K90"/>
    <mergeCell ref="B91:C91"/>
    <mergeCell ref="D91:E91"/>
    <mergeCell ref="F91:G91"/>
    <mergeCell ref="H91:I91"/>
    <mergeCell ref="J91:K91"/>
    <mergeCell ref="B88:C88"/>
    <mergeCell ref="D88:E88"/>
    <mergeCell ref="F88:G88"/>
    <mergeCell ref="H88:I88"/>
    <mergeCell ref="J88:K88"/>
    <mergeCell ref="B89:C89"/>
  </mergeCells>
  <phoneticPr fontId="0" type="noConversion"/>
  <hyperlinks>
    <hyperlink ref="B1" location="Index!A1" display="Назад"/>
  </hyperlinks>
  <pageMargins left="0.75" right="0.75" top="1" bottom="1" header="0.5" footer="0.5"/>
  <pageSetup paperSize="9" orientation="portrait" horizontalDpi="4294967294" verticalDpi="0" r:id="rId1"/>
  <headerFooter alignWithMargins="0"/>
  <ignoredErrors>
    <ignoredError sqref="D53:K70 D74:K91" numberStoredAsText="1"/>
  </ignoredErrors>
</worksheet>
</file>

<file path=xl/worksheets/sheet50.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7212</v>
      </c>
      <c r="E1" s="2806"/>
      <c r="F1" s="2806"/>
      <c r="G1" s="2806"/>
      <c r="H1" s="2806"/>
      <c r="I1" s="2806"/>
      <c r="J1" s="2806"/>
      <c r="K1" s="2806"/>
      <c r="L1" s="2806"/>
      <c r="M1" s="2806"/>
    </row>
    <row r="2" spans="2:13" ht="12.75" customHeight="1">
      <c r="B2" s="2805" t="s">
        <v>5399</v>
      </c>
      <c r="C2" s="2805"/>
      <c r="D2" s="2805"/>
      <c r="E2" s="2805"/>
      <c r="F2" s="2805"/>
      <c r="G2" s="2805"/>
      <c r="H2" s="2805"/>
      <c r="I2" s="2805"/>
      <c r="J2" s="2805"/>
      <c r="K2" s="2805"/>
      <c r="L2" s="2805"/>
      <c r="M2" s="2805"/>
    </row>
    <row r="3" spans="2:13" ht="5.0999999999999996" customHeight="1"/>
    <row r="4" spans="2:13" ht="13.5" thickBot="1"/>
    <row r="5" spans="2:13" ht="26.1" customHeight="1" thickBot="1">
      <c r="C5" s="78" t="s">
        <v>1938</v>
      </c>
      <c r="E5" s="77" t="s">
        <v>2661</v>
      </c>
      <c r="G5" s="77" t="s">
        <v>2380</v>
      </c>
      <c r="I5" s="77" t="s">
        <v>681</v>
      </c>
      <c r="K5" s="77" t="s">
        <v>2662</v>
      </c>
      <c r="L5" s="76"/>
      <c r="M5" s="75" t="s">
        <v>244</v>
      </c>
    </row>
    <row r="6" spans="2:13" ht="13.5" thickBot="1"/>
    <row r="7" spans="2:13" ht="26.1" customHeight="1" thickBot="1">
      <c r="C7" s="78" t="s">
        <v>388</v>
      </c>
      <c r="G7" s="74" t="s">
        <v>663</v>
      </c>
      <c r="I7" s="74" t="s">
        <v>665</v>
      </c>
      <c r="L7" s="76"/>
      <c r="M7" s="74" t="s">
        <v>5460</v>
      </c>
    </row>
    <row r="8" spans="2:13" ht="13.5" customHeight="1" thickBot="1"/>
    <row r="9" spans="2:13" ht="26.1" customHeight="1" thickBot="1">
      <c r="C9" s="78" t="s">
        <v>419</v>
      </c>
      <c r="E9" s="77" t="s">
        <v>246</v>
      </c>
      <c r="G9" s="77" t="s">
        <v>245</v>
      </c>
      <c r="I9" s="74" t="s">
        <v>662</v>
      </c>
      <c r="M9" s="74" t="s">
        <v>377</v>
      </c>
    </row>
    <row r="10" spans="2:13" ht="13.5" thickBot="1"/>
    <row r="11" spans="2:13" ht="26.1" customHeight="1" thickBot="1">
      <c r="C11" s="73" t="s">
        <v>2664</v>
      </c>
      <c r="E11" s="73" t="s">
        <v>961</v>
      </c>
      <c r="G11" s="73" t="s">
        <v>2663</v>
      </c>
      <c r="I11" s="79" t="s">
        <v>5453</v>
      </c>
      <c r="K11" s="80" t="s">
        <v>2197</v>
      </c>
      <c r="L11" s="76"/>
      <c r="M11" s="74" t="s">
        <v>664</v>
      </c>
    </row>
    <row r="13" spans="2:13" ht="13.5" thickBot="1"/>
    <row r="14" spans="2:13" ht="26.1" customHeight="1" thickBot="1">
      <c r="E14" s="74" t="s">
        <v>376</v>
      </c>
      <c r="G14" s="79" t="s">
        <v>5455</v>
      </c>
      <c r="I14" s="80" t="s">
        <v>2171</v>
      </c>
      <c r="K14" s="80" t="s">
        <v>2198</v>
      </c>
      <c r="M14" s="79" t="s">
        <v>5454</v>
      </c>
    </row>
    <row r="16" spans="2:13" ht="13.5" thickBot="1"/>
    <row r="17" spans="3:13" ht="27" customHeight="1" thickBot="1">
      <c r="E17" s="79" t="s">
        <v>5457</v>
      </c>
      <c r="K17" s="80" t="s">
        <v>2863</v>
      </c>
    </row>
    <row r="18" spans="3:13" ht="13.5" thickBot="1"/>
    <row r="19" spans="3:13" ht="26.1" customHeight="1" thickBot="1">
      <c r="G19" s="79" t="s">
        <v>5456</v>
      </c>
      <c r="I19" s="80" t="s">
        <v>1420</v>
      </c>
      <c r="K19" s="80" t="s">
        <v>2865</v>
      </c>
      <c r="M19" s="80" t="s">
        <v>2864</v>
      </c>
    </row>
    <row r="20" spans="3:13" ht="13.5" thickBot="1"/>
    <row r="21" spans="3:13" ht="26.1" customHeight="1" thickBot="1">
      <c r="E21" s="2804" t="s">
        <v>5476</v>
      </c>
      <c r="F21" s="2804"/>
      <c r="G21" s="2804"/>
      <c r="K21" s="79" t="s">
        <v>5459</v>
      </c>
      <c r="M21" s="79" t="s">
        <v>5458</v>
      </c>
    </row>
    <row r="23" spans="3:13" ht="26.1" customHeight="1"/>
    <row r="26" spans="3:13" ht="12.75" customHeight="1">
      <c r="C26" s="2807" t="s">
        <v>7163</v>
      </c>
      <c r="D26" s="2807"/>
      <c r="E26" s="2807"/>
      <c r="F26" s="81"/>
    </row>
  </sheetData>
  <sheetProtection autoFilter="0"/>
  <mergeCells count="5">
    <mergeCell ref="C26:E26"/>
    <mergeCell ref="E21:G21"/>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51.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7212</v>
      </c>
      <c r="E1" s="2806"/>
      <c r="F1" s="2806"/>
      <c r="G1" s="2806"/>
      <c r="H1" s="2806"/>
      <c r="I1" s="2806"/>
      <c r="J1" s="2806"/>
      <c r="K1" s="2806"/>
    </row>
    <row r="2" spans="2:13" ht="12.75" customHeight="1">
      <c r="B2" s="2612" t="s">
        <v>5402</v>
      </c>
      <c r="C2" s="2612"/>
      <c r="D2" s="2612"/>
      <c r="E2" s="2612"/>
      <c r="F2" s="2612"/>
      <c r="G2" s="2612"/>
      <c r="H2" s="2612"/>
      <c r="I2" s="2612"/>
      <c r="J2" s="2612"/>
      <c r="K2" s="2612"/>
      <c r="L2" s="1"/>
      <c r="M2" s="1"/>
    </row>
    <row r="3" spans="2:13" ht="5.0999999999999996" customHeight="1"/>
    <row r="4" spans="2:13" ht="13.5" customHeight="1" thickBot="1"/>
    <row r="5" spans="2:13" ht="26.1" customHeight="1" thickBot="1">
      <c r="C5" s="74" t="s">
        <v>376</v>
      </c>
      <c r="E5" s="77" t="s">
        <v>2380</v>
      </c>
      <c r="G5" s="77" t="s">
        <v>681</v>
      </c>
      <c r="I5" s="77" t="s">
        <v>2662</v>
      </c>
      <c r="J5" s="76"/>
      <c r="K5" s="74" t="s">
        <v>176</v>
      </c>
    </row>
    <row r="6" spans="2:13" ht="13.5" thickBot="1"/>
    <row r="7" spans="2:13" ht="26.1" customHeight="1" thickBot="1">
      <c r="C7" s="73" t="s">
        <v>961</v>
      </c>
      <c r="E7" s="77" t="s">
        <v>2661</v>
      </c>
      <c r="G7" s="73" t="s">
        <v>2663</v>
      </c>
      <c r="J7" s="76"/>
      <c r="K7" s="74" t="s">
        <v>175</v>
      </c>
    </row>
    <row r="8" spans="2:13" ht="13.5" customHeight="1" thickBot="1"/>
    <row r="9" spans="2:13" ht="26.1" customHeight="1" thickBot="1">
      <c r="C9" s="86" t="s">
        <v>177</v>
      </c>
      <c r="E9" s="77" t="s">
        <v>246</v>
      </c>
      <c r="G9" s="77" t="s">
        <v>245</v>
      </c>
      <c r="K9" s="75" t="s">
        <v>244</v>
      </c>
    </row>
    <row r="10" spans="2:13" ht="13.5" thickBot="1"/>
    <row r="11" spans="2:13" ht="26.1" customHeight="1" thickBot="1">
      <c r="E11" s="73" t="s">
        <v>2664</v>
      </c>
      <c r="G11" s="74" t="s">
        <v>1706</v>
      </c>
      <c r="J11" s="76"/>
      <c r="K11" s="74" t="s">
        <v>1705</v>
      </c>
    </row>
    <row r="12" spans="2:13" ht="13.5" thickBot="1"/>
    <row r="13" spans="2:13" ht="26.1" customHeight="1" thickBot="1">
      <c r="E13" s="79" t="s">
        <v>5467</v>
      </c>
      <c r="G13" s="80" t="s">
        <v>476</v>
      </c>
      <c r="I13" s="80" t="s">
        <v>1352</v>
      </c>
      <c r="K13" s="79" t="s">
        <v>5466</v>
      </c>
    </row>
    <row r="14" spans="2:13" ht="13.5" thickBot="1"/>
    <row r="15" spans="2:13" ht="26.1" customHeight="1" thickBot="1">
      <c r="C15" s="78" t="s">
        <v>419</v>
      </c>
      <c r="E15" s="79" t="s">
        <v>5464</v>
      </c>
      <c r="G15" s="80" t="s">
        <v>477</v>
      </c>
      <c r="I15" s="80" t="s">
        <v>1353</v>
      </c>
      <c r="K15" s="79" t="s">
        <v>5465</v>
      </c>
    </row>
    <row r="16" spans="2:13" ht="13.5" thickBot="1"/>
    <row r="17" spans="3:11" ht="27" customHeight="1" thickBot="1">
      <c r="C17" s="78" t="s">
        <v>388</v>
      </c>
      <c r="G17" s="80" t="s">
        <v>479</v>
      </c>
      <c r="I17" s="80" t="s">
        <v>478</v>
      </c>
      <c r="K17" s="79" t="s">
        <v>5463</v>
      </c>
    </row>
    <row r="18" spans="3:11" ht="13.5" thickBot="1"/>
    <row r="19" spans="3:11" ht="26.1" customHeight="1" thickBot="1">
      <c r="C19" s="78" t="s">
        <v>1938</v>
      </c>
      <c r="E19" s="74" t="s">
        <v>1016</v>
      </c>
      <c r="G19" s="79" t="s">
        <v>5462</v>
      </c>
      <c r="I19" s="80" t="s">
        <v>480</v>
      </c>
      <c r="K19" s="79" t="s">
        <v>5461</v>
      </c>
    </row>
    <row r="21" spans="3:11" ht="26.1" customHeight="1">
      <c r="I21" s="2804" t="s">
        <v>5476</v>
      </c>
      <c r="J21" s="2804"/>
      <c r="K21" s="2804"/>
    </row>
    <row r="23" spans="3:11" ht="26.1" customHeight="1"/>
    <row r="24" spans="3:11">
      <c r="C24" s="2807" t="s">
        <v>7163</v>
      </c>
      <c r="D24" s="2807"/>
      <c r="E24" s="2807"/>
    </row>
    <row r="26" spans="3:11" ht="12.75" customHeight="1">
      <c r="F26" s="81"/>
    </row>
  </sheetData>
  <sheetProtection autoFilter="0"/>
  <mergeCells count="5">
    <mergeCell ref="C24:E24"/>
    <mergeCell ref="I21:K21"/>
    <mergeCell ref="B1:C1"/>
    <mergeCell ref="B2:K2"/>
    <mergeCell ref="D1:K1"/>
  </mergeCells>
  <phoneticPr fontId="9" type="noConversion"/>
  <hyperlinks>
    <hyperlink ref="B1" location="Index!A1" display="Назад"/>
  </hyperlinks>
  <pageMargins left="0.75" right="0.75" top="1" bottom="1" header="0.5" footer="0.5"/>
  <headerFooter alignWithMargins="0"/>
  <drawing r:id="rId1"/>
</worksheet>
</file>

<file path=xl/worksheets/sheet52.xml><?xml version="1.0" encoding="utf-8"?>
<worksheet xmlns="http://schemas.openxmlformats.org/spreadsheetml/2006/main" xmlns:r="http://schemas.openxmlformats.org/officeDocument/2006/relationships">
  <dimension ref="B1:M24"/>
  <sheetViews>
    <sheetView zoomScale="90" zoomScaleNormal="90" workbookViewId="0">
      <pane ySplit="2" topLeftCell="A3" activePane="bottomLeft" state="frozen"/>
      <selection pane="bottomLeft" activeCell="B1" sqref="B1:C1"/>
    </sheetView>
  </sheetViews>
  <sheetFormatPr defaultRowHeight="12.75"/>
  <cols>
    <col min="1" max="1" width="3.7109375" style="268" customWidth="1"/>
    <col min="2" max="2" width="6.7109375" style="268" customWidth="1"/>
    <col min="3" max="3" width="15.7109375" style="268" customWidth="1"/>
    <col min="4" max="4" width="4.28515625" style="268" customWidth="1"/>
    <col min="5" max="5" width="15.7109375" style="268" customWidth="1"/>
    <col min="6" max="6" width="4.28515625" style="268" customWidth="1"/>
    <col min="7" max="7" width="15.7109375" style="268" customWidth="1"/>
    <col min="8" max="8" width="4.28515625" style="268" customWidth="1"/>
    <col min="9" max="9" width="15.7109375" style="268" customWidth="1"/>
    <col min="10" max="10" width="4.28515625" style="268" customWidth="1"/>
    <col min="11" max="11" width="15.7109375" style="268" customWidth="1"/>
    <col min="12" max="12" width="4.28515625" style="268" customWidth="1"/>
    <col min="13" max="13" width="15.7109375" style="268" customWidth="1"/>
    <col min="14" max="16384" width="9.140625" style="268"/>
  </cols>
  <sheetData>
    <row r="1" spans="2:13">
      <c r="B1" s="2123" t="s">
        <v>3024</v>
      </c>
      <c r="C1" s="2123"/>
      <c r="D1" s="2811" t="s">
        <v>7212</v>
      </c>
      <c r="E1" s="2811"/>
      <c r="F1" s="2811"/>
      <c r="G1" s="2811"/>
      <c r="H1" s="2811"/>
      <c r="I1" s="2811"/>
      <c r="J1" s="2811"/>
      <c r="K1" s="2811"/>
      <c r="L1" s="2811"/>
      <c r="M1" s="2811"/>
    </row>
    <row r="2" spans="2:13" ht="12.75" customHeight="1">
      <c r="B2" s="2133" t="s">
        <v>5404</v>
      </c>
      <c r="C2" s="2133"/>
      <c r="D2" s="2133"/>
      <c r="E2" s="2133"/>
      <c r="F2" s="2133"/>
      <c r="G2" s="2133"/>
      <c r="H2" s="2133"/>
      <c r="I2" s="2133"/>
      <c r="J2" s="2133"/>
      <c r="K2" s="2133"/>
      <c r="L2" s="2133"/>
      <c r="M2" s="2133"/>
    </row>
    <row r="3" spans="2:13" ht="5.0999999999999996" customHeight="1"/>
    <row r="4" spans="2:13" ht="13.5" customHeight="1" thickBot="1"/>
    <row r="5" spans="2:13" ht="26.1" customHeight="1" thickBot="1">
      <c r="C5" s="269" t="s">
        <v>376</v>
      </c>
      <c r="E5" s="270" t="s">
        <v>2663</v>
      </c>
      <c r="I5" s="271" t="s">
        <v>244</v>
      </c>
      <c r="L5" s="272"/>
      <c r="M5" s="269" t="s">
        <v>1016</v>
      </c>
    </row>
    <row r="6" spans="2:13" ht="13.5" thickBot="1"/>
    <row r="7" spans="2:13" ht="26.1" customHeight="1" thickBot="1">
      <c r="C7" s="270" t="s">
        <v>961</v>
      </c>
      <c r="E7" s="273" t="s">
        <v>245</v>
      </c>
      <c r="G7" s="273" t="s">
        <v>2380</v>
      </c>
      <c r="I7" s="273" t="s">
        <v>681</v>
      </c>
      <c r="K7" s="273" t="s">
        <v>2662</v>
      </c>
      <c r="L7" s="272"/>
    </row>
    <row r="8" spans="2:13" ht="13.5" customHeight="1" thickBot="1"/>
    <row r="9" spans="2:13" ht="26.1" customHeight="1" thickBot="1">
      <c r="C9" s="269" t="s">
        <v>1808</v>
      </c>
      <c r="E9" s="273" t="s">
        <v>246</v>
      </c>
      <c r="G9" s="273" t="s">
        <v>2661</v>
      </c>
    </row>
    <row r="10" spans="2:13" ht="13.5" thickBot="1"/>
    <row r="11" spans="2:13" ht="26.1" customHeight="1" thickBot="1">
      <c r="C11" s="270" t="s">
        <v>2664</v>
      </c>
      <c r="E11" s="274" t="s">
        <v>419</v>
      </c>
      <c r="I11" s="269" t="s">
        <v>2972</v>
      </c>
      <c r="L11" s="272"/>
      <c r="M11" s="269" t="s">
        <v>2973</v>
      </c>
    </row>
    <row r="12" spans="2:13" ht="13.5" thickBot="1"/>
    <row r="13" spans="2:13" ht="26.1" customHeight="1" thickBot="1">
      <c r="E13" s="275" t="s">
        <v>2017</v>
      </c>
      <c r="K13" s="275" t="s">
        <v>1707</v>
      </c>
      <c r="M13" s="276" t="s">
        <v>5468</v>
      </c>
    </row>
    <row r="14" spans="2:13" ht="13.5" thickBot="1"/>
    <row r="15" spans="2:13" ht="26.1" customHeight="1" thickBot="1">
      <c r="E15" s="276" t="s">
        <v>5471</v>
      </c>
      <c r="I15" s="275" t="s">
        <v>1708</v>
      </c>
      <c r="K15" s="276" t="s">
        <v>5469</v>
      </c>
    </row>
    <row r="16" spans="2:13" ht="13.5" thickBot="1"/>
    <row r="17" spans="3:13" ht="27" customHeight="1" thickBot="1">
      <c r="E17" s="276" t="s">
        <v>5472</v>
      </c>
      <c r="G17" s="275" t="s">
        <v>2019</v>
      </c>
    </row>
    <row r="18" spans="3:13" ht="13.5" thickBot="1"/>
    <row r="19" spans="3:13" ht="26.1" customHeight="1" thickBot="1">
      <c r="C19" s="274" t="s">
        <v>388</v>
      </c>
      <c r="E19" s="276" t="s">
        <v>5473</v>
      </c>
      <c r="G19" s="275" t="s">
        <v>2955</v>
      </c>
      <c r="I19" s="275" t="s">
        <v>366</v>
      </c>
      <c r="K19" s="276" t="s">
        <v>5470</v>
      </c>
    </row>
    <row r="20" spans="3:13" ht="13.5" thickBot="1"/>
    <row r="21" spans="3:13" ht="26.1" customHeight="1" thickBot="1">
      <c r="C21" s="274" t="s">
        <v>1938</v>
      </c>
      <c r="G21" s="275" t="s">
        <v>2956</v>
      </c>
      <c r="I21" s="276" t="s">
        <v>5474</v>
      </c>
    </row>
    <row r="22" spans="3:13" ht="13.5" thickBot="1"/>
    <row r="23" spans="3:13" ht="26.1" customHeight="1" thickBot="1">
      <c r="C23" s="274" t="s">
        <v>1939</v>
      </c>
      <c r="E23" s="274" t="s">
        <v>1940</v>
      </c>
      <c r="K23" s="2810" t="s">
        <v>5475</v>
      </c>
      <c r="L23" s="2810"/>
      <c r="M23" s="2810"/>
    </row>
    <row r="24" spans="3:13" ht="12.75" customHeight="1">
      <c r="C24" s="2809" t="s">
        <v>7163</v>
      </c>
      <c r="D24" s="2809"/>
      <c r="E24" s="2809"/>
      <c r="F24" s="278"/>
    </row>
  </sheetData>
  <sheetProtection autoFilter="0"/>
  <mergeCells count="5">
    <mergeCell ref="C24:E24"/>
    <mergeCell ref="K23:M23"/>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53.xml><?xml version="1.0" encoding="utf-8"?>
<worksheet xmlns="http://schemas.openxmlformats.org/spreadsheetml/2006/main" xmlns:r="http://schemas.openxmlformats.org/officeDocument/2006/relationships">
  <dimension ref="A1:S71"/>
  <sheetViews>
    <sheetView workbookViewId="0">
      <pane ySplit="4" topLeftCell="A5" activePane="bottomLeft" state="frozen"/>
      <selection pane="bottomLeft" activeCell="B1" sqref="B1"/>
    </sheetView>
  </sheetViews>
  <sheetFormatPr defaultRowHeight="12.75"/>
  <cols>
    <col min="1" max="1" width="3.7109375" style="91" customWidth="1"/>
    <col min="2" max="8" width="15.7109375" style="9" customWidth="1"/>
    <col min="9" max="16384" width="9.140625" style="9"/>
  </cols>
  <sheetData>
    <row r="1" spans="1:19" s="31" customFormat="1">
      <c r="B1" s="2056" t="s">
        <v>3024</v>
      </c>
      <c r="C1" s="2677" t="s">
        <v>7212</v>
      </c>
      <c r="D1" s="2677"/>
      <c r="E1" s="2677"/>
      <c r="F1" s="2677"/>
      <c r="G1" s="2677"/>
      <c r="H1" s="2677"/>
      <c r="I1" s="51"/>
      <c r="J1" s="51"/>
      <c r="K1" s="51"/>
      <c r="L1" s="51"/>
      <c r="M1" s="51"/>
      <c r="N1" s="51"/>
      <c r="O1" s="51"/>
      <c r="Q1" s="60"/>
      <c r="R1" s="60"/>
      <c r="S1" s="60"/>
    </row>
    <row r="2" spans="1:19" s="31" customFormat="1" ht="5.0999999999999996" customHeight="1">
      <c r="C2" s="40"/>
      <c r="D2" s="40"/>
      <c r="E2" s="43"/>
      <c r="F2" s="60"/>
      <c r="G2" s="60"/>
      <c r="H2" s="60"/>
      <c r="I2" s="60"/>
      <c r="J2" s="60"/>
      <c r="K2" s="60"/>
      <c r="L2" s="60"/>
      <c r="M2" s="60"/>
      <c r="N2" s="60"/>
      <c r="O2" s="60"/>
      <c r="Q2" s="60"/>
      <c r="R2" s="60"/>
      <c r="S2" s="60"/>
    </row>
    <row r="3" spans="1:19" s="32" customFormat="1">
      <c r="B3" s="2612" t="s">
        <v>5110</v>
      </c>
      <c r="C3" s="2612"/>
      <c r="D3" s="2612"/>
      <c r="E3" s="2612"/>
      <c r="F3" s="2612"/>
      <c r="G3" s="2612"/>
      <c r="H3" s="2612"/>
      <c r="I3"/>
      <c r="J3"/>
      <c r="K3"/>
      <c r="L3"/>
      <c r="M3"/>
      <c r="N3"/>
      <c r="O3"/>
      <c r="Q3" s="61"/>
      <c r="R3" s="61"/>
      <c r="S3" s="61"/>
    </row>
    <row r="4" spans="1:19" ht="5.0999999999999996" customHeight="1">
      <c r="A4" s="87"/>
    </row>
    <row r="5" spans="1:19" ht="66.75" customHeight="1">
      <c r="A5" s="26"/>
      <c r="B5" s="2647" t="s">
        <v>7210</v>
      </c>
      <c r="C5" s="2647"/>
      <c r="D5" s="2647"/>
      <c r="E5" s="2647"/>
      <c r="F5" s="2647"/>
      <c r="G5" s="2647"/>
      <c r="H5" s="2647"/>
    </row>
    <row r="6" spans="1:19" ht="5.0999999999999996" customHeight="1">
      <c r="A6" s="87"/>
    </row>
    <row r="7" spans="1:19" ht="13.5" thickBot="1">
      <c r="A7" s="87"/>
      <c r="B7" s="1338" t="s">
        <v>5111</v>
      </c>
    </row>
    <row r="8" spans="1:19" ht="12.75" customHeight="1">
      <c r="A8" s="87"/>
      <c r="B8" s="1371" t="s">
        <v>5112</v>
      </c>
      <c r="C8" s="2812" t="s">
        <v>5128</v>
      </c>
      <c r="D8" s="2812"/>
      <c r="E8" s="2812"/>
      <c r="F8" s="2812"/>
      <c r="G8" s="2812"/>
    </row>
    <row r="9" spans="1:19">
      <c r="A9" s="87"/>
      <c r="B9" s="1372" t="s">
        <v>5113</v>
      </c>
      <c r="C9" s="2812"/>
      <c r="D9" s="2812"/>
      <c r="E9" s="2812"/>
      <c r="F9" s="2812"/>
      <c r="G9" s="2812"/>
    </row>
    <row r="10" spans="1:19">
      <c r="A10" s="87"/>
      <c r="B10" s="112" t="s">
        <v>5114</v>
      </c>
      <c r="C10" s="2812"/>
      <c r="D10" s="2812"/>
      <c r="E10" s="2812"/>
      <c r="F10" s="2812"/>
      <c r="G10" s="2812"/>
    </row>
    <row r="11" spans="1:19" ht="13.5" thickBot="1">
      <c r="A11" s="87"/>
      <c r="B11" s="1373" t="s">
        <v>5115</v>
      </c>
      <c r="C11" s="2812"/>
      <c r="D11" s="2812"/>
      <c r="E11" s="2812"/>
      <c r="F11" s="2812"/>
      <c r="G11" s="2812"/>
    </row>
    <row r="12" spans="1:19" ht="38.25" customHeight="1">
      <c r="A12" s="87"/>
      <c r="C12" s="2812"/>
      <c r="D12" s="2812"/>
      <c r="E12" s="2812"/>
      <c r="F12" s="2812"/>
      <c r="G12" s="2812"/>
    </row>
    <row r="13" spans="1:19">
      <c r="A13" s="87"/>
      <c r="C13" s="2652" t="s">
        <v>5116</v>
      </c>
      <c r="D13" s="2843"/>
      <c r="E13" s="2843"/>
      <c r="F13" s="2843"/>
      <c r="G13" s="2843"/>
    </row>
    <row r="14" spans="1:19" ht="51" customHeight="1" thickBot="1">
      <c r="A14" s="87"/>
      <c r="C14" s="2616" t="s">
        <v>5122</v>
      </c>
      <c r="D14" s="2813"/>
      <c r="E14" s="2813"/>
      <c r="F14" s="2813"/>
      <c r="G14" s="2813"/>
    </row>
    <row r="15" spans="1:19" ht="13.5" thickBot="1">
      <c r="A15" s="87"/>
      <c r="C15" s="2618" t="s">
        <v>5118</v>
      </c>
      <c r="D15" s="2827"/>
      <c r="E15" s="2827" t="s">
        <v>5121</v>
      </c>
      <c r="F15" s="2619"/>
      <c r="G15" s="1342"/>
    </row>
    <row r="16" spans="1:19">
      <c r="A16" s="87"/>
      <c r="C16" s="2832" t="s">
        <v>1049</v>
      </c>
      <c r="D16" s="2833"/>
      <c r="E16" s="2829">
        <v>0.05</v>
      </c>
      <c r="F16" s="2621"/>
      <c r="G16" s="1342"/>
    </row>
    <row r="17" spans="1:8">
      <c r="A17" s="87"/>
      <c r="C17" s="2834" t="s">
        <v>5119</v>
      </c>
      <c r="D17" s="2835"/>
      <c r="E17" s="2831">
        <v>0.1</v>
      </c>
      <c r="F17" s="2635"/>
      <c r="G17" s="1342"/>
    </row>
    <row r="18" spans="1:8">
      <c r="A18" s="87"/>
      <c r="C18" s="2836" t="s">
        <v>1000</v>
      </c>
      <c r="D18" s="2837"/>
      <c r="E18" s="2840">
        <v>0.25</v>
      </c>
      <c r="F18" s="2637"/>
      <c r="G18" s="1342"/>
    </row>
    <row r="19" spans="1:8" ht="13.5" thickBot="1">
      <c r="A19" s="87"/>
      <c r="C19" s="2838" t="s">
        <v>5120</v>
      </c>
      <c r="D19" s="2839"/>
      <c r="E19" s="2841">
        <v>0.5</v>
      </c>
      <c r="F19" s="2842"/>
      <c r="G19" s="1342"/>
    </row>
    <row r="20" spans="1:8" ht="5.0999999999999996" customHeight="1">
      <c r="A20" s="87"/>
      <c r="C20" s="1374"/>
      <c r="D20" s="1374"/>
      <c r="E20" s="1375"/>
      <c r="F20" s="1376"/>
      <c r="G20" s="1342"/>
    </row>
    <row r="21" spans="1:8" ht="25.5" customHeight="1" thickBot="1">
      <c r="A21" s="87"/>
      <c r="C21" s="2616" t="s">
        <v>5117</v>
      </c>
      <c r="D21" s="2813"/>
      <c r="E21" s="2813"/>
      <c r="F21" s="2813"/>
      <c r="G21" s="2813"/>
    </row>
    <row r="22" spans="1:8" ht="13.5" thickBot="1">
      <c r="A22" s="87"/>
      <c r="C22" s="2618" t="s">
        <v>5123</v>
      </c>
      <c r="D22" s="2827"/>
      <c r="E22" s="2827" t="s">
        <v>1412</v>
      </c>
      <c r="F22" s="2619"/>
    </row>
    <row r="23" spans="1:8">
      <c r="A23" s="87"/>
      <c r="C23" s="2620">
        <v>0</v>
      </c>
      <c r="D23" s="2828"/>
      <c r="E23" s="2829">
        <v>0.1</v>
      </c>
      <c r="F23" s="2621"/>
    </row>
    <row r="24" spans="1:8">
      <c r="A24" s="87"/>
      <c r="C24" s="2634">
        <v>1</v>
      </c>
      <c r="D24" s="2830"/>
      <c r="E24" s="2831">
        <v>0.6</v>
      </c>
      <c r="F24" s="2635"/>
    </row>
    <row r="25" spans="1:8" ht="13.5" thickBot="1">
      <c r="A25" s="87"/>
      <c r="C25" s="2638">
        <v>2</v>
      </c>
      <c r="D25" s="2824"/>
      <c r="E25" s="2825">
        <v>0.3</v>
      </c>
      <c r="F25" s="2639"/>
    </row>
    <row r="26" spans="1:8" ht="5.0999999999999996" customHeight="1">
      <c r="A26" s="87"/>
      <c r="C26" s="1377"/>
      <c r="D26" s="1377"/>
      <c r="E26" s="1378"/>
      <c r="F26" s="1377"/>
      <c r="G26" s="1379"/>
    </row>
    <row r="27" spans="1:8" ht="63.75" customHeight="1" thickBot="1">
      <c r="A27" s="87"/>
      <c r="C27" s="2812" t="s">
        <v>5124</v>
      </c>
      <c r="D27" s="2826"/>
      <c r="E27" s="2826"/>
      <c r="F27" s="2826"/>
      <c r="G27" s="2826"/>
    </row>
    <row r="28" spans="1:8">
      <c r="A28" s="87"/>
      <c r="B28" s="2822" t="s">
        <v>611</v>
      </c>
      <c r="C28" s="2817" t="s">
        <v>5121</v>
      </c>
      <c r="D28" s="2818"/>
      <c r="E28" s="2818"/>
      <c r="F28" s="2819"/>
      <c r="G28" s="2820" t="s">
        <v>5123</v>
      </c>
      <c r="H28" s="2821"/>
    </row>
    <row r="29" spans="1:8" ht="13.5" thickBot="1">
      <c r="A29" s="87"/>
      <c r="B29" s="2823"/>
      <c r="C29" s="1386" t="s">
        <v>5125</v>
      </c>
      <c r="D29" s="870" t="s">
        <v>5126</v>
      </c>
      <c r="E29" s="1383" t="s">
        <v>1000</v>
      </c>
      <c r="F29" s="1387" t="s">
        <v>5127</v>
      </c>
      <c r="G29" s="1385">
        <v>1</v>
      </c>
      <c r="H29" s="1384">
        <v>2</v>
      </c>
    </row>
    <row r="30" spans="1:8">
      <c r="A30" s="87"/>
      <c r="B30" s="1388" t="s">
        <v>4288</v>
      </c>
      <c r="C30" s="1391">
        <v>7.0000000000000007E-2</v>
      </c>
      <c r="D30" s="1382">
        <v>0.15</v>
      </c>
      <c r="E30" s="1382">
        <v>0.3</v>
      </c>
      <c r="F30" s="1392">
        <v>0.6</v>
      </c>
      <c r="G30" s="1397">
        <v>0.5</v>
      </c>
      <c r="H30" s="1398">
        <v>0.5</v>
      </c>
    </row>
    <row r="31" spans="1:8">
      <c r="A31" s="87"/>
      <c r="B31" s="1389" t="s">
        <v>4289</v>
      </c>
      <c r="C31" s="1393">
        <v>7.0000000000000007E-2</v>
      </c>
      <c r="D31" s="1380">
        <v>0.15</v>
      </c>
      <c r="E31" s="1380">
        <v>0.3</v>
      </c>
      <c r="F31" s="1394">
        <v>0.6</v>
      </c>
      <c r="G31" s="1399">
        <v>0.5</v>
      </c>
      <c r="H31" s="1400">
        <v>0.5</v>
      </c>
    </row>
    <row r="32" spans="1:8" ht="13.5" thickBot="1">
      <c r="A32" s="87"/>
      <c r="B32" s="1390" t="s">
        <v>4290</v>
      </c>
      <c r="C32" s="1395">
        <v>0.1</v>
      </c>
      <c r="D32" s="1381">
        <v>0.2</v>
      </c>
      <c r="E32" s="1381">
        <v>0.4</v>
      </c>
      <c r="F32" s="1396">
        <v>0.75</v>
      </c>
      <c r="G32" s="1401">
        <v>0</v>
      </c>
      <c r="H32" s="1402">
        <v>1</v>
      </c>
    </row>
    <row r="33" spans="1:8" ht="5.0999999999999996" customHeight="1">
      <c r="A33" s="87"/>
      <c r="B33" s="1403"/>
      <c r="C33" s="1378"/>
      <c r="D33" s="1378"/>
      <c r="E33" s="1378"/>
      <c r="F33" s="1378"/>
      <c r="G33" s="1404"/>
      <c r="H33" s="1404"/>
    </row>
    <row r="34" spans="1:8" ht="38.25" customHeight="1">
      <c r="A34" s="87"/>
      <c r="C34" s="2812" t="s">
        <v>5131</v>
      </c>
      <c r="D34" s="2812"/>
      <c r="E34" s="2812"/>
      <c r="F34" s="2812"/>
      <c r="G34" s="2812"/>
    </row>
    <row r="35" spans="1:8" ht="5.0999999999999996" customHeight="1">
      <c r="A35" s="87"/>
      <c r="C35" s="1377"/>
      <c r="D35" s="1377"/>
      <c r="E35" s="1378"/>
      <c r="F35" s="1377"/>
      <c r="G35" s="1379"/>
    </row>
    <row r="36" spans="1:8" ht="13.5" thickBot="1">
      <c r="A36" s="87"/>
      <c r="B36" s="1338" t="s">
        <v>5129</v>
      </c>
      <c r="C36" s="1377"/>
      <c r="D36" s="1377"/>
      <c r="E36" s="1378"/>
      <c r="F36" s="1377"/>
      <c r="G36" s="1379"/>
    </row>
    <row r="37" spans="1:8">
      <c r="A37" s="87"/>
      <c r="B37" s="1371" t="s">
        <v>5112</v>
      </c>
      <c r="C37" s="2812" t="s">
        <v>5143</v>
      </c>
      <c r="D37" s="2812"/>
      <c r="E37" s="2812"/>
      <c r="F37" s="2812"/>
      <c r="G37" s="2812"/>
    </row>
    <row r="38" spans="1:8">
      <c r="A38" s="87"/>
      <c r="B38" s="1372" t="s">
        <v>5113</v>
      </c>
      <c r="C38" s="2812"/>
      <c r="D38" s="2812"/>
      <c r="E38" s="2812"/>
      <c r="F38" s="2812"/>
      <c r="G38" s="2812"/>
    </row>
    <row r="39" spans="1:8">
      <c r="A39" s="87"/>
      <c r="B39" s="112" t="s">
        <v>5130</v>
      </c>
      <c r="C39" s="2812"/>
      <c r="D39" s="2812"/>
      <c r="E39" s="2812"/>
      <c r="F39" s="2812"/>
      <c r="G39" s="2812"/>
    </row>
    <row r="40" spans="1:8" ht="13.5" thickBot="1">
      <c r="A40" s="87"/>
      <c r="B40" s="1373" t="s">
        <v>5152</v>
      </c>
      <c r="C40" s="2812"/>
      <c r="D40" s="2812"/>
      <c r="E40" s="2812"/>
      <c r="F40" s="2812"/>
      <c r="G40" s="2812"/>
    </row>
    <row r="41" spans="1:8" s="1379" customFormat="1" ht="12.75" customHeight="1">
      <c r="A41" s="87"/>
      <c r="B41" s="2815" t="s">
        <v>5142</v>
      </c>
      <c r="C41" s="2812"/>
      <c r="D41" s="2812"/>
      <c r="E41" s="2812"/>
      <c r="F41" s="2812"/>
      <c r="G41" s="2812"/>
    </row>
    <row r="42" spans="1:8" s="89" customFormat="1" ht="51" customHeight="1">
      <c r="A42" s="88"/>
      <c r="B42" s="2815"/>
      <c r="C42" s="2812"/>
      <c r="D42" s="2812"/>
      <c r="E42" s="2812"/>
      <c r="F42" s="2812"/>
      <c r="G42" s="2812"/>
    </row>
    <row r="43" spans="1:8" s="89" customFormat="1">
      <c r="A43" s="88"/>
      <c r="B43" s="2815"/>
      <c r="C43" s="2812" t="s">
        <v>5132</v>
      </c>
      <c r="D43" s="2812"/>
      <c r="E43" s="2812"/>
      <c r="F43" s="2812"/>
      <c r="G43" s="2812"/>
    </row>
    <row r="44" spans="1:8" s="89" customFormat="1" ht="38.25" customHeight="1">
      <c r="A44" s="88"/>
      <c r="B44" s="2815"/>
      <c r="C44" s="2812" t="s">
        <v>5133</v>
      </c>
      <c r="D44" s="2812"/>
      <c r="E44" s="2812"/>
      <c r="F44" s="2812"/>
      <c r="G44" s="2812"/>
    </row>
    <row r="45" spans="1:8" s="89" customFormat="1">
      <c r="A45" s="88"/>
      <c r="B45" s="2815"/>
      <c r="C45" s="2812" t="s">
        <v>5134</v>
      </c>
      <c r="D45" s="2812"/>
      <c r="E45" s="2812"/>
      <c r="F45" s="2812"/>
      <c r="G45" s="2812"/>
    </row>
    <row r="46" spans="1:8" s="89" customFormat="1">
      <c r="A46" s="88"/>
      <c r="B46" s="2815"/>
      <c r="C46" s="2816" t="s">
        <v>5146</v>
      </c>
      <c r="D46" s="2816"/>
      <c r="E46" s="2816"/>
      <c r="F46" s="2816"/>
      <c r="G46" s="2816"/>
    </row>
    <row r="47" spans="1:8" s="89" customFormat="1">
      <c r="A47" s="88"/>
      <c r="B47" s="2815"/>
      <c r="C47" s="2812" t="s">
        <v>5147</v>
      </c>
      <c r="D47" s="2812"/>
      <c r="E47" s="2812"/>
      <c r="F47" s="2812"/>
      <c r="G47" s="2812"/>
    </row>
    <row r="48" spans="1:8" s="89" customFormat="1">
      <c r="A48" s="88"/>
      <c r="B48" s="2815"/>
      <c r="C48" s="2812" t="s">
        <v>5135</v>
      </c>
      <c r="D48" s="2812"/>
      <c r="E48" s="2812"/>
      <c r="F48" s="2812"/>
      <c r="G48" s="2812"/>
    </row>
    <row r="49" spans="1:7" ht="25.5" customHeight="1">
      <c r="A49" s="87"/>
      <c r="B49" s="2815"/>
      <c r="C49" s="2616" t="s">
        <v>5145</v>
      </c>
      <c r="D49" s="2813"/>
      <c r="E49" s="2813"/>
      <c r="F49" s="2813"/>
      <c r="G49" s="2813"/>
    </row>
    <row r="50" spans="1:7" ht="25.5" customHeight="1">
      <c r="A50" s="87"/>
      <c r="B50" s="2815"/>
      <c r="C50" s="2616" t="s">
        <v>5136</v>
      </c>
      <c r="D50" s="2813"/>
      <c r="E50" s="2813"/>
      <c r="F50" s="2813"/>
      <c r="G50" s="2813"/>
    </row>
    <row r="51" spans="1:7">
      <c r="A51" s="87"/>
      <c r="B51" s="2815"/>
      <c r="C51" s="2616" t="s">
        <v>5137</v>
      </c>
      <c r="D51" s="2813"/>
      <c r="E51" s="2813"/>
      <c r="F51" s="2813"/>
      <c r="G51" s="2813"/>
    </row>
    <row r="52" spans="1:7">
      <c r="A52" s="87"/>
      <c r="B52" s="2815"/>
      <c r="C52" s="2616" t="s">
        <v>5138</v>
      </c>
      <c r="D52" s="2813"/>
      <c r="E52" s="2813"/>
      <c r="F52" s="2813"/>
      <c r="G52" s="2813"/>
    </row>
    <row r="53" spans="1:7" s="89" customFormat="1" ht="30.75" customHeight="1">
      <c r="A53" s="88"/>
      <c r="B53" s="2815"/>
      <c r="C53" s="2812" t="s">
        <v>5139</v>
      </c>
      <c r="D53" s="2812"/>
      <c r="E53" s="2812"/>
      <c r="F53" s="2812"/>
      <c r="G53" s="2812"/>
    </row>
    <row r="54" spans="1:7" ht="5.0999999999999996" customHeight="1">
      <c r="A54" s="87"/>
      <c r="C54" s="1341"/>
      <c r="D54" s="1342"/>
      <c r="E54" s="1342"/>
      <c r="F54" s="1342"/>
      <c r="G54" s="1342"/>
    </row>
    <row r="55" spans="1:7" ht="13.5" thickBot="1">
      <c r="A55" s="87"/>
      <c r="B55" s="2814" t="s">
        <v>5140</v>
      </c>
      <c r="C55" s="2814"/>
      <c r="D55" s="1377"/>
      <c r="E55" s="1378"/>
      <c r="F55" s="1377"/>
      <c r="G55" s="1379"/>
    </row>
    <row r="56" spans="1:7">
      <c r="A56" s="87"/>
      <c r="B56" s="1371" t="s">
        <v>5141</v>
      </c>
      <c r="C56" s="2812" t="s">
        <v>5158</v>
      </c>
      <c r="D56" s="2812"/>
      <c r="E56" s="2812"/>
      <c r="F56" s="2812"/>
      <c r="G56" s="2812"/>
    </row>
    <row r="57" spans="1:7" ht="13.5" thickBot="1">
      <c r="A57" s="87"/>
      <c r="B57" s="1373" t="s">
        <v>5153</v>
      </c>
      <c r="C57" s="2812"/>
      <c r="D57" s="2812"/>
      <c r="E57" s="2812"/>
      <c r="F57" s="2812"/>
      <c r="G57" s="2812"/>
    </row>
    <row r="58" spans="1:7">
      <c r="A58" s="87"/>
      <c r="B58" s="106"/>
      <c r="C58" s="2812"/>
      <c r="D58" s="2812"/>
      <c r="E58" s="2812"/>
      <c r="F58" s="2812"/>
      <c r="G58" s="2812"/>
    </row>
    <row r="59" spans="1:7" s="1379" customFormat="1">
      <c r="A59" s="87"/>
      <c r="B59" s="103"/>
      <c r="C59" s="2812"/>
      <c r="D59" s="2812"/>
      <c r="E59" s="2812"/>
      <c r="F59" s="2812"/>
      <c r="G59" s="2812"/>
    </row>
    <row r="60" spans="1:7" s="89" customFormat="1" ht="38.25" customHeight="1">
      <c r="A60" s="88"/>
      <c r="B60" s="1405"/>
      <c r="C60" s="2812"/>
      <c r="D60" s="2812"/>
      <c r="E60" s="2812"/>
      <c r="F60" s="2812"/>
      <c r="G60" s="2812"/>
    </row>
    <row r="61" spans="1:7" ht="38.25" customHeight="1">
      <c r="A61" s="87"/>
      <c r="C61" s="2616" t="s">
        <v>5144</v>
      </c>
      <c r="D61" s="2813"/>
      <c r="E61" s="2813"/>
      <c r="F61" s="2813"/>
      <c r="G61" s="2813"/>
    </row>
    <row r="62" spans="1:7" ht="25.5" customHeight="1">
      <c r="A62" s="87"/>
      <c r="C62" s="2616" t="s">
        <v>5148</v>
      </c>
      <c r="D62" s="2813"/>
      <c r="E62" s="2813"/>
      <c r="F62" s="2813"/>
      <c r="G62" s="2813"/>
    </row>
    <row r="63" spans="1:7">
      <c r="A63" s="87"/>
      <c r="C63" s="2616" t="s">
        <v>5149</v>
      </c>
      <c r="D63" s="2813"/>
      <c r="E63" s="2813"/>
      <c r="F63" s="2813"/>
      <c r="G63" s="2813"/>
    </row>
    <row r="64" spans="1:7">
      <c r="A64" s="87"/>
      <c r="C64" s="2616" t="s">
        <v>5150</v>
      </c>
      <c r="D64" s="2813"/>
      <c r="E64" s="2813"/>
      <c r="F64" s="2813"/>
      <c r="G64" s="2813"/>
    </row>
    <row r="65" spans="1:7" ht="5.0999999999999996" customHeight="1">
      <c r="A65" s="87"/>
      <c r="C65" s="1341"/>
      <c r="D65" s="1342"/>
      <c r="E65" s="1342"/>
      <c r="F65" s="1342"/>
      <c r="G65" s="1342"/>
    </row>
    <row r="66" spans="1:7" ht="13.5" thickBot="1">
      <c r="A66" s="87"/>
      <c r="B66" s="2814" t="s">
        <v>5151</v>
      </c>
      <c r="C66" s="2814"/>
      <c r="D66" s="1377"/>
      <c r="E66" s="1378"/>
      <c r="F66" s="1377"/>
      <c r="G66" s="1379"/>
    </row>
    <row r="67" spans="1:7">
      <c r="A67" s="87"/>
      <c r="B67" s="1371" t="s">
        <v>5154</v>
      </c>
      <c r="C67" s="2812" t="s">
        <v>5157</v>
      </c>
      <c r="D67" s="2812"/>
      <c r="E67" s="2812"/>
      <c r="F67" s="2812"/>
      <c r="G67" s="2812"/>
    </row>
    <row r="68" spans="1:7">
      <c r="A68" s="87"/>
      <c r="B68" s="1372" t="s">
        <v>5155</v>
      </c>
      <c r="C68" s="2812"/>
      <c r="D68" s="2812"/>
      <c r="E68" s="2812"/>
      <c r="F68" s="2812"/>
      <c r="G68" s="2812"/>
    </row>
    <row r="69" spans="1:7" ht="13.5" thickBot="1">
      <c r="A69" s="87"/>
      <c r="B69" s="113" t="s">
        <v>5156</v>
      </c>
      <c r="C69" s="2812"/>
      <c r="D69" s="2812"/>
      <c r="E69" s="2812"/>
      <c r="F69" s="2812"/>
      <c r="G69" s="2812"/>
    </row>
    <row r="70" spans="1:7">
      <c r="A70" s="87"/>
      <c r="C70" s="2812"/>
      <c r="D70" s="2812"/>
      <c r="E70" s="2812"/>
      <c r="F70" s="2812"/>
      <c r="G70" s="2812"/>
    </row>
    <row r="71" spans="1:7" ht="26.25" customHeight="1">
      <c r="A71" s="87"/>
      <c r="C71" s="2812"/>
      <c r="D71" s="2812"/>
      <c r="E71" s="2812"/>
      <c r="F71" s="2812"/>
      <c r="G71" s="2812"/>
    </row>
  </sheetData>
  <sheetProtection autoFilter="0"/>
  <mergeCells count="51">
    <mergeCell ref="B3:H3"/>
    <mergeCell ref="B5:H5"/>
    <mergeCell ref="C8:G12"/>
    <mergeCell ref="C13:G13"/>
    <mergeCell ref="C14:G14"/>
    <mergeCell ref="C21:G21"/>
    <mergeCell ref="C15:D15"/>
    <mergeCell ref="C16:D16"/>
    <mergeCell ref="C17:D17"/>
    <mergeCell ref="C18:D18"/>
    <mergeCell ref="C19:D19"/>
    <mergeCell ref="E15:F15"/>
    <mergeCell ref="E16:F16"/>
    <mergeCell ref="E17:F17"/>
    <mergeCell ref="E18:F18"/>
    <mergeCell ref="E19:F19"/>
    <mergeCell ref="C25:D25"/>
    <mergeCell ref="E25:F25"/>
    <mergeCell ref="C27:G27"/>
    <mergeCell ref="C22:D22"/>
    <mergeCell ref="E22:F22"/>
    <mergeCell ref="C23:D23"/>
    <mergeCell ref="E23:F23"/>
    <mergeCell ref="C24:D24"/>
    <mergeCell ref="E24:F24"/>
    <mergeCell ref="C28:F28"/>
    <mergeCell ref="G28:H28"/>
    <mergeCell ref="B28:B29"/>
    <mergeCell ref="C34:G34"/>
    <mergeCell ref="C37:G42"/>
    <mergeCell ref="C43:G43"/>
    <mergeCell ref="C44:G44"/>
    <mergeCell ref="C45:G45"/>
    <mergeCell ref="C46:G46"/>
    <mergeCell ref="C47:G47"/>
    <mergeCell ref="C1:H1"/>
    <mergeCell ref="C67:G71"/>
    <mergeCell ref="C61:G61"/>
    <mergeCell ref="C62:G62"/>
    <mergeCell ref="C63:G63"/>
    <mergeCell ref="C64:G64"/>
    <mergeCell ref="B66:C66"/>
    <mergeCell ref="C53:G53"/>
    <mergeCell ref="C56:G60"/>
    <mergeCell ref="B55:C55"/>
    <mergeCell ref="B41:B53"/>
    <mergeCell ref="C48:G48"/>
    <mergeCell ref="C49:G49"/>
    <mergeCell ref="C50:G50"/>
    <mergeCell ref="C51:G51"/>
    <mergeCell ref="C52:G52"/>
  </mergeCells>
  <phoneticPr fontId="9" type="noConversion"/>
  <hyperlinks>
    <hyperlink ref="B1" location="Index!A1" display="Назад"/>
  </hyperlinks>
  <pageMargins left="0.75" right="0.75" top="1" bottom="1" header="0.5" footer="0.5"/>
  <pageSetup paperSize="9" orientation="portrait" r:id="rId1"/>
  <headerFooter alignWithMargins="0"/>
  <drawing r:id="rId2"/>
</worksheet>
</file>

<file path=xl/worksheets/sheet54.xml><?xml version="1.0" encoding="utf-8"?>
<worksheet xmlns="http://schemas.openxmlformats.org/spreadsheetml/2006/main" xmlns:r="http://schemas.openxmlformats.org/officeDocument/2006/relationships">
  <dimension ref="B1:R36"/>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7212</v>
      </c>
      <c r="E1" s="2091"/>
    </row>
    <row r="2" spans="2:18" ht="5.0999999999999996" customHeight="1">
      <c r="B2" s="121"/>
    </row>
    <row r="3" spans="2:18" s="123" customFormat="1" ht="12.75" customHeight="1">
      <c r="B3" s="122"/>
      <c r="C3" s="2133" t="s">
        <v>5487</v>
      </c>
      <c r="D3" s="2133"/>
      <c r="E3" s="2133"/>
      <c r="F3" s="120"/>
      <c r="G3" s="120"/>
      <c r="H3" s="120"/>
      <c r="I3" s="120"/>
      <c r="J3" s="120"/>
      <c r="K3" s="120"/>
      <c r="L3" s="120"/>
      <c r="M3" s="120"/>
      <c r="N3" s="120"/>
      <c r="P3" s="124"/>
      <c r="Q3" s="124"/>
      <c r="R3" s="124"/>
    </row>
    <row r="4" spans="2:18" ht="13.5" customHeight="1">
      <c r="C4" s="2124" t="s">
        <v>7166</v>
      </c>
      <c r="D4" s="2847"/>
      <c r="E4" s="2847"/>
    </row>
    <row r="5" spans="2:18" ht="4.5" customHeight="1"/>
    <row r="6" spans="2:18" ht="52.5" customHeight="1">
      <c r="C6" s="2466" t="s">
        <v>5488</v>
      </c>
      <c r="D6" s="2462"/>
      <c r="E6" s="2462"/>
    </row>
    <row r="7" spans="2:18" ht="5.0999999999999996" customHeight="1">
      <c r="C7" s="125"/>
    </row>
    <row r="8" spans="2:18" s="128" customFormat="1">
      <c r="D8" s="129" t="s">
        <v>333</v>
      </c>
    </row>
    <row r="9" spans="2:18" ht="5.0999999999999996" customHeight="1">
      <c r="C9" s="125"/>
    </row>
    <row r="10" spans="2:18" ht="72.75" customHeight="1">
      <c r="C10" s="2466" t="s">
        <v>2542</v>
      </c>
      <c r="D10" s="2462"/>
      <c r="E10" s="2462"/>
    </row>
    <row r="11" spans="2:18" ht="69" customHeight="1">
      <c r="C11" s="2466" t="s">
        <v>5489</v>
      </c>
      <c r="D11" s="2462"/>
      <c r="E11" s="2462"/>
    </row>
    <row r="12" spans="2:18" ht="70.5" customHeight="1">
      <c r="C12" s="2466" t="s">
        <v>5490</v>
      </c>
      <c r="D12" s="2462"/>
      <c r="E12" s="2462"/>
    </row>
    <row r="13" spans="2:18" ht="59.25" customHeight="1">
      <c r="C13" s="2466" t="s">
        <v>5491</v>
      </c>
      <c r="D13" s="2462"/>
      <c r="E13" s="2462"/>
    </row>
    <row r="14" spans="2:18" ht="5.0999999999999996" customHeight="1"/>
    <row r="15" spans="2:18" s="128" customFormat="1">
      <c r="D15" s="129" t="s">
        <v>5492</v>
      </c>
    </row>
    <row r="16" spans="2:18" ht="5.0999999999999996" customHeight="1">
      <c r="C16" s="125"/>
    </row>
    <row r="17" spans="3:5">
      <c r="C17" s="2846" t="s">
        <v>6679</v>
      </c>
      <c r="D17" s="2462"/>
      <c r="E17" s="2462"/>
    </row>
    <row r="18" spans="3:5">
      <c r="C18" s="2846" t="s">
        <v>1777</v>
      </c>
      <c r="D18" s="2462"/>
      <c r="E18" s="2462"/>
    </row>
    <row r="19" spans="3:5">
      <c r="C19" s="2846" t="s">
        <v>1778</v>
      </c>
      <c r="D19" s="2462"/>
      <c r="E19" s="2462"/>
    </row>
    <row r="20" spans="3:5">
      <c r="C20" s="2846" t="s">
        <v>1779</v>
      </c>
      <c r="D20" s="2462"/>
      <c r="E20" s="2462"/>
    </row>
    <row r="21" spans="3:5" ht="27.75" customHeight="1">
      <c r="C21" s="2846" t="s">
        <v>1403</v>
      </c>
      <c r="D21" s="2462"/>
      <c r="E21" s="2462"/>
    </row>
    <row r="22" spans="3:5" ht="38.25" customHeight="1">
      <c r="C22" s="2846" t="s">
        <v>6487</v>
      </c>
      <c r="D22" s="2462"/>
      <c r="E22" s="2462"/>
    </row>
    <row r="23" spans="3:5" ht="5.0999999999999996" customHeight="1"/>
    <row r="24" spans="3:5" s="128" customFormat="1">
      <c r="D24" s="129" t="s">
        <v>1190</v>
      </c>
    </row>
    <row r="25" spans="3:5" ht="5.0999999999999996" customHeight="1">
      <c r="C25" s="125"/>
    </row>
    <row r="26" spans="3:5" ht="83.25" customHeight="1">
      <c r="C26" s="2466" t="s">
        <v>5493</v>
      </c>
      <c r="D26" s="2462"/>
      <c r="E26" s="2462"/>
    </row>
    <row r="27" spans="3:5" ht="71.25" customHeight="1">
      <c r="C27" s="2462" t="s">
        <v>5494</v>
      </c>
      <c r="D27" s="2462"/>
      <c r="E27" s="2462"/>
    </row>
    <row r="28" spans="3:5" ht="130.5" customHeight="1">
      <c r="C28" s="2462" t="s">
        <v>5495</v>
      </c>
      <c r="D28" s="2462"/>
      <c r="E28" s="2462"/>
    </row>
    <row r="29" spans="3:5" ht="130.5" customHeight="1">
      <c r="C29" s="2462" t="s">
        <v>5496</v>
      </c>
      <c r="D29" s="2462"/>
      <c r="E29" s="2462"/>
    </row>
    <row r="30" spans="3:5" ht="120.75" customHeight="1">
      <c r="C30" s="2462" t="s">
        <v>5497</v>
      </c>
      <c r="D30" s="2462"/>
      <c r="E30" s="2462"/>
    </row>
    <row r="31" spans="3:5" ht="143.25" customHeight="1">
      <c r="C31" s="2462" t="s">
        <v>6678</v>
      </c>
      <c r="D31" s="2462"/>
      <c r="E31" s="2462"/>
    </row>
    <row r="32" spans="3:5" ht="5.0999999999999996" customHeight="1">
      <c r="C32" s="2462"/>
      <c r="D32" s="2462"/>
      <c r="E32" s="2462"/>
    </row>
    <row r="33" spans="2:5" ht="136.5" customHeight="1">
      <c r="C33" s="2466" t="s">
        <v>5498</v>
      </c>
      <c r="D33" s="2462"/>
      <c r="E33" s="2462"/>
    </row>
    <row r="34" spans="2:5" ht="132.75" customHeight="1">
      <c r="C34" s="2462" t="s">
        <v>5499</v>
      </c>
      <c r="D34" s="2462"/>
      <c r="E34" s="2462"/>
    </row>
    <row r="35" spans="2:5" ht="57.75" customHeight="1">
      <c r="C35" s="2462" t="s">
        <v>6152</v>
      </c>
      <c r="D35" s="2462"/>
      <c r="E35" s="2462"/>
    </row>
    <row r="36" spans="2:5" ht="42.75" customHeight="1">
      <c r="B36" s="130"/>
      <c r="C36" s="140" t="s">
        <v>1822</v>
      </c>
      <c r="D36" s="2845" t="s">
        <v>1162</v>
      </c>
      <c r="E36" s="2845"/>
    </row>
  </sheetData>
  <sheetProtection autoFilter="0"/>
  <mergeCells count="26">
    <mergeCell ref="C3:E3"/>
    <mergeCell ref="C6:E6"/>
    <mergeCell ref="C10:E10"/>
    <mergeCell ref="C11:E11"/>
    <mergeCell ref="C26:E26"/>
    <mergeCell ref="C35:E35"/>
    <mergeCell ref="C30:E30"/>
    <mergeCell ref="C31:E31"/>
    <mergeCell ref="C32:E32"/>
    <mergeCell ref="C33:E33"/>
    <mergeCell ref="D1:E1"/>
    <mergeCell ref="B1:C1"/>
    <mergeCell ref="D36:E36"/>
    <mergeCell ref="C13:E13"/>
    <mergeCell ref="C17:E17"/>
    <mergeCell ref="C4:E4"/>
    <mergeCell ref="C22:E22"/>
    <mergeCell ref="C18:E18"/>
    <mergeCell ref="C19:E19"/>
    <mergeCell ref="C20:E20"/>
    <mergeCell ref="C21:E21"/>
    <mergeCell ref="C12:E12"/>
    <mergeCell ref="C27:E27"/>
    <mergeCell ref="C28:E28"/>
    <mergeCell ref="C29:E29"/>
    <mergeCell ref="C34:E34"/>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drawing r:id="rId2"/>
</worksheet>
</file>

<file path=xl/worksheets/sheet55.xml><?xml version="1.0" encoding="utf-8"?>
<worksheet xmlns="http://schemas.openxmlformats.org/spreadsheetml/2006/main" xmlns:r="http://schemas.openxmlformats.org/officeDocument/2006/relationships">
  <dimension ref="B1:L112"/>
  <sheetViews>
    <sheetView workbookViewId="0">
      <pane ySplit="5" topLeftCell="A6" activePane="bottomLeft" state="frozen"/>
      <selection pane="bottomLeft" activeCell="B1" sqref="B1"/>
    </sheetView>
  </sheetViews>
  <sheetFormatPr defaultRowHeight="12.75"/>
  <cols>
    <col min="1" max="1" width="3.7109375" customWidth="1"/>
    <col min="3" max="3" width="4.5703125" customWidth="1"/>
    <col min="4" max="4" width="16.85546875" customWidth="1"/>
    <col min="5" max="5" width="17.85546875" customWidth="1"/>
    <col min="6" max="6" width="9.5703125" customWidth="1"/>
    <col min="7" max="7" width="10" customWidth="1"/>
    <col min="8" max="8" width="18.42578125" customWidth="1"/>
    <col min="9" max="9" width="22.140625" customWidth="1"/>
    <col min="10" max="10" width="21.28515625" customWidth="1"/>
  </cols>
  <sheetData>
    <row r="1" spans="2:12" s="17" customFormat="1">
      <c r="B1" s="2056" t="s">
        <v>3024</v>
      </c>
      <c r="C1" s="2848" t="s">
        <v>7212</v>
      </c>
      <c r="D1" s="2848"/>
      <c r="E1" s="2848"/>
      <c r="F1" s="2848"/>
      <c r="G1" s="2848"/>
      <c r="H1" s="2848"/>
      <c r="I1" s="2848"/>
      <c r="J1" s="2848"/>
    </row>
    <row r="2" spans="2:12" s="17" customFormat="1" ht="5.0999999999999996" customHeight="1">
      <c r="B2" s="116"/>
    </row>
    <row r="3" spans="2:12" s="93" customFormat="1" ht="12.75" customHeight="1">
      <c r="B3" s="117"/>
      <c r="C3" s="2805" t="s">
        <v>6040</v>
      </c>
      <c r="D3" s="2805"/>
      <c r="E3" s="2805"/>
      <c r="F3" s="2805"/>
      <c r="G3" s="2805"/>
      <c r="H3" s="2805"/>
      <c r="I3" s="2805"/>
      <c r="J3" s="2805"/>
      <c r="K3" s="94"/>
      <c r="L3" s="94"/>
    </row>
    <row r="4" spans="2:12" s="17" customFormat="1" ht="13.5" customHeight="1">
      <c r="C4" s="2903" t="s">
        <v>7175</v>
      </c>
      <c r="D4" s="2903"/>
      <c r="E4" s="2903"/>
      <c r="F4" s="2903"/>
      <c r="G4" s="2903"/>
      <c r="H4" s="2903"/>
      <c r="I4" s="2903"/>
      <c r="J4" s="2903"/>
    </row>
    <row r="5" spans="2:12" ht="5.0999999999999996" customHeight="1"/>
    <row r="6" spans="2:12">
      <c r="B6" s="2647" t="s">
        <v>6041</v>
      </c>
      <c r="C6" s="2890"/>
      <c r="D6" s="2890"/>
      <c r="E6" s="2890"/>
      <c r="F6" s="2890"/>
      <c r="G6" s="2890"/>
      <c r="H6" s="2890"/>
      <c r="I6" s="2890"/>
      <c r="J6" s="2890"/>
    </row>
    <row r="7" spans="2:12" ht="12.75" customHeight="1">
      <c r="B7" s="2647" t="s">
        <v>6042</v>
      </c>
      <c r="C7" s="2890"/>
      <c r="D7" s="2890"/>
      <c r="E7" s="2890"/>
      <c r="F7" s="2890"/>
      <c r="G7" s="2890"/>
      <c r="H7" s="2890"/>
      <c r="I7" s="2890"/>
      <c r="J7" s="2890"/>
    </row>
    <row r="8" spans="2:12" s="25" customFormat="1" ht="13.5" thickBot="1">
      <c r="B8" s="2647" t="s">
        <v>6043</v>
      </c>
      <c r="C8" s="2647"/>
      <c r="D8" s="2647"/>
      <c r="E8" s="2647"/>
      <c r="F8" s="2647"/>
      <c r="G8" s="2647"/>
      <c r="H8" s="2647"/>
      <c r="I8" s="2647"/>
      <c r="J8" s="2647"/>
    </row>
    <row r="9" spans="2:12" ht="13.5" thickBot="1">
      <c r="C9" s="2856" t="s">
        <v>2149</v>
      </c>
      <c r="D9" s="2857"/>
      <c r="E9" s="2880"/>
      <c r="F9" s="2900" t="s">
        <v>2170</v>
      </c>
      <c r="G9" s="2901"/>
      <c r="H9" s="2901"/>
      <c r="I9" s="2902"/>
    </row>
    <row r="10" spans="2:12">
      <c r="C10" s="1696">
        <v>1</v>
      </c>
      <c r="D10" s="98" t="s">
        <v>2324</v>
      </c>
      <c r="E10" s="1697" t="s">
        <v>2332</v>
      </c>
      <c r="F10" s="2891" t="s">
        <v>6044</v>
      </c>
      <c r="G10" s="2892"/>
      <c r="H10" s="2892"/>
      <c r="I10" s="2893"/>
    </row>
    <row r="11" spans="2:12">
      <c r="C11" s="894">
        <v>2</v>
      </c>
      <c r="D11" s="1698" t="s">
        <v>2325</v>
      </c>
      <c r="E11" s="1699" t="s">
        <v>2330</v>
      </c>
      <c r="F11" s="2894" t="s">
        <v>6045</v>
      </c>
      <c r="G11" s="2895"/>
      <c r="H11" s="2895"/>
      <c r="I11" s="2896"/>
    </row>
    <row r="12" spans="2:12">
      <c r="C12" s="485">
        <v>3</v>
      </c>
      <c r="D12" s="1588" t="s">
        <v>3104</v>
      </c>
      <c r="E12" s="1694" t="s">
        <v>2331</v>
      </c>
      <c r="F12" s="2904" t="s">
        <v>6046</v>
      </c>
      <c r="G12" s="2905"/>
      <c r="H12" s="2905"/>
      <c r="I12" s="2906"/>
    </row>
    <row r="13" spans="2:12">
      <c r="C13" s="894">
        <v>4</v>
      </c>
      <c r="D13" s="1698" t="s">
        <v>2326</v>
      </c>
      <c r="E13" s="1699" t="s">
        <v>2329</v>
      </c>
      <c r="F13" s="2894" t="s">
        <v>6048</v>
      </c>
      <c r="G13" s="2895"/>
      <c r="H13" s="2895"/>
      <c r="I13" s="2896"/>
    </row>
    <row r="14" spans="2:12" ht="13.5" thickBot="1">
      <c r="C14" s="1692">
        <v>5</v>
      </c>
      <c r="D14" s="1693" t="s">
        <v>2327</v>
      </c>
      <c r="E14" s="1695" t="s">
        <v>2328</v>
      </c>
      <c r="F14" s="2897" t="s">
        <v>6047</v>
      </c>
      <c r="G14" s="2898"/>
      <c r="H14" s="2898"/>
      <c r="I14" s="2899"/>
    </row>
    <row r="15" spans="2:12" ht="5.0999999999999996" customHeight="1"/>
    <row r="16" spans="2:12" ht="51" customHeight="1">
      <c r="B16" s="2872" t="s">
        <v>6680</v>
      </c>
      <c r="C16" s="2873"/>
      <c r="D16" s="2873"/>
      <c r="E16" s="2873"/>
      <c r="F16" s="2873"/>
      <c r="G16" s="2873"/>
      <c r="H16" s="2873"/>
      <c r="I16" s="2873"/>
      <c r="J16" s="2873"/>
    </row>
    <row r="17" spans="2:10" ht="54" customHeight="1">
      <c r="B17" s="2647" t="s">
        <v>6049</v>
      </c>
      <c r="C17" s="2890"/>
      <c r="D17" s="2890"/>
      <c r="E17" s="2890"/>
      <c r="F17" s="2890"/>
      <c r="G17" s="2890"/>
      <c r="H17" s="2890"/>
      <c r="I17" s="2890"/>
      <c r="J17" s="2890"/>
    </row>
    <row r="18" spans="2:10" ht="5.0999999999999996" customHeight="1" thickBot="1">
      <c r="B18" s="2852"/>
      <c r="C18" s="2852"/>
      <c r="D18" s="2852"/>
      <c r="E18" s="2852"/>
      <c r="F18" s="2852"/>
      <c r="G18" s="2852"/>
      <c r="H18" s="2852"/>
      <c r="I18" s="2852"/>
    </row>
    <row r="19" spans="2:10" ht="13.5" thickBot="1">
      <c r="C19" s="2856" t="s">
        <v>2149</v>
      </c>
      <c r="D19" s="2858"/>
      <c r="E19" s="2853" t="s">
        <v>2148</v>
      </c>
      <c r="F19" s="2854"/>
      <c r="G19" s="2855"/>
    </row>
    <row r="20" spans="2:10">
      <c r="C20" s="1696">
        <v>1</v>
      </c>
      <c r="D20" s="1700" t="s">
        <v>2324</v>
      </c>
      <c r="E20" s="2877" t="s">
        <v>2150</v>
      </c>
      <c r="F20" s="2878"/>
      <c r="G20" s="2879"/>
    </row>
    <row r="21" spans="2:10">
      <c r="C21" s="894">
        <v>2</v>
      </c>
      <c r="D21" s="1703" t="s">
        <v>2325</v>
      </c>
      <c r="E21" s="2884" t="s">
        <v>1538</v>
      </c>
      <c r="F21" s="2885"/>
      <c r="G21" s="2886"/>
    </row>
    <row r="22" spans="2:10">
      <c r="C22" s="485">
        <v>3</v>
      </c>
      <c r="D22" s="1701" t="s">
        <v>3104</v>
      </c>
      <c r="E22" s="2874" t="s">
        <v>1539</v>
      </c>
      <c r="F22" s="2875"/>
      <c r="G22" s="2876"/>
    </row>
    <row r="23" spans="2:10">
      <c r="C23" s="894">
        <v>4</v>
      </c>
      <c r="D23" s="1703" t="s">
        <v>2326</v>
      </c>
      <c r="E23" s="2884" t="s">
        <v>1537</v>
      </c>
      <c r="F23" s="2885"/>
      <c r="G23" s="2886"/>
    </row>
    <row r="24" spans="2:10" ht="13.5" thickBot="1">
      <c r="C24" s="1692">
        <v>5</v>
      </c>
      <c r="D24" s="1702" t="s">
        <v>2327</v>
      </c>
      <c r="E24" s="2887" t="s">
        <v>1536</v>
      </c>
      <c r="F24" s="2888"/>
      <c r="G24" s="2889"/>
    </row>
    <row r="25" spans="2:10" ht="5.0999999999999996" customHeight="1"/>
    <row r="26" spans="2:10" ht="12.75" customHeight="1" thickBot="1">
      <c r="B26" s="2872" t="s">
        <v>6050</v>
      </c>
      <c r="C26" s="2873"/>
      <c r="D26" s="2873"/>
      <c r="E26" s="2873"/>
      <c r="F26" s="2873"/>
      <c r="G26" s="2873"/>
      <c r="H26" s="2873"/>
      <c r="I26" s="2873"/>
      <c r="J26" s="2873"/>
    </row>
    <row r="27" spans="2:10" ht="13.5" thickBot="1">
      <c r="C27" s="2856" t="s">
        <v>1311</v>
      </c>
      <c r="D27" s="2857"/>
      <c r="E27" s="2858"/>
      <c r="F27" s="2856" t="s">
        <v>6051</v>
      </c>
      <c r="G27" s="2857"/>
      <c r="H27" s="2880"/>
    </row>
    <row r="28" spans="2:10" ht="25.5" customHeight="1">
      <c r="C28" s="2859" t="s">
        <v>6052</v>
      </c>
      <c r="D28" s="2860"/>
      <c r="E28" s="2861"/>
      <c r="F28" s="2881" t="s">
        <v>6053</v>
      </c>
      <c r="G28" s="2882"/>
      <c r="H28" s="2883"/>
    </row>
    <row r="29" spans="2:10" ht="25.5" customHeight="1">
      <c r="C29" s="2834" t="s">
        <v>6054</v>
      </c>
      <c r="D29" s="2835"/>
      <c r="E29" s="2862"/>
      <c r="F29" s="2863" t="s">
        <v>2479</v>
      </c>
      <c r="G29" s="2864"/>
      <c r="H29" s="2865"/>
    </row>
    <row r="30" spans="2:10" ht="63.75" customHeight="1">
      <c r="C30" s="2832" t="s">
        <v>6926</v>
      </c>
      <c r="D30" s="2833"/>
      <c r="E30" s="2867"/>
      <c r="F30" s="2868" t="s">
        <v>6055</v>
      </c>
      <c r="G30" s="2869"/>
      <c r="H30" s="2870"/>
    </row>
    <row r="31" spans="2:10" ht="25.5" customHeight="1">
      <c r="C31" s="2834" t="s">
        <v>6056</v>
      </c>
      <c r="D31" s="2835"/>
      <c r="E31" s="2862"/>
      <c r="F31" s="2863" t="s">
        <v>6057</v>
      </c>
      <c r="G31" s="2864"/>
      <c r="H31" s="2865"/>
    </row>
    <row r="32" spans="2:10" s="1849" customFormat="1" ht="25.5" customHeight="1">
      <c r="C32" s="2832" t="s">
        <v>6873</v>
      </c>
      <c r="D32" s="2833"/>
      <c r="E32" s="2867"/>
      <c r="F32" s="2620" t="s">
        <v>6874</v>
      </c>
      <c r="G32" s="2869"/>
      <c r="H32" s="2870"/>
    </row>
    <row r="33" spans="2:10" s="1849" customFormat="1" ht="25.5" customHeight="1">
      <c r="C33" s="2834" t="s">
        <v>6875</v>
      </c>
      <c r="D33" s="2835"/>
      <c r="E33" s="2862"/>
      <c r="F33" s="2634" t="s">
        <v>6876</v>
      </c>
      <c r="G33" s="2864"/>
      <c r="H33" s="2865"/>
    </row>
    <row r="34" spans="2:10" s="1849" customFormat="1" ht="25.5" customHeight="1" thickBot="1">
      <c r="C34" s="2910" t="s">
        <v>6877</v>
      </c>
      <c r="D34" s="2911"/>
      <c r="E34" s="2912"/>
      <c r="F34" s="2907" t="s">
        <v>6878</v>
      </c>
      <c r="G34" s="2908"/>
      <c r="H34" s="2909"/>
    </row>
    <row r="35" spans="2:10" ht="5.0999999999999996" customHeight="1"/>
    <row r="36" spans="2:10" ht="39.75" customHeight="1">
      <c r="B36" s="2603" t="s">
        <v>6058</v>
      </c>
      <c r="C36" s="2604"/>
      <c r="D36" s="2604"/>
      <c r="E36" s="2604"/>
      <c r="F36" s="2604"/>
      <c r="G36" s="2604"/>
      <c r="H36" s="2604"/>
      <c r="I36" s="2604"/>
      <c r="J36" s="2604"/>
    </row>
    <row r="37" spans="2:10">
      <c r="B37" s="2871" t="s">
        <v>6076</v>
      </c>
      <c r="C37" s="2852"/>
      <c r="D37" s="2852"/>
      <c r="E37" s="2852"/>
      <c r="F37" s="2852"/>
      <c r="G37" s="2852"/>
      <c r="H37" s="2852"/>
      <c r="I37" s="2852"/>
    </row>
    <row r="38" spans="2:10" ht="16.5" customHeight="1">
      <c r="B38" s="21"/>
      <c r="C38" s="2572" t="s">
        <v>6075</v>
      </c>
      <c r="D38" s="2572"/>
      <c r="E38" s="2572"/>
      <c r="F38" s="2572"/>
      <c r="G38" s="2572"/>
      <c r="H38" s="2572"/>
      <c r="I38" s="2572"/>
      <c r="J38" s="2572"/>
    </row>
    <row r="39" spans="2:10" ht="26.25" customHeight="1">
      <c r="B39" s="21"/>
      <c r="C39" s="2572" t="s">
        <v>6059</v>
      </c>
      <c r="D39" s="2572"/>
      <c r="E39" s="2572"/>
      <c r="F39" s="2572"/>
      <c r="G39" s="2572"/>
      <c r="H39" s="2572"/>
      <c r="I39" s="2572"/>
      <c r="J39" s="2572"/>
    </row>
    <row r="40" spans="2:10" ht="25.5" customHeight="1">
      <c r="B40" s="21"/>
      <c r="C40" s="2572" t="s">
        <v>6074</v>
      </c>
      <c r="D40" s="2572"/>
      <c r="E40" s="2572"/>
      <c r="F40" s="2572"/>
      <c r="G40" s="2572"/>
      <c r="H40" s="2572"/>
      <c r="I40" s="2572"/>
      <c r="J40" s="2572"/>
    </row>
    <row r="41" spans="2:10" ht="12.75" customHeight="1">
      <c r="B41" s="21"/>
      <c r="C41" s="2572" t="s">
        <v>6060</v>
      </c>
      <c r="D41" s="2572"/>
      <c r="E41" s="2572"/>
      <c r="F41" s="2572"/>
      <c r="G41" s="2572"/>
      <c r="H41" s="2572"/>
      <c r="I41" s="2572"/>
      <c r="J41" s="2572"/>
    </row>
    <row r="42" spans="2:10" ht="5.0999999999999996" customHeight="1"/>
    <row r="43" spans="2:10" ht="25.5" customHeight="1">
      <c r="B43" s="2866" t="s">
        <v>6061</v>
      </c>
      <c r="C43" s="2866"/>
      <c r="D43" s="2866"/>
      <c r="E43" s="2866"/>
      <c r="F43" s="2866"/>
      <c r="G43" s="2866"/>
      <c r="H43" s="2866"/>
      <c r="I43" s="2866"/>
      <c r="J43" s="2866"/>
    </row>
    <row r="44" spans="2:10" ht="5.0999999999999996" customHeight="1"/>
    <row r="45" spans="2:10" ht="53.25" customHeight="1">
      <c r="B45" s="2572" t="s">
        <v>6062</v>
      </c>
      <c r="C45" s="2572"/>
      <c r="D45" s="2572"/>
      <c r="E45" s="2572"/>
      <c r="F45" s="2572"/>
      <c r="G45" s="2572"/>
      <c r="H45" s="2572"/>
      <c r="I45" s="2572"/>
      <c r="J45" s="2572"/>
    </row>
    <row r="46" spans="2:10" ht="53.25" customHeight="1">
      <c r="B46" s="2572" t="s">
        <v>7176</v>
      </c>
      <c r="C46" s="2572"/>
      <c r="D46" s="2572"/>
      <c r="E46" s="2572"/>
      <c r="F46" s="2572"/>
      <c r="G46" s="2572"/>
      <c r="H46" s="2572"/>
      <c r="I46" s="2572"/>
      <c r="J46" s="2572"/>
    </row>
    <row r="47" spans="2:10" ht="5.0999999999999996" customHeight="1" thickBot="1"/>
    <row r="48" spans="2:10">
      <c r="D48" s="2925" t="s">
        <v>1718</v>
      </c>
      <c r="E48" s="2614" t="s">
        <v>1259</v>
      </c>
      <c r="F48" s="2608"/>
      <c r="G48" s="2608"/>
      <c r="H48" s="2608"/>
      <c r="I48" s="2609"/>
    </row>
    <row r="49" spans="2:10" ht="13.5" thickBot="1">
      <c r="D49" s="2926"/>
      <c r="E49" s="1704" t="s">
        <v>1619</v>
      </c>
      <c r="F49" s="2915" t="s">
        <v>4288</v>
      </c>
      <c r="G49" s="2916"/>
      <c r="H49" s="1705" t="s">
        <v>4289</v>
      </c>
      <c r="I49" s="1706" t="s">
        <v>4290</v>
      </c>
    </row>
    <row r="50" spans="2:10">
      <c r="D50" s="144" t="s">
        <v>1442</v>
      </c>
      <c r="E50" s="145">
        <v>1</v>
      </c>
      <c r="F50" s="2919" t="s">
        <v>6066</v>
      </c>
      <c r="G50" s="2920"/>
      <c r="H50" s="146" t="s">
        <v>6067</v>
      </c>
      <c r="I50" s="147" t="s">
        <v>6068</v>
      </c>
    </row>
    <row r="51" spans="2:10">
      <c r="D51" s="1707" t="s">
        <v>6063</v>
      </c>
      <c r="E51" s="1620" t="s">
        <v>6072</v>
      </c>
      <c r="F51" s="2923" t="s">
        <v>6071</v>
      </c>
      <c r="G51" s="2924"/>
      <c r="H51" s="1621">
        <v>0.5</v>
      </c>
      <c r="I51" s="1592" t="s">
        <v>6069</v>
      </c>
    </row>
    <row r="52" spans="2:10">
      <c r="D52" s="142" t="s">
        <v>6064</v>
      </c>
      <c r="E52" s="148" t="s">
        <v>6066</v>
      </c>
      <c r="F52" s="2917" t="s">
        <v>6067</v>
      </c>
      <c r="G52" s="2918"/>
      <c r="H52" s="1589" t="s">
        <v>6068</v>
      </c>
      <c r="I52" s="143" t="s">
        <v>6070</v>
      </c>
    </row>
    <row r="53" spans="2:10" ht="13.5" thickBot="1">
      <c r="D53" s="1708" t="s">
        <v>6065</v>
      </c>
      <c r="E53" s="1626" t="s">
        <v>6071</v>
      </c>
      <c r="F53" s="2921">
        <v>0.5</v>
      </c>
      <c r="G53" s="2922"/>
      <c r="H53" s="1709" t="s">
        <v>6069</v>
      </c>
      <c r="I53" s="1628">
        <v>0.1</v>
      </c>
    </row>
    <row r="54" spans="2:10">
      <c r="B54" s="2572" t="s">
        <v>6073</v>
      </c>
      <c r="C54" s="2572"/>
      <c r="D54" s="2572"/>
      <c r="E54" s="2572"/>
      <c r="F54" s="2572"/>
      <c r="G54" s="2572"/>
      <c r="H54" s="2572"/>
      <c r="I54" s="2572"/>
      <c r="J54" s="2572"/>
    </row>
    <row r="55" spans="2:10" ht="27" customHeight="1">
      <c r="B55" s="2572" t="s">
        <v>7178</v>
      </c>
      <c r="C55" s="2572"/>
      <c r="D55" s="2572"/>
      <c r="E55" s="2572"/>
      <c r="F55" s="2572"/>
      <c r="G55" s="2572"/>
      <c r="H55" s="2572"/>
      <c r="I55" s="2572"/>
      <c r="J55" s="2572"/>
    </row>
    <row r="56" spans="2:10" ht="5.0999999999999996" customHeight="1"/>
    <row r="57" spans="2:10" ht="25.5" customHeight="1">
      <c r="B57" s="2572" t="s">
        <v>7177</v>
      </c>
      <c r="C57" s="2571"/>
      <c r="D57" s="2571"/>
      <c r="E57" s="2571"/>
      <c r="F57" s="2571"/>
      <c r="G57" s="2571"/>
      <c r="H57" s="2571"/>
      <c r="I57" s="2571"/>
      <c r="J57" s="2571"/>
    </row>
    <row r="58" spans="2:10" ht="5.0999999999999996" customHeight="1"/>
    <row r="59" spans="2:10">
      <c r="B59" s="2849" t="s">
        <v>6077</v>
      </c>
      <c r="C59" s="2849"/>
      <c r="D59" s="2849"/>
      <c r="E59" s="2849"/>
      <c r="F59" s="2849"/>
      <c r="G59" s="2849"/>
      <c r="H59" s="2849"/>
      <c r="I59" s="2849"/>
      <c r="J59" s="2849"/>
    </row>
    <row r="60" spans="2:10">
      <c r="B60" s="2849" t="s">
        <v>6078</v>
      </c>
      <c r="C60" s="2849"/>
      <c r="D60" s="2849"/>
      <c r="E60" s="2849"/>
      <c r="F60" s="2849"/>
      <c r="G60" s="2849"/>
      <c r="H60" s="2849"/>
      <c r="I60" s="2849"/>
      <c r="J60" s="2849"/>
    </row>
    <row r="61" spans="2:10">
      <c r="B61" s="2849" t="s">
        <v>6079</v>
      </c>
      <c r="C61" s="2849"/>
      <c r="D61" s="2849"/>
      <c r="E61" s="2849"/>
      <c r="F61" s="2849"/>
      <c r="G61" s="2849"/>
      <c r="H61" s="2849"/>
      <c r="I61" s="2849"/>
      <c r="J61" s="2849"/>
    </row>
    <row r="62" spans="2:10">
      <c r="B62" s="2849" t="s">
        <v>6080</v>
      </c>
      <c r="C62" s="2849"/>
      <c r="D62" s="2849"/>
      <c r="E62" s="2849"/>
      <c r="F62" s="2849"/>
      <c r="G62" s="2849"/>
      <c r="H62" s="2849"/>
      <c r="I62" s="2849"/>
      <c r="J62" s="2849"/>
    </row>
    <row r="63" spans="2:10">
      <c r="B63" s="2849" t="s">
        <v>6081</v>
      </c>
      <c r="C63" s="2849"/>
      <c r="D63" s="2849"/>
      <c r="E63" s="2849"/>
      <c r="F63" s="2849"/>
      <c r="G63" s="2849"/>
      <c r="H63" s="2849"/>
      <c r="I63" s="2849"/>
      <c r="J63" s="2849"/>
    </row>
    <row r="64" spans="2:10">
      <c r="B64" s="2849" t="s">
        <v>6681</v>
      </c>
      <c r="C64" s="2849"/>
      <c r="D64" s="2849"/>
      <c r="E64" s="2849"/>
      <c r="F64" s="2849"/>
      <c r="G64" s="2849"/>
      <c r="H64" s="2849"/>
      <c r="I64" s="2849"/>
      <c r="J64" s="2849"/>
    </row>
    <row r="65" spans="2:10">
      <c r="B65" s="2849" t="s">
        <v>6082</v>
      </c>
      <c r="C65" s="2849"/>
      <c r="D65" s="2849"/>
      <c r="E65" s="2849"/>
      <c r="F65" s="2849"/>
      <c r="G65" s="2849"/>
      <c r="H65" s="2849"/>
      <c r="I65" s="2849"/>
      <c r="J65" s="2849"/>
    </row>
    <row r="66" spans="2:10">
      <c r="B66" s="2849" t="s">
        <v>6083</v>
      </c>
      <c r="C66" s="2849"/>
      <c r="D66" s="2849"/>
      <c r="E66" s="2849"/>
      <c r="F66" s="2849"/>
      <c r="G66" s="2849"/>
      <c r="H66" s="2849"/>
      <c r="I66" s="2849"/>
      <c r="J66" s="2849"/>
    </row>
    <row r="67" spans="2:10">
      <c r="B67" s="2849" t="s">
        <v>6084</v>
      </c>
      <c r="C67" s="2849"/>
      <c r="D67" s="2849"/>
      <c r="E67" s="2849"/>
      <c r="F67" s="2849"/>
      <c r="G67" s="2849"/>
      <c r="H67" s="2849"/>
      <c r="I67" s="2849"/>
      <c r="J67" s="2849"/>
    </row>
    <row r="68" spans="2:10">
      <c r="B68" s="2849" t="s">
        <v>6085</v>
      </c>
      <c r="C68" s="2849"/>
      <c r="D68" s="2849"/>
      <c r="E68" s="2849"/>
      <c r="F68" s="2849"/>
      <c r="G68" s="2849"/>
      <c r="H68" s="2849"/>
      <c r="I68" s="2849"/>
      <c r="J68" s="2849"/>
    </row>
    <row r="69" spans="2:10">
      <c r="B69" s="2849" t="s">
        <v>6086</v>
      </c>
      <c r="C69" s="2849"/>
      <c r="D69" s="2849"/>
      <c r="E69" s="2849"/>
      <c r="F69" s="2849"/>
      <c r="G69" s="2849"/>
      <c r="H69" s="2849"/>
      <c r="I69" s="2849"/>
      <c r="J69" s="2849"/>
    </row>
    <row r="70" spans="2:10" s="1587" customFormat="1" ht="5.0999999999999996" customHeight="1">
      <c r="B70" s="25"/>
      <c r="C70" s="25"/>
      <c r="D70" s="25"/>
      <c r="E70" s="25"/>
      <c r="F70" s="25"/>
      <c r="G70" s="25"/>
      <c r="H70" s="25"/>
      <c r="I70" s="25"/>
      <c r="J70" s="25"/>
    </row>
    <row r="71" spans="2:10">
      <c r="B71" s="8" t="s">
        <v>1460</v>
      </c>
    </row>
    <row r="72" spans="2:10">
      <c r="B72" s="2849" t="s">
        <v>6087</v>
      </c>
      <c r="C72" s="2849"/>
      <c r="D72" s="2849"/>
      <c r="E72" s="2849"/>
      <c r="F72" s="2849"/>
      <c r="G72" s="2849"/>
      <c r="H72" s="2849"/>
      <c r="I72" s="2849"/>
      <c r="J72" s="2849"/>
    </row>
    <row r="73" spans="2:10">
      <c r="B73" s="2849" t="s">
        <v>6088</v>
      </c>
      <c r="C73" s="2849"/>
      <c r="D73" s="2849"/>
      <c r="E73" s="2849"/>
      <c r="F73" s="2849"/>
      <c r="G73" s="2849"/>
      <c r="H73" s="2849"/>
      <c r="I73" s="2849"/>
      <c r="J73" s="2849"/>
    </row>
    <row r="74" spans="2:10" ht="5.0999999999999996" customHeight="1"/>
    <row r="75" spans="2:10">
      <c r="B75" s="2849" t="s">
        <v>6682</v>
      </c>
      <c r="C75" s="2849"/>
      <c r="D75" s="2849"/>
      <c r="E75" s="2849"/>
      <c r="F75" s="2849"/>
      <c r="G75" s="2849"/>
      <c r="H75" s="2849"/>
      <c r="I75" s="2849"/>
      <c r="J75" s="2849"/>
    </row>
    <row r="76" spans="2:10">
      <c r="B76" s="2849" t="s">
        <v>6089</v>
      </c>
      <c r="C76" s="2849"/>
      <c r="D76" s="2849"/>
      <c r="E76" s="2849"/>
      <c r="F76" s="2849"/>
      <c r="G76" s="2849"/>
      <c r="H76" s="2849"/>
      <c r="I76" s="2849"/>
      <c r="J76" s="2849"/>
    </row>
    <row r="77" spans="2:10">
      <c r="B77" s="2849" t="s">
        <v>6090</v>
      </c>
      <c r="C77" s="2849"/>
      <c r="D77" s="2849"/>
      <c r="E77" s="2849"/>
      <c r="F77" s="2849"/>
      <c r="G77" s="2849"/>
      <c r="H77" s="2849"/>
      <c r="I77" s="2849"/>
      <c r="J77" s="2849"/>
    </row>
    <row r="78" spans="2:10">
      <c r="B78" s="2849" t="s">
        <v>6091</v>
      </c>
      <c r="C78" s="2849"/>
      <c r="D78" s="2849"/>
      <c r="E78" s="2849"/>
      <c r="F78" s="2849"/>
      <c r="G78" s="2849"/>
      <c r="H78" s="2849"/>
      <c r="I78" s="2849"/>
      <c r="J78" s="2849"/>
    </row>
    <row r="79" spans="2:10" s="1587" customFormat="1" ht="5.0999999999999996" customHeight="1">
      <c r="B79" s="25"/>
      <c r="C79" s="25"/>
      <c r="D79" s="25"/>
      <c r="E79" s="25"/>
      <c r="F79" s="25"/>
      <c r="G79" s="25"/>
      <c r="H79" s="25"/>
      <c r="I79" s="25"/>
      <c r="J79" s="25"/>
    </row>
    <row r="80" spans="2:10" ht="25.5" customHeight="1">
      <c r="B80" s="2611" t="s">
        <v>6092</v>
      </c>
      <c r="C80" s="2611"/>
      <c r="D80" s="2611"/>
      <c r="E80" s="2611"/>
      <c r="F80" s="2611"/>
      <c r="G80" s="2611"/>
      <c r="H80" s="2611"/>
      <c r="I80" s="2611"/>
      <c r="J80" s="2611"/>
    </row>
    <row r="81" spans="2:10" ht="5.0999999999999996" customHeight="1"/>
    <row r="82" spans="2:10">
      <c r="B82" s="2849" t="s">
        <v>6093</v>
      </c>
      <c r="C82" s="2849"/>
      <c r="D82" s="2849"/>
      <c r="E82" s="2849"/>
      <c r="F82" s="2849"/>
      <c r="G82" s="2849"/>
      <c r="H82" s="2849"/>
      <c r="I82" s="2849"/>
      <c r="J82" s="2849"/>
    </row>
    <row r="83" spans="2:10">
      <c r="B83" s="2849" t="s">
        <v>6094</v>
      </c>
      <c r="C83" s="2849"/>
      <c r="D83" s="2849"/>
      <c r="E83" s="2849"/>
      <c r="F83" s="2849"/>
      <c r="G83" s="2849"/>
      <c r="H83" s="2849"/>
      <c r="I83" s="2849"/>
      <c r="J83" s="2849"/>
    </row>
    <row r="84" spans="2:10">
      <c r="B84" s="2849" t="s">
        <v>6095</v>
      </c>
      <c r="C84" s="2849"/>
      <c r="D84" s="2849"/>
      <c r="E84" s="2849"/>
      <c r="F84" s="2849"/>
      <c r="G84" s="2849"/>
      <c r="H84" s="2849"/>
      <c r="I84" s="2849"/>
      <c r="J84" s="2849"/>
    </row>
    <row r="85" spans="2:10">
      <c r="B85" s="2849" t="s">
        <v>6096</v>
      </c>
      <c r="C85" s="2849"/>
      <c r="D85" s="2849"/>
      <c r="E85" s="2849"/>
      <c r="F85" s="2849"/>
      <c r="G85" s="2849"/>
      <c r="H85" s="2849"/>
      <c r="I85" s="2849"/>
      <c r="J85" s="2849"/>
    </row>
    <row r="86" spans="2:10">
      <c r="B86" s="2849" t="s">
        <v>6097</v>
      </c>
      <c r="C86" s="2849"/>
      <c r="D86" s="2849"/>
      <c r="E86" s="2849"/>
      <c r="F86" s="2849"/>
      <c r="G86" s="2849"/>
      <c r="H86" s="2849"/>
      <c r="I86" s="2849"/>
      <c r="J86" s="2849"/>
    </row>
    <row r="87" spans="2:10">
      <c r="B87" s="2849" t="s">
        <v>6098</v>
      </c>
      <c r="C87" s="2849"/>
      <c r="D87" s="2849"/>
      <c r="E87" s="2849"/>
      <c r="F87" s="2849"/>
      <c r="G87" s="2849"/>
      <c r="H87" s="2849"/>
      <c r="I87" s="2849"/>
      <c r="J87" s="2849"/>
    </row>
    <row r="88" spans="2:10">
      <c r="B88" s="2849" t="s">
        <v>6099</v>
      </c>
      <c r="C88" s="2849"/>
      <c r="D88" s="2849"/>
      <c r="E88" s="2849"/>
      <c r="F88" s="2849"/>
      <c r="G88" s="2849"/>
      <c r="H88" s="2849"/>
      <c r="I88" s="2849"/>
      <c r="J88" s="2849"/>
    </row>
    <row r="89" spans="2:10">
      <c r="B89" s="2849" t="s">
        <v>6100</v>
      </c>
      <c r="C89" s="2849"/>
      <c r="D89" s="2849"/>
      <c r="E89" s="2849"/>
      <c r="F89" s="2849"/>
      <c r="G89" s="2849"/>
      <c r="H89" s="2849"/>
      <c r="I89" s="2849"/>
      <c r="J89" s="2849"/>
    </row>
    <row r="90" spans="2:10" s="1587" customFormat="1" ht="5.0999999999999996" customHeight="1">
      <c r="B90" s="25"/>
      <c r="C90" s="25"/>
      <c r="D90" s="25"/>
      <c r="E90" s="25"/>
      <c r="F90" s="25"/>
      <c r="G90" s="25"/>
      <c r="H90" s="25"/>
      <c r="I90" s="25"/>
      <c r="J90" s="25"/>
    </row>
    <row r="91" spans="2:10" ht="26.25" customHeight="1">
      <c r="B91" s="2851" t="s">
        <v>6101</v>
      </c>
      <c r="C91" s="2851"/>
      <c r="D91" s="2851"/>
      <c r="E91" s="2851"/>
      <c r="F91" s="2851"/>
      <c r="G91" s="2851"/>
      <c r="H91" s="2851"/>
      <c r="I91" s="2851"/>
      <c r="J91" s="2851"/>
    </row>
    <row r="92" spans="2:10" ht="5.0999999999999996" customHeight="1">
      <c r="B92" s="25"/>
      <c r="C92" s="25"/>
      <c r="D92" s="25"/>
      <c r="E92" s="25"/>
      <c r="F92" s="25"/>
      <c r="G92" s="25"/>
      <c r="H92" s="25"/>
      <c r="I92" s="25"/>
      <c r="J92" s="25"/>
    </row>
    <row r="93" spans="2:10">
      <c r="B93" s="2849" t="s">
        <v>6102</v>
      </c>
      <c r="C93" s="2849"/>
      <c r="D93" s="2849"/>
      <c r="E93" s="2849"/>
      <c r="F93" s="2849"/>
      <c r="G93" s="2849"/>
      <c r="H93" s="2849"/>
      <c r="I93" s="2849"/>
      <c r="J93" s="2849"/>
    </row>
    <row r="94" spans="2:10">
      <c r="B94" s="2849" t="s">
        <v>6103</v>
      </c>
      <c r="C94" s="2849"/>
      <c r="D94" s="2849"/>
      <c r="E94" s="2849"/>
      <c r="F94" s="2849"/>
      <c r="G94" s="2849"/>
      <c r="H94" s="2849"/>
      <c r="I94" s="2849"/>
      <c r="J94" s="2849"/>
    </row>
    <row r="95" spans="2:10">
      <c r="B95" s="2850" t="s">
        <v>6104</v>
      </c>
      <c r="C95" s="2850"/>
      <c r="D95" s="2850"/>
      <c r="E95" s="2850"/>
      <c r="F95" s="2850"/>
      <c r="G95" s="2850"/>
      <c r="H95" s="2850"/>
      <c r="I95" s="2850"/>
      <c r="J95" s="2850"/>
    </row>
    <row r="96" spans="2:10">
      <c r="B96" s="2850" t="s">
        <v>6105</v>
      </c>
      <c r="C96" s="2850"/>
      <c r="D96" s="2850"/>
      <c r="E96" s="2850"/>
      <c r="F96" s="2850"/>
      <c r="G96" s="2850"/>
      <c r="H96" s="2850"/>
      <c r="I96" s="2850"/>
      <c r="J96" s="2850"/>
    </row>
    <row r="97" spans="2:10">
      <c r="B97" s="2850" t="s">
        <v>6106</v>
      </c>
      <c r="C97" s="2850"/>
      <c r="D97" s="2850"/>
      <c r="E97" s="2850"/>
      <c r="F97" s="2850"/>
      <c r="G97" s="2850"/>
      <c r="H97" s="2850"/>
      <c r="I97" s="2850"/>
      <c r="J97" s="2850"/>
    </row>
    <row r="98" spans="2:10">
      <c r="B98" s="2850" t="s">
        <v>6110</v>
      </c>
      <c r="C98" s="2850"/>
      <c r="D98" s="2850"/>
      <c r="E98" s="2850"/>
      <c r="F98" s="2850"/>
      <c r="G98" s="2850"/>
      <c r="H98" s="2850"/>
      <c r="I98" s="2850"/>
      <c r="J98" s="2850"/>
    </row>
    <row r="99" spans="2:10">
      <c r="B99" s="2850" t="s">
        <v>6107</v>
      </c>
      <c r="C99" s="2850"/>
      <c r="D99" s="2850"/>
      <c r="E99" s="2850"/>
      <c r="F99" s="2850"/>
      <c r="G99" s="2850"/>
      <c r="H99" s="2850"/>
      <c r="I99" s="2850"/>
      <c r="J99" s="2850"/>
    </row>
    <row r="100" spans="2:10">
      <c r="B100" s="2850" t="s">
        <v>6108</v>
      </c>
      <c r="C100" s="2850"/>
      <c r="D100" s="2850"/>
      <c r="E100" s="2850"/>
      <c r="F100" s="2850"/>
      <c r="G100" s="2850"/>
      <c r="H100" s="2850"/>
      <c r="I100" s="2850"/>
      <c r="J100" s="2850"/>
    </row>
    <row r="101" spans="2:10">
      <c r="B101" s="2850" t="s">
        <v>6109</v>
      </c>
      <c r="C101" s="2850"/>
      <c r="D101" s="2850"/>
      <c r="E101" s="2850"/>
      <c r="F101" s="2850"/>
      <c r="G101" s="2850"/>
      <c r="H101" s="2850"/>
      <c r="I101" s="2850"/>
      <c r="J101" s="2850"/>
    </row>
    <row r="102" spans="2:10">
      <c r="B102" s="2850" t="s">
        <v>6111</v>
      </c>
      <c r="C102" s="2850"/>
      <c r="D102" s="2850"/>
      <c r="E102" s="2850"/>
      <c r="F102" s="2850"/>
      <c r="G102" s="2850"/>
      <c r="H102" s="2850"/>
      <c r="I102" s="2850"/>
      <c r="J102" s="2850"/>
    </row>
    <row r="103" spans="2:10" s="1770" customFormat="1" ht="5.0999999999999996" customHeight="1">
      <c r="B103" s="1771"/>
      <c r="C103" s="1771"/>
      <c r="D103" s="1771"/>
      <c r="E103" s="1771"/>
      <c r="F103" s="1771"/>
      <c r="G103" s="1771"/>
      <c r="H103" s="1771"/>
      <c r="I103" s="1771"/>
      <c r="J103" s="1771"/>
    </row>
    <row r="104" spans="2:10">
      <c r="B104" s="2914" t="s">
        <v>6740</v>
      </c>
      <c r="C104" s="2914"/>
      <c r="D104" s="2914"/>
      <c r="E104" s="2914"/>
      <c r="F104" s="2914"/>
      <c r="G104" s="2914"/>
      <c r="H104" s="2914"/>
      <c r="I104" s="2914"/>
      <c r="J104" s="2914"/>
    </row>
    <row r="105" spans="2:10">
      <c r="B105" s="2913" t="s">
        <v>6735</v>
      </c>
      <c r="C105" s="2913"/>
      <c r="D105" s="2913"/>
      <c r="E105" s="2913"/>
      <c r="F105" s="2913"/>
      <c r="G105" s="2913"/>
      <c r="H105" s="2913"/>
      <c r="I105" s="2913"/>
      <c r="J105" s="2913"/>
    </row>
    <row r="106" spans="2:10">
      <c r="B106" s="2913" t="s">
        <v>6734</v>
      </c>
      <c r="C106" s="2913"/>
      <c r="D106" s="2913"/>
      <c r="E106" s="2913"/>
      <c r="F106" s="2913"/>
      <c r="G106" s="2913"/>
      <c r="H106" s="2913"/>
      <c r="I106" s="2913"/>
      <c r="J106" s="2913"/>
    </row>
    <row r="107" spans="2:10">
      <c r="B107" s="2913" t="s">
        <v>6736</v>
      </c>
      <c r="C107" s="2913"/>
      <c r="D107" s="2913"/>
      <c r="E107" s="2913"/>
      <c r="F107" s="2913"/>
      <c r="G107" s="2913"/>
      <c r="H107" s="2913"/>
      <c r="I107" s="2913"/>
      <c r="J107" s="2913"/>
    </row>
    <row r="108" spans="2:10">
      <c r="B108" s="2913" t="s">
        <v>6737</v>
      </c>
      <c r="C108" s="2913"/>
      <c r="D108" s="2913"/>
      <c r="E108" s="2913"/>
      <c r="F108" s="2913"/>
      <c r="G108" s="2913"/>
      <c r="H108" s="2913"/>
      <c r="I108" s="2913"/>
      <c r="J108" s="2913"/>
    </row>
    <row r="109" spans="2:10">
      <c r="B109" s="2913" t="s">
        <v>6738</v>
      </c>
      <c r="C109" s="2913"/>
      <c r="D109" s="2913"/>
      <c r="E109" s="2913"/>
      <c r="F109" s="2913"/>
      <c r="G109" s="2913"/>
      <c r="H109" s="2913"/>
      <c r="I109" s="2913"/>
      <c r="J109" s="2913"/>
    </row>
    <row r="110" spans="2:10">
      <c r="B110" s="2913" t="s">
        <v>6739</v>
      </c>
      <c r="C110" s="2913"/>
      <c r="D110" s="2913"/>
      <c r="E110" s="2913"/>
      <c r="F110" s="2913"/>
      <c r="G110" s="2913"/>
      <c r="H110" s="2913"/>
      <c r="I110" s="2913"/>
      <c r="J110" s="2913"/>
    </row>
    <row r="111" spans="2:10" s="1770" customFormat="1" ht="5.0999999999999996" customHeight="1">
      <c r="B111" s="1771"/>
      <c r="C111" s="1771"/>
      <c r="D111" s="1771"/>
      <c r="E111" s="1771"/>
      <c r="F111" s="1771"/>
      <c r="G111" s="1771"/>
      <c r="H111" s="1771"/>
      <c r="I111" s="1771"/>
      <c r="J111" s="1771"/>
    </row>
    <row r="112" spans="2:10" s="1770" customFormat="1" ht="25.5" customHeight="1">
      <c r="B112" s="2812" t="s">
        <v>6741</v>
      </c>
      <c r="C112" s="2812"/>
      <c r="D112" s="2812"/>
      <c r="E112" s="2812"/>
      <c r="F112" s="2812"/>
      <c r="G112" s="2812"/>
      <c r="H112" s="2812"/>
      <c r="I112" s="2812"/>
      <c r="J112" s="2812"/>
    </row>
  </sheetData>
  <sheetProtection autoFilter="0"/>
  <mergeCells count="104">
    <mergeCell ref="B109:J109"/>
    <mergeCell ref="B110:J110"/>
    <mergeCell ref="B112:J112"/>
    <mergeCell ref="B104:J104"/>
    <mergeCell ref="B105:J105"/>
    <mergeCell ref="B106:J106"/>
    <mergeCell ref="B107:J107"/>
    <mergeCell ref="B108:J108"/>
    <mergeCell ref="F49:G49"/>
    <mergeCell ref="F52:G52"/>
    <mergeCell ref="F50:G50"/>
    <mergeCell ref="F53:G53"/>
    <mergeCell ref="F51:G51"/>
    <mergeCell ref="D48:D49"/>
    <mergeCell ref="B59:J59"/>
    <mergeCell ref="B60:J60"/>
    <mergeCell ref="B61:J61"/>
    <mergeCell ref="B62:J62"/>
    <mergeCell ref="B63:J63"/>
    <mergeCell ref="B65:J65"/>
    <mergeCell ref="B64:J64"/>
    <mergeCell ref="B66:J66"/>
    <mergeCell ref="B67:J67"/>
    <mergeCell ref="B75:J75"/>
    <mergeCell ref="F33:H33"/>
    <mergeCell ref="F32:H32"/>
    <mergeCell ref="F34:H34"/>
    <mergeCell ref="C32:E32"/>
    <mergeCell ref="C34:E34"/>
    <mergeCell ref="C33:E33"/>
    <mergeCell ref="C40:J40"/>
    <mergeCell ref="B46:J46"/>
    <mergeCell ref="B45:J45"/>
    <mergeCell ref="C38:J38"/>
    <mergeCell ref="E22:G22"/>
    <mergeCell ref="E20:G20"/>
    <mergeCell ref="C19:D19"/>
    <mergeCell ref="F27:H27"/>
    <mergeCell ref="F28:H28"/>
    <mergeCell ref="E21:G21"/>
    <mergeCell ref="E23:G23"/>
    <mergeCell ref="E24:G24"/>
    <mergeCell ref="C3:J3"/>
    <mergeCell ref="B16:J16"/>
    <mergeCell ref="B17:J17"/>
    <mergeCell ref="F10:I10"/>
    <mergeCell ref="F11:I11"/>
    <mergeCell ref="F13:I13"/>
    <mergeCell ref="F14:I14"/>
    <mergeCell ref="F9:I9"/>
    <mergeCell ref="C4:J4"/>
    <mergeCell ref="C9:E9"/>
    <mergeCell ref="B6:J6"/>
    <mergeCell ref="B7:J7"/>
    <mergeCell ref="B8:J8"/>
    <mergeCell ref="F12:I12"/>
    <mergeCell ref="B76:J76"/>
    <mergeCell ref="B77:J77"/>
    <mergeCell ref="B78:J78"/>
    <mergeCell ref="B80:J80"/>
    <mergeCell ref="B18:I18"/>
    <mergeCell ref="E19:G19"/>
    <mergeCell ref="C27:E27"/>
    <mergeCell ref="C28:E28"/>
    <mergeCell ref="C29:E29"/>
    <mergeCell ref="F29:H29"/>
    <mergeCell ref="B57:J57"/>
    <mergeCell ref="B55:J55"/>
    <mergeCell ref="C31:E31"/>
    <mergeCell ref="B43:J43"/>
    <mergeCell ref="C41:J41"/>
    <mergeCell ref="C30:E30"/>
    <mergeCell ref="C39:J39"/>
    <mergeCell ref="F31:H31"/>
    <mergeCell ref="F30:H30"/>
    <mergeCell ref="B54:J54"/>
    <mergeCell ref="B36:J36"/>
    <mergeCell ref="E48:I48"/>
    <mergeCell ref="B37:I37"/>
    <mergeCell ref="B26:J26"/>
    <mergeCell ref="C1:J1"/>
    <mergeCell ref="B93:J93"/>
    <mergeCell ref="B94:J94"/>
    <mergeCell ref="B95:J95"/>
    <mergeCell ref="B96:J96"/>
    <mergeCell ref="B102:J102"/>
    <mergeCell ref="B97:J97"/>
    <mergeCell ref="B98:J98"/>
    <mergeCell ref="B99:J99"/>
    <mergeCell ref="B100:J100"/>
    <mergeCell ref="B101:J101"/>
    <mergeCell ref="B82:J82"/>
    <mergeCell ref="B83:J83"/>
    <mergeCell ref="B84:J84"/>
    <mergeCell ref="B86:J86"/>
    <mergeCell ref="B85:J85"/>
    <mergeCell ref="B87:J87"/>
    <mergeCell ref="B88:J88"/>
    <mergeCell ref="B89:J89"/>
    <mergeCell ref="B91:J91"/>
    <mergeCell ref="B69:J69"/>
    <mergeCell ref="B68:J68"/>
    <mergeCell ref="B73:J73"/>
    <mergeCell ref="B72:J72"/>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worksheet>
</file>

<file path=xl/worksheets/sheet56.xml><?xml version="1.0" encoding="utf-8"?>
<worksheet xmlns="http://schemas.openxmlformats.org/spreadsheetml/2006/main" xmlns:r="http://schemas.openxmlformats.org/officeDocument/2006/relationships">
  <dimension ref="B1:J20"/>
  <sheetViews>
    <sheetView workbookViewId="0">
      <pane ySplit="5" topLeftCell="A6" activePane="bottomLeft" state="frozen"/>
      <selection pane="bottomLeft" activeCell="B1" sqref="B1"/>
    </sheetView>
  </sheetViews>
  <sheetFormatPr defaultRowHeight="12.75"/>
  <cols>
    <col min="1" max="1" width="3.7109375" customWidth="1"/>
    <col min="2" max="2" width="18" customWidth="1"/>
    <col min="3" max="3" width="16" customWidth="1"/>
    <col min="4" max="4" width="17.28515625" customWidth="1"/>
    <col min="5" max="5" width="19.5703125" customWidth="1"/>
    <col min="6" max="6" width="16.7109375" customWidth="1"/>
  </cols>
  <sheetData>
    <row r="1" spans="2:10" s="17" customFormat="1">
      <c r="B1" s="118" t="s">
        <v>3024</v>
      </c>
      <c r="C1" s="2848" t="s">
        <v>7212</v>
      </c>
      <c r="D1" s="2848"/>
      <c r="E1" s="2848"/>
      <c r="F1" s="2848"/>
    </row>
    <row r="2" spans="2:10" s="17" customFormat="1" ht="5.0999999999999996" customHeight="1"/>
    <row r="3" spans="2:10" s="93" customFormat="1" ht="12.75" customHeight="1">
      <c r="B3" s="2805" t="s">
        <v>1249</v>
      </c>
      <c r="C3" s="2805"/>
      <c r="D3" s="2805"/>
      <c r="E3" s="2805"/>
      <c r="F3" s="2805"/>
      <c r="H3" s="94"/>
      <c r="I3" s="94"/>
      <c r="J3" s="94"/>
    </row>
    <row r="4" spans="2:10" s="17" customFormat="1">
      <c r="B4" s="2927" t="s">
        <v>7149</v>
      </c>
      <c r="C4" s="2927"/>
      <c r="D4" s="2927"/>
      <c r="E4" s="2927"/>
      <c r="F4" s="2927"/>
    </row>
    <row r="5" spans="2:10" ht="5.0999999999999996" customHeight="1"/>
    <row r="6" spans="2:10" ht="76.5" customHeight="1">
      <c r="B6" s="2928" t="s">
        <v>4138</v>
      </c>
      <c r="C6" s="2929"/>
      <c r="D6" s="2929"/>
      <c r="E6" s="2929"/>
      <c r="F6" s="2929"/>
    </row>
    <row r="7" spans="2:10" ht="38.25" customHeight="1">
      <c r="B7" s="2928" t="s">
        <v>4139</v>
      </c>
      <c r="C7" s="2929"/>
      <c r="D7" s="2929"/>
      <c r="E7" s="2929"/>
      <c r="F7" s="2929"/>
    </row>
    <row r="8" spans="2:10" ht="5.0999999999999996" customHeight="1"/>
    <row r="18" spans="2:6" ht="12" customHeight="1"/>
    <row r="19" spans="2:6">
      <c r="B19" s="8" t="s">
        <v>1250</v>
      </c>
      <c r="D19" s="8" t="s">
        <v>1251</v>
      </c>
    </row>
    <row r="20" spans="2:6" ht="12.75" customHeight="1">
      <c r="B20" s="2647" t="s">
        <v>4140</v>
      </c>
      <c r="C20" s="2647"/>
      <c r="D20" s="2647"/>
      <c r="E20" s="2647"/>
      <c r="F20" s="2647"/>
    </row>
  </sheetData>
  <sheetProtection autoFilter="0"/>
  <mergeCells count="6">
    <mergeCell ref="B20:F20"/>
    <mergeCell ref="C1:F1"/>
    <mergeCell ref="B3:F3"/>
    <mergeCell ref="B4:F4"/>
    <mergeCell ref="B6:F6"/>
    <mergeCell ref="B7:F7"/>
  </mergeCells>
  <phoneticPr fontId="9" type="noConversion"/>
  <hyperlinks>
    <hyperlink ref="B1" location="Index!A1" display="Назад"/>
  </hyperlinks>
  <pageMargins left="0.75" right="0.75" top="1" bottom="1" header="0.5" footer="0.5"/>
  <headerFooter alignWithMargins="0"/>
  <drawing r:id="rId1"/>
</worksheet>
</file>

<file path=xl/worksheets/sheet57.xml><?xml version="1.0" encoding="utf-8"?>
<worksheet xmlns="http://schemas.openxmlformats.org/spreadsheetml/2006/main" xmlns:r="http://schemas.openxmlformats.org/officeDocument/2006/relationships">
  <dimension ref="B1:F78"/>
  <sheetViews>
    <sheetView zoomScaleNormal="100" workbookViewId="0">
      <pane ySplit="5" topLeftCell="A6" activePane="bottomLeft" state="frozen"/>
      <selection pane="bottomLeft" activeCell="B1" sqref="B1"/>
    </sheetView>
  </sheetViews>
  <sheetFormatPr defaultRowHeight="12.75"/>
  <cols>
    <col min="1" max="1" width="3.7109375" customWidth="1"/>
    <col min="2" max="2" width="28.5703125" customWidth="1"/>
    <col min="3" max="3" width="24" customWidth="1"/>
    <col min="4" max="4" width="23" customWidth="1"/>
    <col min="5" max="5" width="25.28515625" customWidth="1"/>
    <col min="6" max="6" width="26" customWidth="1"/>
  </cols>
  <sheetData>
    <row r="1" spans="2:6" s="17" customFormat="1">
      <c r="B1" s="118" t="s">
        <v>3024</v>
      </c>
      <c r="C1" s="2848" t="s">
        <v>7212</v>
      </c>
      <c r="D1" s="2848"/>
      <c r="E1" s="2848"/>
      <c r="F1" s="2848"/>
    </row>
    <row r="2" spans="2:6" s="17" customFormat="1" ht="5.0999999999999996" customHeight="1"/>
    <row r="3" spans="2:6" s="93" customFormat="1" ht="12.75" customHeight="1">
      <c r="B3" s="2805" t="s">
        <v>5980</v>
      </c>
      <c r="C3" s="2805"/>
      <c r="D3" s="2805"/>
      <c r="E3" s="2805"/>
      <c r="F3" s="2805"/>
    </row>
    <row r="4" spans="2:6" s="17" customFormat="1">
      <c r="B4" s="2927" t="s">
        <v>7174</v>
      </c>
      <c r="C4" s="2927"/>
      <c r="D4" s="2927"/>
      <c r="E4" s="2927"/>
      <c r="F4" s="2927"/>
    </row>
    <row r="5" spans="2:6" s="17" customFormat="1" ht="5.0999999999999996" customHeight="1">
      <c r="B5" s="1734"/>
      <c r="C5" s="1734"/>
      <c r="D5" s="1734"/>
      <c r="E5" s="1734"/>
      <c r="F5" s="1734"/>
    </row>
    <row r="6" spans="2:6" ht="65.25" customHeight="1">
      <c r="B6" s="2872" t="s">
        <v>5981</v>
      </c>
      <c r="C6" s="2873"/>
      <c r="D6" s="2873"/>
      <c r="E6" s="2873"/>
      <c r="F6" s="2873"/>
    </row>
    <row r="7" spans="2:6" ht="68.25" customHeight="1">
      <c r="B7" s="2647" t="s">
        <v>5942</v>
      </c>
      <c r="C7" s="2890"/>
      <c r="D7" s="2890"/>
      <c r="E7" s="2890"/>
      <c r="F7" s="2890"/>
    </row>
    <row r="8" spans="2:6" ht="25.5" customHeight="1">
      <c r="B8" s="2872" t="s">
        <v>5982</v>
      </c>
      <c r="C8" s="2873"/>
      <c r="D8" s="2873"/>
      <c r="E8" s="2873"/>
      <c r="F8" s="2873"/>
    </row>
    <row r="9" spans="2:6">
      <c r="B9" s="2849" t="s">
        <v>6683</v>
      </c>
      <c r="C9" s="2849"/>
      <c r="D9" s="2849"/>
      <c r="E9" s="2849"/>
      <c r="F9" s="2849"/>
    </row>
    <row r="10" spans="2:6" ht="5.0999999999999996" customHeight="1" thickBot="1"/>
    <row r="11" spans="2:6" ht="13.5" thickBot="1">
      <c r="B11" s="1667" t="s">
        <v>343</v>
      </c>
      <c r="C11" s="1660" t="s">
        <v>4133</v>
      </c>
      <c r="D11" s="2393" t="s">
        <v>5943</v>
      </c>
      <c r="E11" s="2394"/>
    </row>
    <row r="12" spans="2:6" ht="25.5">
      <c r="B12" s="2956" t="s">
        <v>2364</v>
      </c>
      <c r="C12" s="1661" t="s">
        <v>5944</v>
      </c>
      <c r="D12" s="2480" t="s">
        <v>5964</v>
      </c>
      <c r="E12" s="2481"/>
    </row>
    <row r="13" spans="2:6" ht="25.5">
      <c r="B13" s="2950"/>
      <c r="C13" s="1662" t="s">
        <v>5945</v>
      </c>
      <c r="D13" s="2943" t="s">
        <v>5965</v>
      </c>
      <c r="E13" s="2944"/>
    </row>
    <row r="14" spans="2:6" ht="27" customHeight="1">
      <c r="B14" s="2950"/>
      <c r="C14" s="1663" t="s">
        <v>5946</v>
      </c>
      <c r="D14" s="2942" t="s">
        <v>5966</v>
      </c>
      <c r="E14" s="2955"/>
    </row>
    <row r="15" spans="2:6">
      <c r="B15" s="2950" t="s">
        <v>979</v>
      </c>
      <c r="C15" s="1662" t="s">
        <v>5947</v>
      </c>
      <c r="D15" s="2943" t="s">
        <v>5968</v>
      </c>
      <c r="E15" s="2944"/>
    </row>
    <row r="16" spans="2:6">
      <c r="B16" s="2950"/>
      <c r="C16" s="1664" t="s">
        <v>5948</v>
      </c>
      <c r="D16" s="2942" t="s">
        <v>5967</v>
      </c>
      <c r="E16" s="2955"/>
    </row>
    <row r="17" spans="2:5" ht="25.5">
      <c r="B17" s="2950" t="s">
        <v>680</v>
      </c>
      <c r="C17" s="1665" t="s">
        <v>5949</v>
      </c>
      <c r="D17" s="2412" t="s">
        <v>5969</v>
      </c>
      <c r="E17" s="2413"/>
    </row>
    <row r="18" spans="2:5">
      <c r="B18" s="2950"/>
      <c r="C18" s="1664" t="s">
        <v>5950</v>
      </c>
      <c r="D18" s="2942" t="s">
        <v>5968</v>
      </c>
      <c r="E18" s="2955"/>
    </row>
    <row r="19" spans="2:5">
      <c r="B19" s="2950"/>
      <c r="C19" s="1662" t="s">
        <v>5951</v>
      </c>
      <c r="D19" s="2943" t="s">
        <v>5970</v>
      </c>
      <c r="E19" s="2944"/>
    </row>
    <row r="20" spans="2:5" ht="25.5">
      <c r="B20" s="1668" t="s">
        <v>2843</v>
      </c>
      <c r="C20" s="1663" t="s">
        <v>5952</v>
      </c>
      <c r="D20" s="2451" t="s">
        <v>5971</v>
      </c>
      <c r="E20" s="2452"/>
    </row>
    <row r="21" spans="2:5" ht="27" customHeight="1">
      <c r="B21" s="1669" t="s">
        <v>679</v>
      </c>
      <c r="C21" s="1665" t="s">
        <v>5953</v>
      </c>
      <c r="D21" s="2412" t="s">
        <v>6147</v>
      </c>
      <c r="E21" s="2413"/>
    </row>
    <row r="22" spans="2:5" ht="25.5">
      <c r="B22" s="2950" t="s">
        <v>2499</v>
      </c>
      <c r="C22" s="1663" t="s">
        <v>5954</v>
      </c>
      <c r="D22" s="2451" t="s">
        <v>5971</v>
      </c>
      <c r="E22" s="2452"/>
    </row>
    <row r="23" spans="2:5" ht="25.5" customHeight="1">
      <c r="B23" s="2950"/>
      <c r="C23" s="1665" t="s">
        <v>5955</v>
      </c>
      <c r="D23" s="2412" t="s">
        <v>5972</v>
      </c>
      <c r="E23" s="2413"/>
    </row>
    <row r="24" spans="2:5">
      <c r="B24" s="2950"/>
      <c r="C24" s="2945" t="s">
        <v>1054</v>
      </c>
      <c r="D24" s="2946"/>
      <c r="E24" s="2947"/>
    </row>
    <row r="25" spans="2:5" ht="25.5">
      <c r="B25" s="2950"/>
      <c r="C25" s="1665" t="s">
        <v>5956</v>
      </c>
      <c r="D25" s="2412" t="s">
        <v>5973</v>
      </c>
      <c r="E25" s="2413"/>
    </row>
    <row r="26" spans="2:5" ht="27.75" customHeight="1">
      <c r="B26" s="2950"/>
      <c r="C26" s="1663" t="s">
        <v>5957</v>
      </c>
      <c r="D26" s="2451" t="s">
        <v>5974</v>
      </c>
      <c r="E26" s="2452"/>
    </row>
    <row r="27" spans="2:5" ht="38.25">
      <c r="B27" s="2950"/>
      <c r="C27" s="1665" t="s">
        <v>5958</v>
      </c>
      <c r="D27" s="2412" t="s">
        <v>5971</v>
      </c>
      <c r="E27" s="2413"/>
    </row>
    <row r="28" spans="2:5" ht="25.5">
      <c r="B28" s="2950"/>
      <c r="C28" s="1663" t="s">
        <v>5959</v>
      </c>
      <c r="D28" s="2451" t="s">
        <v>5975</v>
      </c>
      <c r="E28" s="2452"/>
    </row>
    <row r="29" spans="2:5" ht="25.5" customHeight="1">
      <c r="B29" s="2950"/>
      <c r="C29" s="1665" t="s">
        <v>3187</v>
      </c>
      <c r="D29" s="2412" t="s">
        <v>5972</v>
      </c>
      <c r="E29" s="2413"/>
    </row>
    <row r="30" spans="2:5">
      <c r="B30" s="2950"/>
      <c r="C30" s="1663" t="s">
        <v>5960</v>
      </c>
      <c r="D30" s="2451" t="s">
        <v>5970</v>
      </c>
      <c r="E30" s="2452"/>
    </row>
    <row r="31" spans="2:5">
      <c r="B31" s="1669" t="s">
        <v>2380</v>
      </c>
      <c r="C31" s="2952" t="s">
        <v>5977</v>
      </c>
      <c r="D31" s="2953"/>
      <c r="E31" s="2954"/>
    </row>
    <row r="32" spans="2:5">
      <c r="B32" s="1670" t="s">
        <v>681</v>
      </c>
      <c r="C32" s="2952"/>
      <c r="D32" s="2953"/>
      <c r="E32" s="2954"/>
    </row>
    <row r="33" spans="2:6">
      <c r="B33" s="1671" t="s">
        <v>682</v>
      </c>
      <c r="C33" s="2952"/>
      <c r="D33" s="2953"/>
      <c r="E33" s="2954"/>
    </row>
    <row r="34" spans="2:6">
      <c r="B34" s="2950" t="s">
        <v>551</v>
      </c>
      <c r="C34" s="1663" t="s">
        <v>5961</v>
      </c>
      <c r="D34" s="2451" t="s">
        <v>5976</v>
      </c>
      <c r="E34" s="2452"/>
    </row>
    <row r="35" spans="2:6" ht="25.5" customHeight="1">
      <c r="B35" s="2950"/>
      <c r="C35" s="1665" t="s">
        <v>5962</v>
      </c>
      <c r="D35" s="2943" t="s">
        <v>6147</v>
      </c>
      <c r="E35" s="2944"/>
    </row>
    <row r="36" spans="2:6" ht="26.25" thickBot="1">
      <c r="B36" s="2951"/>
      <c r="C36" s="1666" t="s">
        <v>5963</v>
      </c>
      <c r="D36" s="2948" t="s">
        <v>5965</v>
      </c>
      <c r="E36" s="2949"/>
    </row>
    <row r="37" spans="2:6">
      <c r="B37" s="2872" t="s">
        <v>5978</v>
      </c>
      <c r="C37" s="2873"/>
      <c r="D37" s="2873"/>
      <c r="E37" s="2873"/>
      <c r="F37" s="2873"/>
    </row>
    <row r="38" spans="2:6" ht="5.0999999999999996" customHeight="1"/>
    <row r="39" spans="2:6">
      <c r="B39" s="2612" t="s">
        <v>5983</v>
      </c>
      <c r="C39" s="2612"/>
      <c r="D39" s="2612"/>
      <c r="E39" s="2612"/>
      <c r="F39" s="2612"/>
    </row>
    <row r="40" spans="2:6" ht="5.0999999999999996" customHeight="1"/>
    <row r="41" spans="2:6" ht="63.75" customHeight="1">
      <c r="B41" s="2872" t="s">
        <v>5984</v>
      </c>
      <c r="C41" s="2873"/>
      <c r="D41" s="2873"/>
      <c r="E41" s="2873"/>
      <c r="F41" s="2873"/>
    </row>
    <row r="42" spans="2:6" ht="38.25" customHeight="1">
      <c r="B42" s="2872" t="s">
        <v>5979</v>
      </c>
      <c r="C42" s="2873"/>
      <c r="D42" s="2873"/>
      <c r="E42" s="2873"/>
      <c r="F42" s="2873"/>
    </row>
    <row r="43" spans="2:6" ht="93" customHeight="1">
      <c r="B43" s="2647" t="s">
        <v>5985</v>
      </c>
      <c r="C43" s="2890"/>
      <c r="D43" s="2890"/>
      <c r="E43" s="2890"/>
      <c r="F43" s="2890"/>
    </row>
    <row r="44" spans="2:6" ht="5.0999999999999996" customHeight="1" thickBot="1"/>
    <row r="45" spans="2:6" ht="13.5" thickBot="1">
      <c r="B45" s="539" t="s">
        <v>4133</v>
      </c>
      <c r="C45" s="2857" t="s">
        <v>5943</v>
      </c>
      <c r="D45" s="2857"/>
      <c r="E45" s="2857" t="s">
        <v>5986</v>
      </c>
      <c r="F45" s="2880"/>
    </row>
    <row r="46" spans="2:6" ht="25.5">
      <c r="B46" s="1675" t="s">
        <v>5944</v>
      </c>
      <c r="C46" s="2480" t="s">
        <v>5964</v>
      </c>
      <c r="D46" s="2480"/>
      <c r="E46" s="2480" t="s">
        <v>5964</v>
      </c>
      <c r="F46" s="2481"/>
    </row>
    <row r="47" spans="2:6" ht="25.5">
      <c r="B47" s="1676" t="s">
        <v>5987</v>
      </c>
      <c r="C47" s="2943" t="s">
        <v>5965</v>
      </c>
      <c r="D47" s="2943"/>
      <c r="E47" s="2934" t="s">
        <v>5989</v>
      </c>
      <c r="F47" s="2935"/>
    </row>
    <row r="48" spans="2:6" ht="25.5" customHeight="1">
      <c r="B48" s="1672" t="s">
        <v>5946</v>
      </c>
      <c r="C48" s="2942" t="s">
        <v>5966</v>
      </c>
      <c r="D48" s="2942"/>
      <c r="E48" s="2932" t="s">
        <v>160</v>
      </c>
      <c r="F48" s="2933"/>
    </row>
    <row r="49" spans="2:6" ht="12.75" customHeight="1">
      <c r="B49" s="1676" t="s">
        <v>5947</v>
      </c>
      <c r="C49" s="2943" t="s">
        <v>5968</v>
      </c>
      <c r="D49" s="2943"/>
      <c r="E49" s="2934" t="s">
        <v>160</v>
      </c>
      <c r="F49" s="2935"/>
    </row>
    <row r="50" spans="2:6" ht="12.75" customHeight="1">
      <c r="B50" s="1673" t="s">
        <v>5948</v>
      </c>
      <c r="C50" s="2942" t="s">
        <v>5967</v>
      </c>
      <c r="D50" s="2942"/>
      <c r="E50" s="2932" t="s">
        <v>160</v>
      </c>
      <c r="F50" s="2933"/>
    </row>
    <row r="51" spans="2:6" ht="25.5">
      <c r="B51" s="1677" t="s">
        <v>5949</v>
      </c>
      <c r="C51" s="2412" t="s">
        <v>5969</v>
      </c>
      <c r="D51" s="2412"/>
      <c r="E51" s="2934" t="s">
        <v>5969</v>
      </c>
      <c r="F51" s="2935"/>
    </row>
    <row r="52" spans="2:6" ht="12.75" customHeight="1">
      <c r="B52" s="1673" t="s">
        <v>5950</v>
      </c>
      <c r="C52" s="2942" t="s">
        <v>5968</v>
      </c>
      <c r="D52" s="2942"/>
      <c r="E52" s="2932" t="s">
        <v>160</v>
      </c>
      <c r="F52" s="2933"/>
    </row>
    <row r="53" spans="2:6">
      <c r="B53" s="1676" t="s">
        <v>5951</v>
      </c>
      <c r="C53" s="2943" t="s">
        <v>5970</v>
      </c>
      <c r="D53" s="2943"/>
      <c r="E53" s="2934" t="s">
        <v>160</v>
      </c>
      <c r="F53" s="2935"/>
    </row>
    <row r="54" spans="2:6" ht="12.75" customHeight="1">
      <c r="B54" s="1672" t="s">
        <v>5952</v>
      </c>
      <c r="C54" s="2451" t="s">
        <v>5971</v>
      </c>
      <c r="D54" s="2451"/>
      <c r="E54" s="2932" t="s">
        <v>160</v>
      </c>
      <c r="F54" s="2933"/>
    </row>
    <row r="55" spans="2:6" ht="25.5">
      <c r="B55" s="1677" t="s">
        <v>5988</v>
      </c>
      <c r="C55" s="2412" t="s">
        <v>6147</v>
      </c>
      <c r="D55" s="2412"/>
      <c r="E55" s="2934" t="s">
        <v>6148</v>
      </c>
      <c r="F55" s="2935"/>
    </row>
    <row r="56" spans="2:6" ht="25.5" customHeight="1">
      <c r="B56" s="1672" t="s">
        <v>5955</v>
      </c>
      <c r="C56" s="2451" t="s">
        <v>5972</v>
      </c>
      <c r="D56" s="2451"/>
      <c r="E56" s="2932" t="s">
        <v>6684</v>
      </c>
      <c r="F56" s="2933"/>
    </row>
    <row r="57" spans="2:6" ht="25.5" customHeight="1">
      <c r="B57" s="1677" t="s">
        <v>5954</v>
      </c>
      <c r="C57" s="2412" t="s">
        <v>5971</v>
      </c>
      <c r="D57" s="2412"/>
      <c r="E57" s="2934" t="s">
        <v>160</v>
      </c>
      <c r="F57" s="2935"/>
    </row>
    <row r="58" spans="2:6" ht="12.75" customHeight="1">
      <c r="B58" s="1672" t="s">
        <v>5961</v>
      </c>
      <c r="C58" s="2451" t="s">
        <v>5976</v>
      </c>
      <c r="D58" s="2451"/>
      <c r="E58" s="2932" t="s">
        <v>160</v>
      </c>
      <c r="F58" s="2933"/>
    </row>
    <row r="59" spans="2:6" ht="12.75" customHeight="1">
      <c r="B59" s="2939" t="s">
        <v>6685</v>
      </c>
      <c r="C59" s="2940"/>
      <c r="D59" s="2940"/>
      <c r="E59" s="2940"/>
      <c r="F59" s="2941"/>
    </row>
    <row r="60" spans="2:6" ht="25.5">
      <c r="B60" s="1672" t="s">
        <v>5956</v>
      </c>
      <c r="C60" s="2451" t="s">
        <v>5973</v>
      </c>
      <c r="D60" s="2451"/>
      <c r="E60" s="2938" t="s">
        <v>160</v>
      </c>
      <c r="F60" s="2933"/>
    </row>
    <row r="61" spans="2:6" ht="25.5">
      <c r="B61" s="1677" t="s">
        <v>5957</v>
      </c>
      <c r="C61" s="2412" t="s">
        <v>5974</v>
      </c>
      <c r="D61" s="2412"/>
      <c r="E61" s="2934" t="s">
        <v>160</v>
      </c>
      <c r="F61" s="2935"/>
    </row>
    <row r="62" spans="2:6" ht="12.75" customHeight="1">
      <c r="B62" s="1672" t="s">
        <v>5958</v>
      </c>
      <c r="C62" s="2451" t="s">
        <v>5971</v>
      </c>
      <c r="D62" s="2451"/>
      <c r="E62" s="2932" t="s">
        <v>160</v>
      </c>
      <c r="F62" s="2933"/>
    </row>
    <row r="63" spans="2:6" ht="26.25" customHeight="1">
      <c r="B63" s="1677" t="s">
        <v>5959</v>
      </c>
      <c r="C63" s="2412" t="s">
        <v>5975</v>
      </c>
      <c r="D63" s="2412"/>
      <c r="E63" s="2934" t="s">
        <v>160</v>
      </c>
      <c r="F63" s="2935"/>
    </row>
    <row r="64" spans="2:6" ht="13.5" thickBot="1">
      <c r="B64" s="1674" t="s">
        <v>5960</v>
      </c>
      <c r="C64" s="2448" t="s">
        <v>5970</v>
      </c>
      <c r="D64" s="2448"/>
      <c r="E64" s="2936" t="s">
        <v>160</v>
      </c>
      <c r="F64" s="2937"/>
    </row>
    <row r="65" spans="2:6" ht="5.0999999999999996" customHeight="1"/>
    <row r="66" spans="2:6">
      <c r="B66" s="2612" t="s">
        <v>5990</v>
      </c>
      <c r="C66" s="2612"/>
      <c r="D66" s="2612"/>
      <c r="E66" s="2612"/>
      <c r="F66" s="2612"/>
    </row>
    <row r="67" spans="2:6" ht="5.0999999999999996" customHeight="1"/>
    <row r="68" spans="2:6" ht="66.75" customHeight="1">
      <c r="B68" s="2647" t="s">
        <v>5991</v>
      </c>
      <c r="C68" s="2890"/>
      <c r="D68" s="2890"/>
      <c r="E68" s="2890"/>
      <c r="F68" s="2890"/>
    </row>
    <row r="69" spans="2:6" ht="28.5" customHeight="1">
      <c r="B69" s="2647" t="s">
        <v>5992</v>
      </c>
      <c r="C69" s="2890"/>
      <c r="D69" s="2890"/>
      <c r="E69" s="2890"/>
      <c r="F69" s="2890"/>
    </row>
    <row r="70" spans="2:6" ht="40.5" customHeight="1">
      <c r="B70" s="2872" t="s">
        <v>5993</v>
      </c>
      <c r="C70" s="2873"/>
      <c r="D70" s="2873"/>
      <c r="E70" s="2873"/>
      <c r="F70" s="2873"/>
    </row>
    <row r="71" spans="2:6" ht="27" customHeight="1">
      <c r="B71" s="2872" t="s">
        <v>6686</v>
      </c>
      <c r="C71" s="2873"/>
      <c r="D71" s="2873"/>
      <c r="E71" s="2873"/>
      <c r="F71" s="2873"/>
    </row>
    <row r="72" spans="2:6" ht="52.5" customHeight="1">
      <c r="B72" s="2872" t="s">
        <v>5994</v>
      </c>
      <c r="C72" s="2873"/>
      <c r="D72" s="2873"/>
      <c r="E72" s="2873"/>
      <c r="F72" s="2873"/>
    </row>
    <row r="73" spans="2:6" ht="5.0999999999999996" customHeight="1"/>
    <row r="74" spans="2:6">
      <c r="B74" s="2612" t="s">
        <v>5995</v>
      </c>
      <c r="C74" s="2612"/>
      <c r="D74" s="2612"/>
      <c r="E74" s="2612"/>
      <c r="F74" s="2612"/>
    </row>
    <row r="75" spans="2:6" ht="5.0999999999999996" customHeight="1"/>
    <row r="76" spans="2:6" ht="29.25" customHeight="1">
      <c r="B76" s="2931" t="s">
        <v>5996</v>
      </c>
      <c r="C76" s="2890"/>
      <c r="D76" s="2890"/>
      <c r="E76" s="2890"/>
      <c r="F76" s="2890"/>
    </row>
    <row r="77" spans="2:6" ht="26.25" customHeight="1">
      <c r="B77" s="2930" t="s">
        <v>5997</v>
      </c>
      <c r="C77" s="2873"/>
      <c r="D77" s="2873"/>
      <c r="E77" s="2873"/>
      <c r="F77" s="2873"/>
    </row>
    <row r="78" spans="2:6" ht="39" customHeight="1">
      <c r="B78" s="2930" t="s">
        <v>5998</v>
      </c>
      <c r="C78" s="2873"/>
      <c r="D78" s="2873"/>
      <c r="E78" s="2873"/>
      <c r="F78" s="2873"/>
    </row>
  </sheetData>
  <sheetProtection autoFilter="0"/>
  <mergeCells count="90">
    <mergeCell ref="C31:E33"/>
    <mergeCell ref="D35:E35"/>
    <mergeCell ref="D22:E22"/>
    <mergeCell ref="B8:F8"/>
    <mergeCell ref="D18:E18"/>
    <mergeCell ref="D16:E16"/>
    <mergeCell ref="D17:E17"/>
    <mergeCell ref="B12:B14"/>
    <mergeCell ref="B15:B16"/>
    <mergeCell ref="B17:B19"/>
    <mergeCell ref="D12:E12"/>
    <mergeCell ref="D13:E13"/>
    <mergeCell ref="D14:E14"/>
    <mergeCell ref="B22:B30"/>
    <mergeCell ref="D29:E29"/>
    <mergeCell ref="D15:E15"/>
    <mergeCell ref="B3:F3"/>
    <mergeCell ref="B4:F4"/>
    <mergeCell ref="B6:F6"/>
    <mergeCell ref="B7:F7"/>
    <mergeCell ref="D11:E11"/>
    <mergeCell ref="B9:F9"/>
    <mergeCell ref="D20:E20"/>
    <mergeCell ref="D27:E27"/>
    <mergeCell ref="D28:E28"/>
    <mergeCell ref="D21:E21"/>
    <mergeCell ref="D23:E23"/>
    <mergeCell ref="D25:E25"/>
    <mergeCell ref="D26:E26"/>
    <mergeCell ref="D30:E30"/>
    <mergeCell ref="D19:E19"/>
    <mergeCell ref="C24:E24"/>
    <mergeCell ref="C47:D47"/>
    <mergeCell ref="C48:D48"/>
    <mergeCell ref="D36:E36"/>
    <mergeCell ref="B37:F37"/>
    <mergeCell ref="B41:F41"/>
    <mergeCell ref="B39:F39"/>
    <mergeCell ref="B34:B36"/>
    <mergeCell ref="D34:E34"/>
    <mergeCell ref="B42:F42"/>
    <mergeCell ref="B43:F43"/>
    <mergeCell ref="C45:D45"/>
    <mergeCell ref="C46:D46"/>
    <mergeCell ref="E45:F45"/>
    <mergeCell ref="E46:F46"/>
    <mergeCell ref="E47:F47"/>
    <mergeCell ref="E48:F48"/>
    <mergeCell ref="C54:D54"/>
    <mergeCell ref="E54:F54"/>
    <mergeCell ref="C51:D51"/>
    <mergeCell ref="C52:D52"/>
    <mergeCell ref="C53:D53"/>
    <mergeCell ref="C50:D50"/>
    <mergeCell ref="E52:F52"/>
    <mergeCell ref="E53:F53"/>
    <mergeCell ref="E49:F49"/>
    <mergeCell ref="E50:F50"/>
    <mergeCell ref="E51:F51"/>
    <mergeCell ref="C49:D49"/>
    <mergeCell ref="E55:F55"/>
    <mergeCell ref="C64:D64"/>
    <mergeCell ref="C55:D55"/>
    <mergeCell ref="C56:D56"/>
    <mergeCell ref="C60:D60"/>
    <mergeCell ref="C61:D61"/>
    <mergeCell ref="E56:F56"/>
    <mergeCell ref="E60:F60"/>
    <mergeCell ref="E61:F61"/>
    <mergeCell ref="C57:D57"/>
    <mergeCell ref="C58:D58"/>
    <mergeCell ref="E57:F57"/>
    <mergeCell ref="E58:F58"/>
    <mergeCell ref="B59:F59"/>
    <mergeCell ref="C1:F1"/>
    <mergeCell ref="B69:F69"/>
    <mergeCell ref="B70:F70"/>
    <mergeCell ref="B71:F71"/>
    <mergeCell ref="B78:F78"/>
    <mergeCell ref="B72:F72"/>
    <mergeCell ref="B74:F74"/>
    <mergeCell ref="B76:F76"/>
    <mergeCell ref="B77:F77"/>
    <mergeCell ref="B66:F66"/>
    <mergeCell ref="B68:F68"/>
    <mergeCell ref="E62:F62"/>
    <mergeCell ref="E63:F63"/>
    <mergeCell ref="E64:F64"/>
    <mergeCell ref="C63:D63"/>
    <mergeCell ref="C62:D62"/>
  </mergeCells>
  <phoneticPr fontId="9" type="noConversion"/>
  <hyperlinks>
    <hyperlink ref="B1" location="Index!A1" display="Назад"/>
  </hyperlinks>
  <pageMargins left="0.75" right="0.75" top="1" bottom="1" header="0.5" footer="0.5"/>
  <pageSetup paperSize="9" orientation="portrait" r:id="rId1"/>
  <headerFooter alignWithMargins="0"/>
</worksheet>
</file>

<file path=xl/worksheets/sheet58.xml><?xml version="1.0" encoding="utf-8"?>
<worksheet xmlns="http://schemas.openxmlformats.org/spreadsheetml/2006/main" xmlns:r="http://schemas.openxmlformats.org/officeDocument/2006/relationships">
  <dimension ref="B1:M32"/>
  <sheetViews>
    <sheetView workbookViewId="0">
      <pane ySplit="5" topLeftCell="A6" activePane="bottomLeft" state="frozen"/>
      <selection pane="bottomLeft" activeCell="B1" sqref="B1"/>
    </sheetView>
  </sheetViews>
  <sheetFormatPr defaultRowHeight="12.75"/>
  <cols>
    <col min="1" max="1" width="3.7109375" style="29" customWidth="1"/>
    <col min="2" max="2" width="13.42578125" style="29" customWidth="1"/>
    <col min="3" max="12" width="8.7109375" style="29" customWidth="1"/>
    <col min="13" max="13" width="13.42578125" style="29" customWidth="1"/>
    <col min="14" max="16384" width="9.140625" style="29"/>
  </cols>
  <sheetData>
    <row r="1" spans="2:13" s="95" customFormat="1">
      <c r="B1" s="118" t="s">
        <v>3024</v>
      </c>
      <c r="C1" s="2848" t="s">
        <v>7212</v>
      </c>
      <c r="D1" s="2848"/>
      <c r="E1" s="2848"/>
      <c r="F1" s="2848"/>
      <c r="G1" s="2848"/>
      <c r="H1" s="2848"/>
      <c r="I1" s="2848"/>
      <c r="J1" s="2848"/>
      <c r="K1" s="2848"/>
      <c r="L1" s="2848"/>
      <c r="M1" s="2848"/>
    </row>
    <row r="2" spans="2:13" s="95" customFormat="1" ht="5.0999999999999996" customHeight="1"/>
    <row r="3" spans="2:13" s="93" customFormat="1" ht="12.75" customHeight="1">
      <c r="B3" s="2805" t="s">
        <v>4141</v>
      </c>
      <c r="C3" s="2805"/>
      <c r="D3" s="2805"/>
      <c r="E3" s="2805"/>
      <c r="F3" s="2805"/>
      <c r="G3" s="2805"/>
      <c r="H3" s="2805"/>
      <c r="I3" s="2805"/>
      <c r="J3" s="2805"/>
      <c r="K3" s="2805"/>
      <c r="L3" s="2805"/>
      <c r="M3" s="2805"/>
    </row>
    <row r="4" spans="2:13" s="95" customFormat="1">
      <c r="B4" s="2927" t="s">
        <v>7150</v>
      </c>
      <c r="C4" s="2927"/>
      <c r="D4" s="2927"/>
      <c r="E4" s="2927"/>
      <c r="F4" s="2927"/>
      <c r="G4" s="2927"/>
      <c r="H4" s="2927"/>
      <c r="I4" s="2927"/>
      <c r="J4" s="2927"/>
      <c r="K4" s="2927"/>
      <c r="L4" s="2927"/>
      <c r="M4" s="2927"/>
    </row>
    <row r="5" spans="2:13" s="95" customFormat="1" ht="5.0999999999999996" customHeight="1">
      <c r="B5" s="191"/>
      <c r="C5" s="191"/>
      <c r="D5" s="191"/>
      <c r="E5" s="191"/>
      <c r="F5" s="191"/>
      <c r="G5" s="191"/>
      <c r="H5" s="191"/>
      <c r="I5" s="191"/>
      <c r="J5" s="191"/>
      <c r="K5" s="191"/>
      <c r="L5" s="191"/>
      <c r="M5" s="191"/>
    </row>
    <row r="6" spans="2:13" ht="66" customHeight="1">
      <c r="B6" s="2872" t="s">
        <v>5630</v>
      </c>
      <c r="C6" s="2957"/>
      <c r="D6" s="2957"/>
      <c r="E6" s="2957"/>
      <c r="F6" s="2957"/>
      <c r="G6" s="2957"/>
      <c r="H6" s="2957"/>
      <c r="I6" s="2957"/>
      <c r="J6" s="2957"/>
      <c r="K6" s="2957"/>
      <c r="L6" s="2957"/>
      <c r="M6" s="2957"/>
    </row>
    <row r="7" spans="2:13" ht="5.0999999999999996" customHeight="1"/>
    <row r="8" spans="2:13" ht="26.25" customHeight="1">
      <c r="B8" s="2872" t="s">
        <v>4142</v>
      </c>
      <c r="C8" s="2957"/>
      <c r="D8" s="2957"/>
      <c r="E8" s="2957"/>
      <c r="F8" s="2957"/>
      <c r="G8" s="2957"/>
      <c r="H8" s="2957"/>
      <c r="I8" s="2957"/>
      <c r="J8" s="2957"/>
      <c r="K8" s="2957"/>
      <c r="L8" s="2957"/>
      <c r="M8" s="2957"/>
    </row>
    <row r="9" spans="2:13" ht="5.0999999999999996" customHeight="1"/>
    <row r="10" spans="2:13" s="1827" customFormat="1">
      <c r="B10" s="2967" t="s">
        <v>7106</v>
      </c>
      <c r="C10" s="2967"/>
      <c r="D10" s="2967"/>
      <c r="E10" s="2967"/>
      <c r="F10" s="2967"/>
      <c r="G10" s="2967"/>
      <c r="H10" s="2967"/>
      <c r="I10" s="2967"/>
      <c r="J10" s="2967"/>
      <c r="K10" s="2967"/>
    </row>
    <row r="11" spans="2:13" s="1827" customFormat="1">
      <c r="B11" s="2967" t="s">
        <v>6835</v>
      </c>
      <c r="C11" s="2967"/>
      <c r="D11" s="2967"/>
      <c r="E11" s="2967"/>
      <c r="F11" s="2967"/>
      <c r="G11" s="2967"/>
      <c r="H11" s="2967"/>
      <c r="I11" s="2967"/>
      <c r="J11" s="2967"/>
      <c r="K11" s="2967"/>
    </row>
    <row r="12" spans="2:13" s="1827" customFormat="1" ht="13.5" thickBot="1">
      <c r="B12" s="2967" t="s">
        <v>6826</v>
      </c>
      <c r="C12" s="2967"/>
      <c r="D12" s="2967"/>
      <c r="E12" s="2967"/>
      <c r="F12" s="2967"/>
      <c r="G12" s="2967"/>
      <c r="H12" s="2967"/>
      <c r="I12" s="2967"/>
      <c r="J12" s="2967"/>
      <c r="K12" s="2967"/>
    </row>
    <row r="13" spans="2:13" s="1827" customFormat="1" ht="13.5" thickBot="1">
      <c r="B13" s="2697" t="s">
        <v>6827</v>
      </c>
      <c r="C13" s="2698"/>
      <c r="D13" s="2698" t="s">
        <v>6828</v>
      </c>
      <c r="E13" s="2699"/>
      <c r="F13" s="1837"/>
      <c r="G13" s="1838"/>
      <c r="H13" s="1838"/>
      <c r="I13" s="1838"/>
      <c r="J13" s="1838"/>
      <c r="K13" s="1838"/>
    </row>
    <row r="14" spans="2:13" s="1827" customFormat="1" ht="12.75" customHeight="1">
      <c r="B14" s="2968" t="s">
        <v>4143</v>
      </c>
      <c r="C14" s="2958"/>
      <c r="D14" s="2958" t="s">
        <v>6807</v>
      </c>
      <c r="E14" s="2959"/>
      <c r="F14" s="2966" t="s">
        <v>6836</v>
      </c>
      <c r="G14" s="2967"/>
      <c r="H14" s="2967"/>
      <c r="I14" s="2967"/>
      <c r="J14" s="2967"/>
      <c r="K14" s="2967"/>
      <c r="L14" s="2967"/>
      <c r="M14" s="2967"/>
    </row>
    <row r="15" spans="2:13" s="1827" customFormat="1">
      <c r="B15" s="2960" t="s">
        <v>6829</v>
      </c>
      <c r="C15" s="2961"/>
      <c r="D15" s="2961" t="s">
        <v>6806</v>
      </c>
      <c r="E15" s="2962"/>
      <c r="F15" s="2966"/>
      <c r="G15" s="2967"/>
      <c r="H15" s="2967"/>
      <c r="I15" s="2967"/>
      <c r="J15" s="2967"/>
      <c r="K15" s="2967"/>
      <c r="L15" s="2967"/>
      <c r="M15" s="2967"/>
    </row>
    <row r="16" spans="2:13" s="1827" customFormat="1" ht="12.75" customHeight="1">
      <c r="B16" s="2963" t="s">
        <v>6830</v>
      </c>
      <c r="C16" s="2964"/>
      <c r="D16" s="2964" t="s">
        <v>6805</v>
      </c>
      <c r="E16" s="2965"/>
      <c r="F16" s="2966" t="s">
        <v>6837</v>
      </c>
      <c r="G16" s="2967"/>
      <c r="H16" s="2967"/>
      <c r="I16" s="2967"/>
      <c r="J16" s="2967"/>
      <c r="K16" s="2967"/>
      <c r="L16" s="2967"/>
      <c r="M16" s="2967"/>
    </row>
    <row r="17" spans="2:13" s="1827" customFormat="1">
      <c r="B17" s="2960" t="s">
        <v>6831</v>
      </c>
      <c r="C17" s="2961"/>
      <c r="D17" s="2961" t="s">
        <v>6804</v>
      </c>
      <c r="E17" s="2962"/>
      <c r="F17" s="2966"/>
      <c r="G17" s="2967"/>
      <c r="H17" s="2967"/>
      <c r="I17" s="2967"/>
      <c r="J17" s="2967"/>
      <c r="K17" s="2967"/>
      <c r="L17" s="2967"/>
      <c r="M17" s="2967"/>
    </row>
    <row r="18" spans="2:13" s="1827" customFormat="1" ht="12.75" customHeight="1">
      <c r="B18" s="2963" t="s">
        <v>6832</v>
      </c>
      <c r="C18" s="2964"/>
      <c r="D18" s="2964" t="s">
        <v>6803</v>
      </c>
      <c r="E18" s="2965"/>
      <c r="F18" s="2966" t="s">
        <v>6879</v>
      </c>
      <c r="G18" s="2967"/>
      <c r="H18" s="2967"/>
      <c r="I18" s="2967"/>
      <c r="J18" s="2967"/>
      <c r="K18" s="2967"/>
      <c r="L18" s="2967"/>
      <c r="M18" s="2967"/>
    </row>
    <row r="19" spans="2:13" s="1827" customFormat="1">
      <c r="B19" s="2960" t="s">
        <v>6833</v>
      </c>
      <c r="C19" s="2961"/>
      <c r="D19" s="2961" t="s">
        <v>6802</v>
      </c>
      <c r="E19" s="2962"/>
      <c r="F19" s="2966"/>
      <c r="G19" s="2967"/>
      <c r="H19" s="2967"/>
      <c r="I19" s="2967"/>
      <c r="J19" s="2967"/>
      <c r="K19" s="2967"/>
      <c r="L19" s="2967"/>
      <c r="M19" s="2967"/>
    </row>
    <row r="20" spans="2:13" s="1827" customFormat="1" ht="13.5" thickBot="1">
      <c r="B20" s="2969" t="s">
        <v>6834</v>
      </c>
      <c r="C20" s="2970"/>
      <c r="D20" s="2970" t="s">
        <v>6801</v>
      </c>
      <c r="E20" s="2971"/>
      <c r="F20" s="1836"/>
      <c r="G20" s="1836"/>
      <c r="H20" s="1836"/>
      <c r="I20" s="1836"/>
      <c r="J20" s="1836"/>
      <c r="K20" s="1836"/>
    </row>
    <row r="21" spans="2:13" s="1827" customFormat="1" ht="5.0999999999999996" customHeight="1">
      <c r="B21" s="1969"/>
      <c r="C21" s="1969"/>
      <c r="D21" s="1969"/>
      <c r="E21" s="1969"/>
      <c r="F21" s="1836"/>
      <c r="G21" s="1836"/>
      <c r="H21" s="1836"/>
      <c r="I21" s="1836"/>
      <c r="J21" s="1836"/>
      <c r="K21" s="1836"/>
    </row>
    <row r="22" spans="2:13" ht="52.5" customHeight="1">
      <c r="B22" s="2872" t="s">
        <v>4144</v>
      </c>
      <c r="C22" s="2957"/>
      <c r="D22" s="2957"/>
      <c r="E22" s="2957"/>
      <c r="F22" s="2957"/>
      <c r="G22" s="2957"/>
      <c r="H22" s="2957"/>
      <c r="I22" s="2957"/>
      <c r="J22" s="2957"/>
      <c r="K22" s="2957"/>
      <c r="L22" s="2957"/>
      <c r="M22" s="2957"/>
    </row>
    <row r="23" spans="2:13" ht="5.0999999999999996" customHeight="1"/>
    <row r="24" spans="2:13">
      <c r="B24" s="2851" t="s">
        <v>2129</v>
      </c>
      <c r="C24" s="2851"/>
      <c r="D24" s="2851"/>
      <c r="E24" s="2851"/>
      <c r="F24" s="2851"/>
      <c r="G24" s="2851"/>
      <c r="H24" s="2851"/>
      <c r="I24" s="2851"/>
      <c r="J24" s="2851"/>
      <c r="K24" s="2851"/>
      <c r="L24" s="2851"/>
      <c r="M24" s="2851"/>
    </row>
    <row r="25" spans="2:13" ht="5.0999999999999996" customHeight="1"/>
    <row r="26" spans="2:13">
      <c r="B26" s="29" t="s">
        <v>337</v>
      </c>
    </row>
    <row r="27" spans="2:13" ht="40.5" customHeight="1">
      <c r="B27" s="2872" t="s">
        <v>4145</v>
      </c>
      <c r="C27" s="2957"/>
      <c r="D27" s="2957"/>
      <c r="E27" s="2957"/>
      <c r="F27" s="2957"/>
      <c r="G27" s="2957"/>
      <c r="H27" s="2957"/>
      <c r="I27" s="2957"/>
      <c r="J27" s="2957"/>
      <c r="K27" s="2957"/>
      <c r="L27" s="2957"/>
      <c r="M27" s="2957"/>
    </row>
    <row r="28" spans="2:13" ht="5.0999999999999996" customHeight="1"/>
    <row r="29" spans="2:13" ht="52.5" customHeight="1">
      <c r="B29" s="2872" t="s">
        <v>4146</v>
      </c>
      <c r="C29" s="2957"/>
      <c r="D29" s="2957"/>
      <c r="E29" s="2957"/>
      <c r="F29" s="2957"/>
      <c r="G29" s="2957"/>
      <c r="H29" s="2957"/>
      <c r="I29" s="2957"/>
      <c r="J29" s="2957"/>
      <c r="K29" s="2957"/>
      <c r="L29" s="2957"/>
      <c r="M29" s="2957"/>
    </row>
    <row r="30" spans="2:13" ht="65.25" customHeight="1">
      <c r="B30" s="2872" t="s">
        <v>4147</v>
      </c>
      <c r="C30" s="2957"/>
      <c r="D30" s="2957"/>
      <c r="E30" s="2957"/>
      <c r="F30" s="2957"/>
      <c r="G30" s="2957"/>
      <c r="H30" s="2957"/>
      <c r="I30" s="2957"/>
      <c r="J30" s="2957"/>
      <c r="K30" s="2957"/>
      <c r="L30" s="2957"/>
      <c r="M30" s="2957"/>
    </row>
    <row r="31" spans="2:13" ht="5.0999999999999996" customHeight="1"/>
    <row r="32" spans="2:13" ht="25.5" customHeight="1">
      <c r="B32" s="2930" t="s">
        <v>4148</v>
      </c>
      <c r="C32" s="2957"/>
      <c r="D32" s="2957"/>
      <c r="E32" s="2957"/>
      <c r="F32" s="2957"/>
      <c r="G32" s="2957"/>
      <c r="H32" s="2957"/>
      <c r="I32" s="2957"/>
      <c r="J32" s="2957"/>
      <c r="K32" s="2957"/>
      <c r="L32" s="2957"/>
      <c r="M32" s="2957"/>
    </row>
  </sheetData>
  <sheetProtection autoFilter="0"/>
  <mergeCells count="33">
    <mergeCell ref="F16:M17"/>
    <mergeCell ref="D19:E19"/>
    <mergeCell ref="B4:M4"/>
    <mergeCell ref="B22:M22"/>
    <mergeCell ref="B24:M24"/>
    <mergeCell ref="B12:K12"/>
    <mergeCell ref="B13:C13"/>
    <mergeCell ref="D13:E13"/>
    <mergeCell ref="B14:C14"/>
    <mergeCell ref="B20:C20"/>
    <mergeCell ref="D20:E20"/>
    <mergeCell ref="F14:M15"/>
    <mergeCell ref="B3:M3"/>
    <mergeCell ref="B6:M6"/>
    <mergeCell ref="B8:M8"/>
    <mergeCell ref="B10:K10"/>
    <mergeCell ref="B11:K11"/>
    <mergeCell ref="C1:M1"/>
    <mergeCell ref="B32:M32"/>
    <mergeCell ref="B29:M29"/>
    <mergeCell ref="B30:M30"/>
    <mergeCell ref="B27:M27"/>
    <mergeCell ref="D14:E14"/>
    <mergeCell ref="B15:C15"/>
    <mergeCell ref="D15:E15"/>
    <mergeCell ref="B16:C16"/>
    <mergeCell ref="D16:E16"/>
    <mergeCell ref="F18:M19"/>
    <mergeCell ref="B17:C17"/>
    <mergeCell ref="D17:E17"/>
    <mergeCell ref="B18:C18"/>
    <mergeCell ref="D18:E18"/>
    <mergeCell ref="B19:C19"/>
  </mergeCells>
  <phoneticPr fontId="9" type="noConversion"/>
  <hyperlinks>
    <hyperlink ref="B1" location="Index!A1" display="Назад"/>
  </hyperlinks>
  <pageMargins left="0.75" right="0.75" top="1" bottom="1" header="0.5" footer="0.5"/>
  <pageSetup paperSize="9" orientation="portrait" verticalDpi="0" r:id="rId1"/>
  <headerFooter alignWithMargins="0"/>
</worksheet>
</file>

<file path=xl/worksheets/sheet59.xml><?xml version="1.0" encoding="utf-8"?>
<worksheet xmlns="http://schemas.openxmlformats.org/spreadsheetml/2006/main" xmlns:r="http://schemas.openxmlformats.org/officeDocument/2006/relationships">
  <dimension ref="B1:K72"/>
  <sheetViews>
    <sheetView workbookViewId="0">
      <pane ySplit="4" topLeftCell="A5" activePane="bottomLeft" state="frozen"/>
      <selection pane="bottomLeft" activeCell="B1" sqref="B1"/>
    </sheetView>
  </sheetViews>
  <sheetFormatPr defaultRowHeight="12.75"/>
  <cols>
    <col min="1" max="1" width="3.7109375" customWidth="1"/>
    <col min="2" max="2" width="18.5703125" customWidth="1"/>
    <col min="3" max="3" width="19.7109375" customWidth="1"/>
    <col min="4" max="4" width="18.5703125" customWidth="1"/>
    <col min="5" max="5" width="10.85546875" bestFit="1" customWidth="1"/>
    <col min="6" max="6" width="16.28515625" bestFit="1" customWidth="1"/>
    <col min="7" max="7" width="6.5703125" bestFit="1" customWidth="1"/>
    <col min="8" max="8" width="10.85546875" bestFit="1" customWidth="1"/>
    <col min="9" max="9" width="6.85546875" customWidth="1"/>
    <col min="10" max="10" width="6.42578125" customWidth="1"/>
  </cols>
  <sheetData>
    <row r="1" spans="2:11" s="17" customFormat="1">
      <c r="B1" s="118" t="s">
        <v>3024</v>
      </c>
      <c r="C1" s="2848" t="s">
        <v>7212</v>
      </c>
      <c r="D1" s="2848"/>
      <c r="E1" s="2848"/>
      <c r="F1" s="2848"/>
      <c r="G1" s="2848"/>
      <c r="H1" s="2848"/>
      <c r="I1" s="2848"/>
      <c r="J1" s="2848"/>
      <c r="K1" s="2848"/>
    </row>
    <row r="2" spans="2:11" s="17" customFormat="1" ht="5.0999999999999996" customHeight="1"/>
    <row r="3" spans="2:11" s="93" customFormat="1" ht="12.75" customHeight="1">
      <c r="B3" s="2805" t="s">
        <v>6192</v>
      </c>
      <c r="C3" s="2805"/>
      <c r="D3" s="2805"/>
      <c r="E3" s="2805"/>
      <c r="F3" s="2805"/>
      <c r="G3" s="2805"/>
      <c r="H3" s="2805"/>
      <c r="I3" s="2805"/>
      <c r="J3" s="2805"/>
      <c r="K3" s="2805"/>
    </row>
    <row r="4" spans="2:11" ht="5.0999999999999996" customHeight="1"/>
    <row r="5" spans="2:11" ht="25.5" customHeight="1">
      <c r="B5" s="2872" t="s">
        <v>208</v>
      </c>
      <c r="C5" s="2873"/>
      <c r="D5" s="2873"/>
      <c r="E5" s="2873"/>
      <c r="F5" s="2873"/>
      <c r="G5" s="2873"/>
      <c r="H5" s="2873"/>
      <c r="I5" s="2873"/>
      <c r="J5" s="2873"/>
      <c r="K5" s="2873"/>
    </row>
    <row r="6" spans="2:11" ht="26.25" customHeight="1">
      <c r="B6" s="2872" t="s">
        <v>6193</v>
      </c>
      <c r="C6" s="2873"/>
      <c r="D6" s="2873"/>
      <c r="E6" s="2873"/>
      <c r="F6" s="2873"/>
      <c r="G6" s="2873"/>
      <c r="H6" s="2873"/>
      <c r="I6" s="2873"/>
      <c r="J6" s="2873"/>
      <c r="K6" s="2873"/>
    </row>
    <row r="7" spans="2:11" ht="5.0999999999999996" customHeight="1" thickBot="1"/>
    <row r="8" spans="2:11" s="1587" customFormat="1">
      <c r="C8" s="2822" t="s">
        <v>2584</v>
      </c>
      <c r="D8" s="2986" t="s">
        <v>6196</v>
      </c>
      <c r="E8" s="2987"/>
      <c r="F8" s="2988" t="s">
        <v>6197</v>
      </c>
      <c r="G8" s="2989"/>
      <c r="H8" s="2987"/>
    </row>
    <row r="9" spans="2:11">
      <c r="C9" s="2985"/>
      <c r="D9" s="2979" t="s">
        <v>6194</v>
      </c>
      <c r="E9" s="2983" t="s">
        <v>6195</v>
      </c>
      <c r="F9" s="2990" t="s">
        <v>6194</v>
      </c>
      <c r="G9" s="2992" t="s">
        <v>1615</v>
      </c>
      <c r="H9" s="2983" t="s">
        <v>6195</v>
      </c>
    </row>
    <row r="10" spans="2:11" ht="13.5" thickBot="1">
      <c r="C10" s="2823"/>
      <c r="D10" s="2980"/>
      <c r="E10" s="2984"/>
      <c r="F10" s="2991"/>
      <c r="G10" s="2993"/>
      <c r="H10" s="2984"/>
    </row>
    <row r="11" spans="2:11">
      <c r="C11" s="1388" t="s">
        <v>1619</v>
      </c>
      <c r="D11" s="866" t="s">
        <v>160</v>
      </c>
      <c r="E11" s="1591">
        <v>0</v>
      </c>
      <c r="F11" s="1712" t="s">
        <v>995</v>
      </c>
      <c r="G11" s="1710" t="s">
        <v>183</v>
      </c>
      <c r="H11" s="1711">
        <v>0.3</v>
      </c>
    </row>
    <row r="12" spans="2:11">
      <c r="C12" s="809" t="s">
        <v>1103</v>
      </c>
      <c r="D12" s="2981" t="s">
        <v>995</v>
      </c>
      <c r="E12" s="1622">
        <v>0.1</v>
      </c>
      <c r="F12" s="1726" t="s">
        <v>2768</v>
      </c>
      <c r="G12" s="1590" t="s">
        <v>183</v>
      </c>
      <c r="H12" s="1622">
        <v>0.4</v>
      </c>
    </row>
    <row r="13" spans="2:11">
      <c r="C13" s="1389" t="s">
        <v>1105</v>
      </c>
      <c r="D13" s="2981"/>
      <c r="E13" s="110">
        <v>0.2</v>
      </c>
      <c r="F13" s="1713" t="s">
        <v>1885</v>
      </c>
      <c r="G13" s="101" t="s">
        <v>183</v>
      </c>
      <c r="H13" s="110">
        <v>0.5</v>
      </c>
    </row>
    <row r="14" spans="2:11" ht="13.5" thickBot="1">
      <c r="C14" s="1723" t="s">
        <v>1107</v>
      </c>
      <c r="D14" s="2982"/>
      <c r="E14" s="1628">
        <v>0.3</v>
      </c>
      <c r="F14" s="1724" t="s">
        <v>1440</v>
      </c>
      <c r="G14" s="1725" t="s">
        <v>183</v>
      </c>
      <c r="H14" s="1628">
        <v>0.6</v>
      </c>
    </row>
    <row r="15" spans="2:11" ht="5.0999999999999996" customHeight="1">
      <c r="B15" s="103"/>
      <c r="C15" s="23"/>
      <c r="D15" s="104"/>
      <c r="E15" s="23"/>
      <c r="F15" s="105"/>
      <c r="G15" s="104"/>
    </row>
    <row r="16" spans="2:11">
      <c r="B16" s="2994" t="s">
        <v>6198</v>
      </c>
      <c r="C16" s="2994"/>
      <c r="D16" s="2994"/>
      <c r="E16" s="2994"/>
      <c r="F16" s="2994"/>
      <c r="G16" s="2994"/>
      <c r="H16" s="2994"/>
      <c r="I16" s="2994"/>
      <c r="J16" s="2994"/>
      <c r="K16" s="2994"/>
    </row>
    <row r="17" spans="2:11">
      <c r="B17" s="2872" t="s">
        <v>6199</v>
      </c>
      <c r="C17" s="2873"/>
      <c r="D17" s="2873"/>
      <c r="E17" s="2873"/>
      <c r="F17" s="2873"/>
      <c r="G17" s="2873"/>
      <c r="H17" s="2873"/>
      <c r="I17" s="2873"/>
      <c r="J17" s="2873"/>
      <c r="K17" s="2873"/>
    </row>
    <row r="18" spans="2:11" ht="52.5" customHeight="1">
      <c r="B18" s="2872" t="s">
        <v>6200</v>
      </c>
      <c r="C18" s="2873"/>
      <c r="D18" s="2873"/>
      <c r="E18" s="2873"/>
      <c r="F18" s="2873"/>
      <c r="G18" s="2873"/>
      <c r="H18" s="2873"/>
      <c r="I18" s="2873"/>
      <c r="J18" s="2873"/>
      <c r="K18" s="2873"/>
    </row>
    <row r="19" spans="2:11" ht="5.0999999999999996" customHeight="1"/>
    <row r="20" spans="2:11">
      <c r="B20" s="2849" t="s">
        <v>6201</v>
      </c>
      <c r="C20" s="2976"/>
      <c r="D20" s="2976"/>
      <c r="E20" s="2976"/>
      <c r="F20" s="2976"/>
      <c r="G20" s="2976"/>
      <c r="H20" s="2976"/>
      <c r="I20" s="2976"/>
      <c r="J20" s="2976"/>
      <c r="K20" s="2976"/>
    </row>
    <row r="21" spans="2:11" ht="25.5" customHeight="1">
      <c r="B21" s="2872" t="s">
        <v>6202</v>
      </c>
      <c r="C21" s="2873"/>
      <c r="D21" s="2873"/>
      <c r="E21" s="2873"/>
      <c r="F21" s="2873"/>
      <c r="G21" s="2873"/>
      <c r="H21" s="2873"/>
      <c r="I21" s="2873"/>
      <c r="J21" s="2873"/>
      <c r="K21" s="2873"/>
    </row>
    <row r="22" spans="2:11">
      <c r="B22" s="25" t="s">
        <v>6203</v>
      </c>
      <c r="C22" s="1587" t="s">
        <v>6210</v>
      </c>
    </row>
    <row r="23" spans="2:11">
      <c r="B23" s="25" t="s">
        <v>6204</v>
      </c>
      <c r="C23" s="1587" t="s">
        <v>6209</v>
      </c>
    </row>
    <row r="24" spans="2:11">
      <c r="B24" s="25" t="s">
        <v>6205</v>
      </c>
      <c r="C24" s="1587" t="s">
        <v>6208</v>
      </c>
    </row>
    <row r="25" spans="2:11">
      <c r="B25" s="25" t="s">
        <v>6206</v>
      </c>
      <c r="C25" s="1587" t="s">
        <v>6207</v>
      </c>
    </row>
    <row r="26" spans="2:11" s="1822" customFormat="1" ht="38.25" customHeight="1">
      <c r="B26" s="2611" t="s">
        <v>6936</v>
      </c>
      <c r="C26" s="2611"/>
      <c r="D26" s="2611"/>
      <c r="E26" s="2611"/>
      <c r="F26" s="2611"/>
      <c r="G26" s="2611"/>
      <c r="H26" s="2611"/>
      <c r="I26" s="2611"/>
      <c r="J26" s="2611"/>
      <c r="K26" s="2611"/>
    </row>
    <row r="27" spans="2:11" ht="5.0999999999999996" customHeight="1"/>
    <row r="28" spans="2:11">
      <c r="B28" s="2652" t="s">
        <v>6211</v>
      </c>
      <c r="C28" s="2652"/>
      <c r="D28" s="2652"/>
      <c r="E28" s="2652"/>
      <c r="F28" s="2652"/>
      <c r="G28" s="2652"/>
      <c r="H28" s="2652"/>
      <c r="I28" s="2652"/>
      <c r="J28" s="2652"/>
      <c r="K28" s="2652"/>
    </row>
    <row r="29" spans="2:11" ht="5.0999999999999996" customHeight="1"/>
    <row r="30" spans="2:11">
      <c r="B30" s="2849" t="s">
        <v>6218</v>
      </c>
      <c r="C30" s="2849"/>
      <c r="D30" s="2849"/>
      <c r="E30" s="2849"/>
      <c r="F30" s="2849"/>
      <c r="G30" s="2849"/>
      <c r="H30" s="2849"/>
      <c r="I30" s="2849"/>
      <c r="J30" s="2849"/>
      <c r="K30" s="2849"/>
    </row>
    <row r="31" spans="2:11">
      <c r="B31" s="2849" t="s">
        <v>6212</v>
      </c>
      <c r="C31" s="2849"/>
      <c r="D31" s="2849"/>
      <c r="E31" s="2849"/>
      <c r="F31" s="2849"/>
      <c r="G31" s="2849"/>
      <c r="H31" s="2849"/>
      <c r="I31" s="2849"/>
      <c r="J31" s="2849"/>
      <c r="K31" s="2849"/>
    </row>
    <row r="32" spans="2:11">
      <c r="B32" s="2849" t="s">
        <v>6213</v>
      </c>
      <c r="C32" s="2849"/>
      <c r="D32" s="2849"/>
      <c r="E32" s="2849"/>
      <c r="F32" s="2849"/>
      <c r="G32" s="2849"/>
      <c r="H32" s="2849"/>
      <c r="I32" s="2849"/>
      <c r="J32" s="2849"/>
      <c r="K32" s="2849"/>
    </row>
    <row r="33" spans="2:11">
      <c r="B33" s="102" t="s">
        <v>6214</v>
      </c>
    </row>
    <row r="34" spans="2:11">
      <c r="B34" s="102" t="s">
        <v>6215</v>
      </c>
    </row>
    <row r="35" spans="2:11" ht="51.75" customHeight="1">
      <c r="B35" s="2975" t="s">
        <v>6216</v>
      </c>
      <c r="C35" s="2873"/>
      <c r="D35" s="2873"/>
      <c r="E35" s="2873"/>
      <c r="F35" s="2873"/>
      <c r="G35" s="2873"/>
      <c r="H35" s="2873"/>
      <c r="I35" s="2873"/>
      <c r="J35" s="2873"/>
      <c r="K35" s="2873"/>
    </row>
    <row r="36" spans="2:11" ht="5.0999999999999996" customHeight="1">
      <c r="B36" s="108"/>
      <c r="C36" s="99"/>
      <c r="D36" s="99"/>
      <c r="E36" s="99"/>
      <c r="F36" s="99"/>
      <c r="G36" s="99"/>
      <c r="H36" s="99"/>
      <c r="I36" s="99"/>
      <c r="J36" s="99"/>
      <c r="K36" s="99"/>
    </row>
    <row r="37" spans="2:11" s="107" customFormat="1">
      <c r="B37" s="2930" t="s">
        <v>6221</v>
      </c>
      <c r="C37" s="2977"/>
      <c r="D37" s="2977"/>
      <c r="E37" s="2977"/>
      <c r="F37" s="2977"/>
      <c r="G37" s="2977"/>
      <c r="H37" s="2977"/>
      <c r="I37" s="2977"/>
      <c r="J37" s="2977"/>
      <c r="K37" s="2977"/>
    </row>
    <row r="38" spans="2:11" ht="5.0999999999999996" customHeight="1">
      <c r="B38" s="109"/>
      <c r="C38" s="99"/>
      <c r="D38" s="99"/>
      <c r="E38" s="99"/>
      <c r="F38" s="99"/>
      <c r="G38" s="99"/>
      <c r="H38" s="99"/>
      <c r="I38" s="99"/>
      <c r="J38" s="99"/>
      <c r="K38" s="99"/>
    </row>
    <row r="39" spans="2:11" ht="26.25" customHeight="1">
      <c r="B39" s="2975" t="s">
        <v>6217</v>
      </c>
      <c r="C39" s="2873"/>
      <c r="D39" s="2873"/>
      <c r="E39" s="2873"/>
      <c r="F39" s="2873"/>
      <c r="G39" s="2873"/>
      <c r="H39" s="2873"/>
      <c r="I39" s="2873"/>
      <c r="J39" s="2873"/>
      <c r="K39" s="2873"/>
    </row>
    <row r="40" spans="2:11">
      <c r="B40" s="2974" t="s">
        <v>6219</v>
      </c>
      <c r="C40" s="2974"/>
      <c r="D40" s="2974"/>
      <c r="E40" s="2974"/>
      <c r="F40" s="2974"/>
      <c r="G40" s="2974"/>
      <c r="H40" s="2974"/>
      <c r="I40" s="2974"/>
      <c r="J40" s="2974"/>
      <c r="K40" s="2974"/>
    </row>
    <row r="41" spans="2:11" ht="5.0999999999999996" customHeight="1"/>
    <row r="42" spans="2:11" ht="27" customHeight="1">
      <c r="B42" s="2930" t="s">
        <v>6220</v>
      </c>
      <c r="C42" s="2873"/>
      <c r="D42" s="2873"/>
      <c r="E42" s="2873"/>
      <c r="F42" s="2873"/>
      <c r="G42" s="2873"/>
      <c r="H42" s="2873"/>
      <c r="I42" s="2873"/>
      <c r="J42" s="2873"/>
      <c r="K42" s="2873"/>
    </row>
    <row r="43" spans="2:11" ht="5.0999999999999996" customHeight="1">
      <c r="B43" s="109"/>
      <c r="C43" s="99"/>
      <c r="D43" s="99"/>
      <c r="E43" s="99"/>
      <c r="F43" s="99"/>
      <c r="G43" s="99"/>
      <c r="H43" s="99"/>
      <c r="I43" s="99"/>
      <c r="J43" s="99"/>
      <c r="K43" s="99"/>
    </row>
    <row r="44" spans="2:11" ht="51" customHeight="1">
      <c r="B44" s="2930" t="s">
        <v>6222</v>
      </c>
      <c r="C44" s="2978"/>
      <c r="D44" s="2978"/>
      <c r="E44" s="2978"/>
      <c r="F44" s="2978"/>
      <c r="G44" s="2978"/>
      <c r="H44" s="2978"/>
      <c r="I44" s="2978"/>
      <c r="J44" s="2978"/>
      <c r="K44" s="2978"/>
    </row>
    <row r="45" spans="2:11" ht="5.0999999999999996" customHeight="1"/>
    <row r="46" spans="2:11">
      <c r="B46" s="1586" t="s">
        <v>4631</v>
      </c>
    </row>
    <row r="47" spans="2:11" ht="52.5" customHeight="1">
      <c r="B47" s="2977" t="s">
        <v>6687</v>
      </c>
      <c r="C47" s="2977"/>
      <c r="D47" s="2977"/>
      <c r="E47" s="2977"/>
      <c r="F47" s="2977"/>
      <c r="G47" s="2977"/>
      <c r="H47" s="2977"/>
      <c r="I47" s="2977"/>
      <c r="J47" s="2977"/>
      <c r="K47" s="2977"/>
    </row>
    <row r="48" spans="2:11" ht="25.5" customHeight="1">
      <c r="B48" s="2975" t="s">
        <v>6223</v>
      </c>
      <c r="C48" s="2873"/>
      <c r="D48" s="2873"/>
      <c r="E48" s="2873"/>
      <c r="F48" s="2873"/>
      <c r="G48" s="2873"/>
      <c r="H48" s="2873"/>
      <c r="I48" s="2873"/>
      <c r="J48" s="2873"/>
      <c r="K48" s="2873"/>
    </row>
    <row r="49" spans="2:11">
      <c r="B49" s="2975" t="s">
        <v>6224</v>
      </c>
      <c r="C49" s="2873"/>
      <c r="D49" s="2873"/>
      <c r="E49" s="2873"/>
      <c r="F49" s="2873"/>
      <c r="G49" s="2873"/>
      <c r="H49" s="2873"/>
      <c r="I49" s="2873"/>
      <c r="J49" s="2873"/>
      <c r="K49" s="2873"/>
    </row>
    <row r="50" spans="2:11">
      <c r="B50" s="2849" t="s">
        <v>6225</v>
      </c>
      <c r="C50" s="2849"/>
      <c r="D50" s="2849"/>
      <c r="E50" s="2849"/>
      <c r="F50" s="2849"/>
      <c r="G50" s="2849"/>
      <c r="H50" s="2849"/>
      <c r="I50" s="2849"/>
      <c r="J50" s="2849"/>
      <c r="K50" s="2849"/>
    </row>
    <row r="51" spans="2:11" ht="5.0999999999999996" customHeight="1"/>
    <row r="52" spans="2:11">
      <c r="B52" s="2975" t="s">
        <v>6226</v>
      </c>
      <c r="C52" s="2873"/>
      <c r="D52" s="2873"/>
      <c r="E52" s="2873"/>
      <c r="F52" s="2873"/>
      <c r="G52" s="2873"/>
      <c r="H52" s="2873"/>
      <c r="I52" s="2873"/>
      <c r="J52" s="2873"/>
      <c r="K52" s="2873"/>
    </row>
    <row r="53" spans="2:11">
      <c r="B53" s="2872" t="s">
        <v>1565</v>
      </c>
      <c r="C53" s="2873"/>
      <c r="D53" s="2873"/>
      <c r="E53" s="2873"/>
      <c r="F53" s="2873"/>
      <c r="G53" s="2873"/>
      <c r="H53" s="2873"/>
      <c r="I53" s="2873"/>
      <c r="J53" s="2873"/>
      <c r="K53" s="2873"/>
    </row>
    <row r="54" spans="2:11" ht="5.0999999999999996" customHeight="1"/>
    <row r="55" spans="2:11">
      <c r="B55" s="2975" t="s">
        <v>6227</v>
      </c>
      <c r="C55" s="2873"/>
      <c r="D55" s="2873"/>
      <c r="E55" s="2873"/>
      <c r="F55" s="2873"/>
      <c r="G55" s="2873"/>
      <c r="H55" s="2873"/>
      <c r="I55" s="2873"/>
      <c r="J55" s="2873"/>
      <c r="K55" s="2873"/>
    </row>
    <row r="56" spans="2:11">
      <c r="B56" s="2873" t="s">
        <v>501</v>
      </c>
      <c r="C56" s="2873"/>
      <c r="D56" s="2873"/>
      <c r="E56" s="2873"/>
      <c r="F56" s="2873"/>
      <c r="G56" s="2873"/>
      <c r="H56" s="2873"/>
      <c r="I56" s="2873"/>
      <c r="J56" s="2873"/>
      <c r="K56" s="2873"/>
    </row>
    <row r="57" spans="2:11" ht="5.0999999999999996" customHeight="1"/>
    <row r="58" spans="2:11">
      <c r="B58" s="2849" t="s">
        <v>6228</v>
      </c>
      <c r="C58" s="2849"/>
      <c r="D58" s="2849"/>
      <c r="E58" s="2849"/>
      <c r="F58" s="2849"/>
      <c r="G58" s="2849"/>
      <c r="H58" s="2849"/>
      <c r="I58" s="2849"/>
      <c r="J58" s="2849"/>
      <c r="K58" s="2849"/>
    </row>
    <row r="59" spans="2:11" ht="5.0999999999999996" customHeight="1"/>
    <row r="60" spans="2:11">
      <c r="B60" s="2849" t="s">
        <v>500</v>
      </c>
      <c r="C60" s="2849"/>
      <c r="D60" s="2849"/>
      <c r="E60" s="2849"/>
      <c r="F60" s="2849"/>
      <c r="G60" s="2849"/>
      <c r="H60" s="2849"/>
      <c r="I60" s="2849"/>
      <c r="J60" s="2849"/>
      <c r="K60" s="2849"/>
    </row>
    <row r="61" spans="2:11">
      <c r="B61" s="2850" t="s">
        <v>6229</v>
      </c>
      <c r="C61" s="2850"/>
      <c r="D61" s="2850"/>
      <c r="E61" s="2850"/>
      <c r="F61" s="2850"/>
      <c r="G61" s="2850"/>
      <c r="H61" s="2850"/>
      <c r="I61" s="2850"/>
      <c r="J61" s="2850"/>
      <c r="K61" s="2850"/>
    </row>
    <row r="62" spans="2:11">
      <c r="B62" s="2972" t="s">
        <v>6230</v>
      </c>
      <c r="C62" s="2972"/>
      <c r="D62" s="2972"/>
      <c r="E62" s="2972"/>
      <c r="F62" s="2972"/>
      <c r="G62" s="2972"/>
      <c r="H62" s="2972"/>
      <c r="I62" s="2972"/>
      <c r="J62" s="2972"/>
      <c r="K62" s="2972"/>
    </row>
    <row r="63" spans="2:11">
      <c r="B63" s="2972" t="s">
        <v>6231</v>
      </c>
      <c r="C63" s="2972"/>
      <c r="D63" s="2972"/>
      <c r="E63" s="2972"/>
      <c r="F63" s="2972"/>
      <c r="G63" s="2972"/>
      <c r="H63" s="2972"/>
      <c r="I63" s="2972"/>
      <c r="J63" s="2972"/>
      <c r="K63" s="2972"/>
    </row>
    <row r="64" spans="2:11">
      <c r="B64" s="2972" t="s">
        <v>6232</v>
      </c>
      <c r="C64" s="2972"/>
      <c r="D64" s="2972"/>
      <c r="E64" s="2972"/>
      <c r="F64" s="2972"/>
      <c r="G64" s="2972"/>
      <c r="H64" s="2972"/>
      <c r="I64" s="2972"/>
      <c r="J64" s="2972"/>
      <c r="K64" s="2972"/>
    </row>
    <row r="65" spans="2:11" ht="5.0999999999999996" customHeight="1">
      <c r="B65" s="25"/>
      <c r="C65" s="25"/>
      <c r="D65" s="25"/>
      <c r="E65" s="25"/>
      <c r="F65" s="25"/>
      <c r="G65" s="25"/>
      <c r="H65" s="25"/>
      <c r="I65" s="25"/>
      <c r="J65" s="25"/>
      <c r="K65" s="25"/>
    </row>
    <row r="66" spans="2:11">
      <c r="B66" s="2849" t="s">
        <v>6233</v>
      </c>
      <c r="C66" s="2849"/>
      <c r="D66" s="2849"/>
      <c r="E66" s="2849"/>
      <c r="F66" s="2849"/>
      <c r="G66" s="2849"/>
      <c r="H66" s="2849"/>
      <c r="I66" s="2849"/>
      <c r="J66" s="2849"/>
      <c r="K66" s="2849"/>
    </row>
    <row r="67" spans="2:11">
      <c r="B67" s="102" t="s">
        <v>6234</v>
      </c>
      <c r="C67" t="s">
        <v>1475</v>
      </c>
    </row>
    <row r="68" spans="2:11">
      <c r="B68" s="102" t="s">
        <v>6235</v>
      </c>
      <c r="C68" t="s">
        <v>2682</v>
      </c>
    </row>
    <row r="69" spans="2:11">
      <c r="B69" s="102" t="s">
        <v>6236</v>
      </c>
      <c r="C69" t="s">
        <v>2683</v>
      </c>
    </row>
    <row r="70" spans="2:11" ht="5.0999999999999996" customHeight="1"/>
    <row r="71" spans="2:11">
      <c r="B71" s="8" t="s">
        <v>2201</v>
      </c>
      <c r="C71" s="2973" t="s">
        <v>6237</v>
      </c>
      <c r="D71" s="2973"/>
      <c r="E71" s="2973"/>
      <c r="F71" s="2973"/>
      <c r="G71" s="2973"/>
      <c r="H71" s="2973"/>
      <c r="I71" s="2973"/>
      <c r="J71" s="2973"/>
      <c r="K71" s="2973"/>
    </row>
    <row r="72" spans="2:11" ht="38.25" customHeight="1">
      <c r="B72" s="2930" t="s">
        <v>6238</v>
      </c>
      <c r="C72" s="2873"/>
      <c r="D72" s="2873"/>
      <c r="E72" s="2873"/>
      <c r="F72" s="2873"/>
      <c r="G72" s="2873"/>
      <c r="H72" s="2873"/>
      <c r="I72" s="2873"/>
      <c r="J72" s="2873"/>
      <c r="K72" s="2873"/>
    </row>
  </sheetData>
  <sheetProtection autoFilter="0"/>
  <mergeCells count="46">
    <mergeCell ref="B3:K3"/>
    <mergeCell ref="B6:K6"/>
    <mergeCell ref="B5:K5"/>
    <mergeCell ref="B17:K17"/>
    <mergeCell ref="D9:D10"/>
    <mergeCell ref="D12:D14"/>
    <mergeCell ref="E9:E10"/>
    <mergeCell ref="C8:C10"/>
    <mergeCell ref="D8:E8"/>
    <mergeCell ref="F8:H8"/>
    <mergeCell ref="F9:F10"/>
    <mergeCell ref="G9:G10"/>
    <mergeCell ref="H9:H10"/>
    <mergeCell ref="B16:K16"/>
    <mergeCell ref="B72:K72"/>
    <mergeCell ref="B37:K37"/>
    <mergeCell ref="B42:K42"/>
    <mergeCell ref="B47:K47"/>
    <mergeCell ref="B49:K49"/>
    <mergeCell ref="B39:K39"/>
    <mergeCell ref="B44:K44"/>
    <mergeCell ref="B48:K48"/>
    <mergeCell ref="B52:K52"/>
    <mergeCell ref="B53:K53"/>
    <mergeCell ref="B55:K55"/>
    <mergeCell ref="B56:K56"/>
    <mergeCell ref="B60:K60"/>
    <mergeCell ref="B61:K61"/>
    <mergeCell ref="B62:K62"/>
    <mergeCell ref="B63:K63"/>
    <mergeCell ref="C1:K1"/>
    <mergeCell ref="B64:K64"/>
    <mergeCell ref="B66:K66"/>
    <mergeCell ref="C71:K71"/>
    <mergeCell ref="B31:K31"/>
    <mergeCell ref="B32:K32"/>
    <mergeCell ref="B40:K40"/>
    <mergeCell ref="B50:K50"/>
    <mergeCell ref="B58:K58"/>
    <mergeCell ref="B35:K35"/>
    <mergeCell ref="B20:K20"/>
    <mergeCell ref="B28:K28"/>
    <mergeCell ref="B30:K30"/>
    <mergeCell ref="B18:K18"/>
    <mergeCell ref="B21:K21"/>
    <mergeCell ref="B26:K26"/>
  </mergeCells>
  <phoneticPr fontId="9" type="noConversion"/>
  <hyperlinks>
    <hyperlink ref="B1" location="Index!A1" display="Назад"/>
  </hyperlinks>
  <pageMargins left="0.75" right="0.75" top="1" bottom="1" header="0.5" footer="0.5"/>
  <pageSetup paperSize="9" orientation="portrait" verticalDpi="0" r:id="rId1"/>
  <headerFooter alignWithMargins="0"/>
  <ignoredErrors>
    <ignoredError sqref="G11:G14" numberStoredAsText="1"/>
  </ignoredErrors>
</worksheet>
</file>

<file path=xl/worksheets/sheet6.xml><?xml version="1.0" encoding="utf-8"?>
<worksheet xmlns="http://schemas.openxmlformats.org/spreadsheetml/2006/main" xmlns:r="http://schemas.openxmlformats.org/officeDocument/2006/relationships">
  <dimension ref="B1:G35"/>
  <sheetViews>
    <sheetView workbookViewId="0">
      <pane ySplit="6" topLeftCell="A7" activePane="bottomLeft" state="frozen"/>
      <selection pane="bottomLeft" activeCell="B1" sqref="B1"/>
    </sheetView>
  </sheetViews>
  <sheetFormatPr defaultRowHeight="12.75"/>
  <cols>
    <col min="1" max="1" width="3.7109375" style="120" customWidth="1"/>
    <col min="2" max="2" width="17.85546875" style="140" bestFit="1" customWidth="1"/>
    <col min="3" max="3" width="11.7109375" style="140" customWidth="1"/>
    <col min="4" max="4" width="20.7109375" style="494" customWidth="1"/>
    <col min="5" max="7" width="27.7109375" style="338" customWidth="1"/>
    <col min="8" max="16384" width="9.140625" style="120"/>
  </cols>
  <sheetData>
    <row r="1" spans="2:7">
      <c r="B1" s="279" t="s">
        <v>3024</v>
      </c>
      <c r="C1" s="2235" t="s">
        <v>7212</v>
      </c>
      <c r="D1" s="2235"/>
      <c r="E1" s="2235"/>
      <c r="F1" s="2235"/>
      <c r="G1" s="2235"/>
    </row>
    <row r="2" spans="2:7" ht="6" customHeight="1"/>
    <row r="3" spans="2:7">
      <c r="B3" s="2133" t="s">
        <v>3345</v>
      </c>
      <c r="C3" s="2133"/>
      <c r="D3" s="2133"/>
      <c r="E3" s="2133"/>
      <c r="F3" s="2133"/>
      <c r="G3" s="2133"/>
    </row>
    <row r="4" spans="2:7" ht="4.5" customHeight="1" thickBot="1"/>
    <row r="5" spans="2:7" s="337" customFormat="1" ht="13.5" thickBot="1">
      <c r="B5" s="2236" t="s">
        <v>1415</v>
      </c>
      <c r="C5" s="2237"/>
      <c r="D5" s="652" t="s">
        <v>3283</v>
      </c>
      <c r="E5" s="653" t="s">
        <v>2616</v>
      </c>
      <c r="F5" s="244" t="s">
        <v>2617</v>
      </c>
      <c r="G5" s="267" t="s">
        <v>2618</v>
      </c>
    </row>
    <row r="6" spans="2:7" ht="13.5" thickBot="1">
      <c r="B6" s="660"/>
      <c r="C6" s="2238"/>
      <c r="D6" s="2238"/>
      <c r="E6" s="2238"/>
      <c r="F6" s="2238"/>
      <c r="G6" s="2239"/>
    </row>
    <row r="7" spans="2:7" ht="71.099999999999994" customHeight="1">
      <c r="B7" s="654" t="s">
        <v>423</v>
      </c>
      <c r="C7" s="655"/>
      <c r="D7" s="656" t="s">
        <v>3284</v>
      </c>
      <c r="E7" s="657" t="s">
        <v>3381</v>
      </c>
      <c r="F7" s="658" t="s">
        <v>3382</v>
      </c>
      <c r="G7" s="659" t="s">
        <v>3285</v>
      </c>
    </row>
    <row r="8" spans="2:7" ht="71.099999999999994" customHeight="1">
      <c r="B8" s="661" t="s">
        <v>611</v>
      </c>
      <c r="C8" s="662"/>
      <c r="D8" s="634" t="s">
        <v>3383</v>
      </c>
      <c r="E8" s="635" t="s">
        <v>3384</v>
      </c>
      <c r="F8" s="636" t="s">
        <v>3385</v>
      </c>
      <c r="G8" s="637" t="s">
        <v>3386</v>
      </c>
    </row>
    <row r="9" spans="2:7" ht="71.099999999999994" customHeight="1">
      <c r="B9" s="648" t="s">
        <v>1410</v>
      </c>
      <c r="C9" s="650"/>
      <c r="D9" s="632" t="s">
        <v>3286</v>
      </c>
      <c r="E9" s="631" t="s">
        <v>3287</v>
      </c>
      <c r="F9" s="628" t="s">
        <v>3288</v>
      </c>
      <c r="G9" s="630" t="s">
        <v>3289</v>
      </c>
    </row>
    <row r="10" spans="2:7" ht="71.099999999999994" customHeight="1">
      <c r="B10" s="661" t="s">
        <v>381</v>
      </c>
      <c r="C10" s="662"/>
      <c r="D10" s="634" t="s">
        <v>160</v>
      </c>
      <c r="E10" s="635" t="s">
        <v>3290</v>
      </c>
      <c r="F10" s="636" t="s">
        <v>3291</v>
      </c>
      <c r="G10" s="637" t="s">
        <v>3292</v>
      </c>
    </row>
    <row r="11" spans="2:7" ht="71.099999999999994" customHeight="1">
      <c r="B11" s="649" t="s">
        <v>1259</v>
      </c>
      <c r="C11" s="651"/>
      <c r="D11" s="633" t="s">
        <v>3387</v>
      </c>
      <c r="E11" s="631" t="s">
        <v>3388</v>
      </c>
      <c r="F11" s="628" t="s">
        <v>3389</v>
      </c>
      <c r="G11" s="630" t="s">
        <v>3390</v>
      </c>
    </row>
    <row r="12" spans="2:7" ht="71.099999999999994" customHeight="1">
      <c r="B12" s="2243" t="s">
        <v>8</v>
      </c>
      <c r="C12" s="2245"/>
      <c r="D12" s="2247" t="s">
        <v>160</v>
      </c>
      <c r="E12" s="635" t="s">
        <v>3293</v>
      </c>
      <c r="F12" s="636" t="s">
        <v>3294</v>
      </c>
      <c r="G12" s="637" t="s">
        <v>3295</v>
      </c>
    </row>
    <row r="13" spans="2:7" s="1846" customFormat="1" ht="27" customHeight="1">
      <c r="B13" s="2244"/>
      <c r="C13" s="2246"/>
      <c r="D13" s="2248"/>
      <c r="E13" s="2240" t="s">
        <v>6923</v>
      </c>
      <c r="F13" s="2241"/>
      <c r="G13" s="2242"/>
    </row>
    <row r="14" spans="2:7" ht="71.099999999999994" customHeight="1">
      <c r="B14" s="648" t="s">
        <v>958</v>
      </c>
      <c r="C14" s="650"/>
      <c r="D14" s="632" t="s">
        <v>160</v>
      </c>
      <c r="E14" s="631" t="s">
        <v>3296</v>
      </c>
      <c r="F14" s="628" t="s">
        <v>3297</v>
      </c>
      <c r="G14" s="630" t="s">
        <v>3298</v>
      </c>
    </row>
    <row r="15" spans="2:7" ht="71.099999999999994" customHeight="1">
      <c r="B15" s="661" t="s">
        <v>89</v>
      </c>
      <c r="C15" s="662"/>
      <c r="D15" s="634" t="s">
        <v>160</v>
      </c>
      <c r="E15" s="635" t="s">
        <v>3299</v>
      </c>
      <c r="F15" s="636" t="s">
        <v>3300</v>
      </c>
      <c r="G15" s="637" t="s">
        <v>3301</v>
      </c>
    </row>
    <row r="16" spans="2:7" ht="71.099999999999994" customHeight="1">
      <c r="B16" s="648" t="s">
        <v>1252</v>
      </c>
      <c r="C16" s="650"/>
      <c r="D16" s="632" t="s">
        <v>3391</v>
      </c>
      <c r="E16" s="631" t="s">
        <v>3302</v>
      </c>
      <c r="F16" s="628" t="s">
        <v>3303</v>
      </c>
      <c r="G16" s="630" t="s">
        <v>3304</v>
      </c>
    </row>
    <row r="17" spans="2:7" ht="71.099999999999994" customHeight="1">
      <c r="B17" s="661" t="s">
        <v>158</v>
      </c>
      <c r="C17" s="662"/>
      <c r="D17" s="634" t="s">
        <v>3392</v>
      </c>
      <c r="E17" s="635" t="s">
        <v>3305</v>
      </c>
      <c r="F17" s="636" t="s">
        <v>3307</v>
      </c>
      <c r="G17" s="637" t="s">
        <v>3308</v>
      </c>
    </row>
    <row r="18" spans="2:7" ht="71.099999999999994" customHeight="1">
      <c r="B18" s="649" t="s">
        <v>1595</v>
      </c>
      <c r="C18" s="651"/>
      <c r="D18" s="633" t="s">
        <v>3393</v>
      </c>
      <c r="E18" s="631" t="s">
        <v>3309</v>
      </c>
      <c r="F18" s="628" t="s">
        <v>3310</v>
      </c>
      <c r="G18" s="630" t="s">
        <v>3311</v>
      </c>
    </row>
    <row r="19" spans="2:7" ht="71.099999999999994" customHeight="1">
      <c r="B19" s="661" t="s">
        <v>1685</v>
      </c>
      <c r="C19" s="662"/>
      <c r="D19" s="634" t="s">
        <v>3395</v>
      </c>
      <c r="E19" s="635" t="s">
        <v>3394</v>
      </c>
      <c r="F19" s="636" t="s">
        <v>3312</v>
      </c>
      <c r="G19" s="637" t="s">
        <v>3313</v>
      </c>
    </row>
    <row r="20" spans="2:7" ht="71.099999999999994" customHeight="1">
      <c r="B20" s="648" t="s">
        <v>1459</v>
      </c>
      <c r="C20" s="650"/>
      <c r="D20" s="632" t="s">
        <v>3396</v>
      </c>
      <c r="E20" s="631" t="s">
        <v>3397</v>
      </c>
      <c r="F20" s="628" t="s">
        <v>3314</v>
      </c>
      <c r="G20" s="630" t="s">
        <v>3315</v>
      </c>
    </row>
    <row r="21" spans="2:7" ht="71.099999999999994" customHeight="1">
      <c r="B21" s="661" t="s">
        <v>1944</v>
      </c>
      <c r="C21" s="662"/>
      <c r="D21" s="634" t="s">
        <v>3398</v>
      </c>
      <c r="E21" s="635" t="s">
        <v>3399</v>
      </c>
      <c r="F21" s="636" t="s">
        <v>3316</v>
      </c>
      <c r="G21" s="637" t="s">
        <v>3318</v>
      </c>
    </row>
    <row r="22" spans="2:7" ht="71.099999999999994" customHeight="1">
      <c r="B22" s="648" t="s">
        <v>2080</v>
      </c>
      <c r="C22" s="650"/>
      <c r="D22" s="632" t="s">
        <v>3400</v>
      </c>
      <c r="E22" s="631" t="s">
        <v>3401</v>
      </c>
      <c r="F22" s="628" t="s">
        <v>3317</v>
      </c>
      <c r="G22" s="630" t="s">
        <v>3319</v>
      </c>
    </row>
    <row r="23" spans="2:7" ht="71.099999999999994" customHeight="1">
      <c r="B23" s="661" t="s">
        <v>954</v>
      </c>
      <c r="C23" s="662"/>
      <c r="D23" s="634" t="s">
        <v>3320</v>
      </c>
      <c r="E23" s="635" t="s">
        <v>3321</v>
      </c>
      <c r="F23" s="636" t="s">
        <v>3322</v>
      </c>
      <c r="G23" s="637" t="s">
        <v>3323</v>
      </c>
    </row>
    <row r="24" spans="2:7" ht="71.099999999999994" customHeight="1">
      <c r="B24" s="648" t="s">
        <v>429</v>
      </c>
      <c r="C24" s="650"/>
      <c r="D24" s="632" t="s">
        <v>3324</v>
      </c>
      <c r="E24" s="631" t="s">
        <v>3402</v>
      </c>
      <c r="F24" s="628" t="s">
        <v>3325</v>
      </c>
      <c r="G24" s="630" t="s">
        <v>3326</v>
      </c>
    </row>
    <row r="25" spans="2:7" ht="71.099999999999994" customHeight="1">
      <c r="B25" s="663" t="s">
        <v>87</v>
      </c>
      <c r="C25" s="664"/>
      <c r="D25" s="638" t="s">
        <v>3403</v>
      </c>
      <c r="E25" s="639" t="s">
        <v>3404</v>
      </c>
      <c r="F25" s="640" t="s">
        <v>3405</v>
      </c>
      <c r="G25" s="641" t="s">
        <v>3406</v>
      </c>
    </row>
    <row r="26" spans="2:7" ht="71.099999999999994" customHeight="1">
      <c r="B26" s="648" t="s">
        <v>91</v>
      </c>
      <c r="C26" s="650"/>
      <c r="D26" s="632" t="s">
        <v>160</v>
      </c>
      <c r="E26" s="631" t="s">
        <v>3327</v>
      </c>
      <c r="F26" s="628" t="s">
        <v>3328</v>
      </c>
      <c r="G26" s="630" t="s">
        <v>3329</v>
      </c>
    </row>
    <row r="27" spans="2:7" ht="71.099999999999994" customHeight="1">
      <c r="B27" s="661" t="s">
        <v>248</v>
      </c>
      <c r="C27" s="662"/>
      <c r="D27" s="634" t="s">
        <v>160</v>
      </c>
      <c r="E27" s="635" t="s">
        <v>3330</v>
      </c>
      <c r="F27" s="636" t="s">
        <v>3331</v>
      </c>
      <c r="G27" s="637" t="s">
        <v>3332</v>
      </c>
    </row>
    <row r="28" spans="2:7" ht="71.099999999999994" customHeight="1">
      <c r="B28" s="648" t="s">
        <v>430</v>
      </c>
      <c r="C28" s="650"/>
      <c r="D28" s="632" t="s">
        <v>3333</v>
      </c>
      <c r="E28" s="631" t="s">
        <v>6502</v>
      </c>
      <c r="F28" s="628" t="s">
        <v>6503</v>
      </c>
      <c r="G28" s="630" t="s">
        <v>6504</v>
      </c>
    </row>
    <row r="29" spans="2:7" ht="71.099999999999994" customHeight="1">
      <c r="B29" s="663" t="s">
        <v>2619</v>
      </c>
      <c r="C29" s="664"/>
      <c r="D29" s="638" t="s">
        <v>3407</v>
      </c>
      <c r="E29" s="635" t="s">
        <v>3408</v>
      </c>
      <c r="F29" s="636" t="s">
        <v>3409</v>
      </c>
      <c r="G29" s="637" t="s">
        <v>3334</v>
      </c>
    </row>
    <row r="30" spans="2:7" ht="71.099999999999994" customHeight="1">
      <c r="B30" s="648" t="s">
        <v>1596</v>
      </c>
      <c r="C30" s="650"/>
      <c r="D30" s="632" t="s">
        <v>3335</v>
      </c>
      <c r="E30" s="631" t="s">
        <v>3336</v>
      </c>
      <c r="F30" s="628" t="s">
        <v>3337</v>
      </c>
      <c r="G30" s="630" t="s">
        <v>3338</v>
      </c>
    </row>
    <row r="31" spans="2:7" ht="71.099999999999994" customHeight="1">
      <c r="B31" s="661" t="s">
        <v>786</v>
      </c>
      <c r="C31" s="662"/>
      <c r="D31" s="634" t="s">
        <v>3410</v>
      </c>
      <c r="E31" s="635" t="s">
        <v>3411</v>
      </c>
      <c r="F31" s="636" t="s">
        <v>3412</v>
      </c>
      <c r="G31" s="637" t="s">
        <v>3413</v>
      </c>
    </row>
    <row r="32" spans="2:7" ht="71.099999999999994" customHeight="1">
      <c r="B32" s="648" t="s">
        <v>159</v>
      </c>
      <c r="C32" s="650"/>
      <c r="D32" s="632" t="s">
        <v>160</v>
      </c>
      <c r="E32" s="631" t="s">
        <v>3339</v>
      </c>
      <c r="F32" s="628" t="s">
        <v>3340</v>
      </c>
      <c r="G32" s="630" t="s">
        <v>3341</v>
      </c>
    </row>
    <row r="33" spans="2:7" ht="71.099999999999994" customHeight="1">
      <c r="B33" s="661" t="s">
        <v>426</v>
      </c>
      <c r="C33" s="662"/>
      <c r="D33" s="634" t="s">
        <v>160</v>
      </c>
      <c r="E33" s="635" t="s">
        <v>3433</v>
      </c>
      <c r="F33" s="636" t="s">
        <v>3434</v>
      </c>
      <c r="G33" s="637" t="s">
        <v>3435</v>
      </c>
    </row>
    <row r="34" spans="2:7" ht="71.099999999999994" customHeight="1">
      <c r="B34" s="648" t="s">
        <v>2633</v>
      </c>
      <c r="C34" s="650"/>
      <c r="D34" s="632" t="s">
        <v>3414</v>
      </c>
      <c r="E34" s="631" t="s">
        <v>3342</v>
      </c>
      <c r="F34" s="628" t="s">
        <v>3343</v>
      </c>
      <c r="G34" s="630" t="s">
        <v>3344</v>
      </c>
    </row>
    <row r="35" spans="2:7" ht="71.099999999999994" customHeight="1" thickBot="1">
      <c r="B35" s="665" t="s">
        <v>2584</v>
      </c>
      <c r="C35" s="666"/>
      <c r="D35" s="642" t="s">
        <v>160</v>
      </c>
      <c r="E35" s="643" t="s">
        <v>3415</v>
      </c>
      <c r="F35" s="644" t="s">
        <v>3416</v>
      </c>
      <c r="G35" s="645" t="s">
        <v>3417</v>
      </c>
    </row>
  </sheetData>
  <sheetProtection autoFilter="0"/>
  <autoFilter ref="B6"/>
  <mergeCells count="8">
    <mergeCell ref="C1:G1"/>
    <mergeCell ref="B3:G3"/>
    <mergeCell ref="B5:C5"/>
    <mergeCell ref="C6:G6"/>
    <mergeCell ref="E13:G13"/>
    <mergeCell ref="B12:B13"/>
    <mergeCell ref="C12:C13"/>
    <mergeCell ref="D12:D13"/>
  </mergeCells>
  <hyperlinks>
    <hyperlink ref="B1" location="Index!A1" display="Назад"/>
    <hyperlink ref="B35" location="'51'!A1" display="Чародейство"/>
    <hyperlink ref="B11" location="'47'!A1" display="Дипломатия"/>
    <hyperlink ref="B18" location="'04'!A1" display="Логистика"/>
    <hyperlink ref="B25" location="'04'!A1" display="Навигация"/>
    <hyperlink ref="B29" location="'04'!A1" display="Поиск Пути"/>
  </hyperlinks>
  <pageMargins left="0.75" right="0.75" top="1" bottom="1" header="0.5" footer="0.5"/>
  <pageSetup paperSize="9" orientation="portrait" horizontalDpi="4294967294" verticalDpi="0" r:id="rId1"/>
  <headerFooter alignWithMargins="0"/>
  <drawing r:id="rId2"/>
  <legacyDrawing r:id="rId3"/>
</worksheet>
</file>

<file path=xl/worksheets/sheet60.xml><?xml version="1.0" encoding="utf-8"?>
<worksheet xmlns="http://schemas.openxmlformats.org/spreadsheetml/2006/main" xmlns:r="http://schemas.openxmlformats.org/officeDocument/2006/relationships">
  <dimension ref="B1:L35"/>
  <sheetViews>
    <sheetView workbookViewId="0">
      <pane ySplit="4" topLeftCell="A5" activePane="bottomLeft" state="frozen"/>
      <selection pane="bottomLeft" activeCell="B1" sqref="B1:C1"/>
    </sheetView>
  </sheetViews>
  <sheetFormatPr defaultRowHeight="12.75"/>
  <cols>
    <col min="1" max="1" width="3.7109375" customWidth="1"/>
    <col min="2" max="2" width="2" bestFit="1" customWidth="1"/>
    <col min="3" max="3" width="9.140625" customWidth="1"/>
    <col min="4" max="4" width="13.7109375" customWidth="1"/>
    <col min="5" max="5" width="10.7109375" customWidth="1"/>
    <col min="6" max="6" width="7.5703125" bestFit="1" customWidth="1"/>
    <col min="7" max="7" width="9.7109375" customWidth="1"/>
    <col min="8" max="8" width="13.7109375" customWidth="1"/>
    <col min="9" max="9" width="10.7109375" customWidth="1"/>
    <col min="10" max="10" width="7.5703125" bestFit="1" customWidth="1"/>
    <col min="11" max="11" width="9.7109375" customWidth="1"/>
    <col min="12" max="12" width="12.42578125" style="7" customWidth="1"/>
  </cols>
  <sheetData>
    <row r="1" spans="2:12" s="17" customFormat="1">
      <c r="B1" s="2998" t="s">
        <v>3024</v>
      </c>
      <c r="C1" s="2998"/>
      <c r="D1" s="2848" t="s">
        <v>7212</v>
      </c>
      <c r="E1" s="2848"/>
      <c r="F1" s="2848"/>
      <c r="G1" s="2848"/>
      <c r="H1" s="2848"/>
      <c r="I1" s="2848"/>
      <c r="J1" s="2848"/>
      <c r="K1" s="2848"/>
      <c r="L1" s="2848"/>
    </row>
    <row r="2" spans="2:12" s="17" customFormat="1" ht="5.0999999999999996" customHeight="1">
      <c r="L2" s="15"/>
    </row>
    <row r="3" spans="2:12" s="93" customFormat="1" ht="12.75" customHeight="1">
      <c r="B3" s="2805" t="s">
        <v>3866</v>
      </c>
      <c r="C3" s="2805"/>
      <c r="D3" s="2805"/>
      <c r="E3" s="2805"/>
      <c r="F3" s="2805"/>
      <c r="G3" s="2805"/>
      <c r="H3" s="2805"/>
      <c r="I3" s="2805"/>
      <c r="J3" s="2805"/>
      <c r="K3" s="2805"/>
      <c r="L3" s="2805"/>
    </row>
    <row r="4" spans="2:12" s="93" customFormat="1" ht="5.0999999999999996" customHeight="1">
      <c r="B4" s="18"/>
      <c r="C4" s="18"/>
      <c r="D4" s="18"/>
      <c r="E4" s="18"/>
      <c r="F4" s="18"/>
      <c r="G4" s="18"/>
      <c r="H4" s="18"/>
      <c r="I4" s="18"/>
      <c r="J4" s="18"/>
      <c r="K4" s="18"/>
      <c r="L4" s="18"/>
    </row>
    <row r="5" spans="2:12" ht="25.5" customHeight="1">
      <c r="B5" s="2616" t="s">
        <v>3867</v>
      </c>
      <c r="C5" s="2616"/>
      <c r="D5" s="2616"/>
      <c r="E5" s="2616"/>
      <c r="F5" s="2616"/>
      <c r="G5" s="2616"/>
      <c r="H5" s="2616"/>
      <c r="I5" s="2616"/>
      <c r="J5" s="2616"/>
      <c r="K5" s="2616"/>
      <c r="L5" s="2616"/>
    </row>
    <row r="6" spans="2:12" ht="5.0999999999999996" customHeight="1" thickBot="1"/>
    <row r="7" spans="2:12" ht="12.75" customHeight="1">
      <c r="B7" s="2999" t="s">
        <v>3868</v>
      </c>
      <c r="C7" s="3000"/>
      <c r="D7" s="2817" t="s">
        <v>3878</v>
      </c>
      <c r="E7" s="2818"/>
      <c r="F7" s="2818"/>
      <c r="G7" s="2819"/>
      <c r="H7" s="2817" t="s">
        <v>3879</v>
      </c>
      <c r="I7" s="2818"/>
      <c r="J7" s="2818"/>
      <c r="K7" s="2819"/>
      <c r="L7" s="3003" t="s">
        <v>3887</v>
      </c>
    </row>
    <row r="8" spans="2:12" s="24" customFormat="1" ht="36.75" customHeight="1" thickBot="1">
      <c r="B8" s="3001"/>
      <c r="C8" s="3002"/>
      <c r="D8" s="874" t="s">
        <v>3869</v>
      </c>
      <c r="E8" s="869" t="s">
        <v>3870</v>
      </c>
      <c r="F8" s="870" t="s">
        <v>2855</v>
      </c>
      <c r="G8" s="875" t="s">
        <v>3882</v>
      </c>
      <c r="H8" s="874" t="s">
        <v>3869</v>
      </c>
      <c r="I8" s="869" t="s">
        <v>3870</v>
      </c>
      <c r="J8" s="870" t="s">
        <v>2855</v>
      </c>
      <c r="K8" s="875" t="s">
        <v>3882</v>
      </c>
      <c r="L8" s="3004"/>
    </row>
    <row r="9" spans="2:12">
      <c r="B9" s="866">
        <v>1</v>
      </c>
      <c r="C9" s="871">
        <v>0.8</v>
      </c>
      <c r="D9" s="866" t="s">
        <v>3873</v>
      </c>
      <c r="E9" s="459" t="s">
        <v>3871</v>
      </c>
      <c r="F9" s="459">
        <v>30000</v>
      </c>
      <c r="G9" s="868">
        <v>500</v>
      </c>
      <c r="H9" s="866" t="s">
        <v>3881</v>
      </c>
      <c r="I9" s="459" t="s">
        <v>3880</v>
      </c>
      <c r="J9" s="459">
        <v>5000</v>
      </c>
      <c r="K9" s="868">
        <v>375</v>
      </c>
      <c r="L9" s="877" t="s">
        <v>3883</v>
      </c>
    </row>
    <row r="10" spans="2:12">
      <c r="B10" s="894">
        <v>2</v>
      </c>
      <c r="C10" s="895">
        <v>1</v>
      </c>
      <c r="D10" s="894" t="s">
        <v>3874</v>
      </c>
      <c r="E10" s="896" t="s">
        <v>3872</v>
      </c>
      <c r="F10" s="896">
        <v>20000</v>
      </c>
      <c r="G10" s="897">
        <v>500</v>
      </c>
      <c r="H10" s="894" t="s">
        <v>3877</v>
      </c>
      <c r="I10" s="896" t="s">
        <v>3874</v>
      </c>
      <c r="J10" s="896">
        <v>7500</v>
      </c>
      <c r="K10" s="897">
        <v>500</v>
      </c>
      <c r="L10" s="898" t="s">
        <v>3884</v>
      </c>
    </row>
    <row r="11" spans="2:12">
      <c r="B11" s="11">
        <v>3</v>
      </c>
      <c r="C11" s="872">
        <v>1.3</v>
      </c>
      <c r="D11" s="11" t="s">
        <v>3876</v>
      </c>
      <c r="E11" s="10" t="s">
        <v>3873</v>
      </c>
      <c r="F11" s="115">
        <v>15000</v>
      </c>
      <c r="G11" s="12">
        <v>500</v>
      </c>
      <c r="H11" s="11" t="s">
        <v>3876</v>
      </c>
      <c r="I11" s="10" t="s">
        <v>3873</v>
      </c>
      <c r="J11" s="10">
        <v>10000</v>
      </c>
      <c r="K11" s="12">
        <v>500</v>
      </c>
      <c r="L11" s="878">
        <v>1</v>
      </c>
    </row>
    <row r="12" spans="2:12">
      <c r="B12" s="894">
        <v>4</v>
      </c>
      <c r="C12" s="895">
        <v>1.6</v>
      </c>
      <c r="D12" s="894" t="s">
        <v>3877</v>
      </c>
      <c r="E12" s="896" t="s">
        <v>3874</v>
      </c>
      <c r="F12" s="899">
        <v>10000</v>
      </c>
      <c r="G12" s="897">
        <v>500</v>
      </c>
      <c r="H12" s="894" t="s">
        <v>3876</v>
      </c>
      <c r="I12" s="896" t="s">
        <v>3873</v>
      </c>
      <c r="J12" s="896">
        <v>10000</v>
      </c>
      <c r="K12" s="897">
        <v>625</v>
      </c>
      <c r="L12" s="900">
        <v>1</v>
      </c>
    </row>
    <row r="13" spans="2:12" ht="13.5" thickBot="1">
      <c r="B13" s="13">
        <v>5</v>
      </c>
      <c r="C13" s="873">
        <v>2</v>
      </c>
      <c r="D13" s="13" t="s">
        <v>3875</v>
      </c>
      <c r="E13" s="865" t="s">
        <v>3875</v>
      </c>
      <c r="F13" s="865">
        <v>0</v>
      </c>
      <c r="G13" s="876">
        <v>500</v>
      </c>
      <c r="H13" s="13" t="s">
        <v>3876</v>
      </c>
      <c r="I13" s="865" t="s">
        <v>3873</v>
      </c>
      <c r="J13" s="865">
        <v>10000</v>
      </c>
      <c r="K13" s="876">
        <v>750</v>
      </c>
      <c r="L13" s="879">
        <v>1</v>
      </c>
    </row>
    <row r="14" spans="2:12" ht="25.5" customHeight="1">
      <c r="B14" s="2611" t="s">
        <v>3885</v>
      </c>
      <c r="C14" s="2611"/>
      <c r="D14" s="2611"/>
      <c r="E14" s="2611"/>
      <c r="F14" s="2611"/>
      <c r="G14" s="2611"/>
      <c r="H14" s="2611"/>
      <c r="I14" s="2611"/>
      <c r="J14" s="2611"/>
      <c r="K14" s="2611"/>
      <c r="L14" s="2611"/>
    </row>
    <row r="15" spans="2:12" s="1825" customFormat="1" ht="5.0999999999999996" customHeight="1">
      <c r="B15" s="1824"/>
      <c r="C15" s="1824"/>
      <c r="D15" s="1824"/>
      <c r="E15" s="1824"/>
      <c r="F15" s="1824"/>
      <c r="G15" s="1824"/>
      <c r="H15" s="1824"/>
      <c r="I15" s="1824"/>
      <c r="J15" s="1824"/>
      <c r="K15" s="1824"/>
      <c r="L15" s="1824"/>
    </row>
    <row r="16" spans="2:12" ht="26.25" customHeight="1" thickBot="1">
      <c r="B16" s="2611" t="s">
        <v>7142</v>
      </c>
      <c r="C16" s="2611"/>
      <c r="D16" s="2611"/>
      <c r="E16" s="2611"/>
      <c r="F16" s="2611"/>
      <c r="G16" s="2611"/>
      <c r="H16" s="2611"/>
      <c r="I16" s="2611"/>
      <c r="J16" s="2611"/>
      <c r="K16" s="2611"/>
      <c r="L16" s="2611"/>
    </row>
    <row r="17" spans="2:12" s="7" customFormat="1" ht="13.5" thickBot="1">
      <c r="B17" s="3007" t="s">
        <v>3868</v>
      </c>
      <c r="C17" s="3008"/>
      <c r="D17" s="882" t="s">
        <v>2855</v>
      </c>
      <c r="E17" s="3008" t="s">
        <v>3870</v>
      </c>
      <c r="F17" s="3008"/>
      <c r="G17" s="3008" t="s">
        <v>3869</v>
      </c>
      <c r="H17" s="3008"/>
      <c r="I17" s="3011"/>
      <c r="J17" s="880"/>
    </row>
    <row r="18" spans="2:12" s="7" customFormat="1">
      <c r="B18" s="866">
        <v>1</v>
      </c>
      <c r="C18" s="867">
        <v>0.8</v>
      </c>
      <c r="D18" s="881">
        <v>-0.25</v>
      </c>
      <c r="E18" s="3009" t="s">
        <v>160</v>
      </c>
      <c r="F18" s="3009"/>
      <c r="G18" s="3009" t="s">
        <v>160</v>
      </c>
      <c r="H18" s="3009"/>
      <c r="I18" s="3012"/>
      <c r="J18" s="23"/>
    </row>
    <row r="19" spans="2:12" s="7" customFormat="1">
      <c r="B19" s="894">
        <v>2</v>
      </c>
      <c r="C19" s="901">
        <v>1</v>
      </c>
      <c r="D19" s="896" t="s">
        <v>160</v>
      </c>
      <c r="E19" s="3010" t="s">
        <v>160</v>
      </c>
      <c r="F19" s="3010"/>
      <c r="G19" s="3010" t="s">
        <v>160</v>
      </c>
      <c r="H19" s="3010"/>
      <c r="I19" s="3013"/>
      <c r="J19" s="23"/>
    </row>
    <row r="20" spans="2:12" s="7" customFormat="1">
      <c r="B20" s="11">
        <v>3</v>
      </c>
      <c r="C20" s="114">
        <v>1.3</v>
      </c>
      <c r="D20" s="10" t="s">
        <v>160</v>
      </c>
      <c r="E20" s="2996" t="s">
        <v>160</v>
      </c>
      <c r="F20" s="2996"/>
      <c r="G20" s="2996" t="s">
        <v>160</v>
      </c>
      <c r="H20" s="2996"/>
      <c r="I20" s="2997"/>
      <c r="J20" s="23"/>
    </row>
    <row r="21" spans="2:12" s="7" customFormat="1">
      <c r="B21" s="894">
        <v>4</v>
      </c>
      <c r="C21" s="901">
        <v>1.6</v>
      </c>
      <c r="D21" s="902" t="s">
        <v>799</v>
      </c>
      <c r="E21" s="2885" t="s">
        <v>801</v>
      </c>
      <c r="F21" s="2885"/>
      <c r="G21" s="2885" t="s">
        <v>802</v>
      </c>
      <c r="H21" s="2885"/>
      <c r="I21" s="2886"/>
      <c r="J21" s="105"/>
    </row>
    <row r="22" spans="2:12" s="7" customFormat="1" ht="13.5" thickBot="1">
      <c r="B22" s="13">
        <v>5</v>
      </c>
      <c r="C22" s="864">
        <v>2</v>
      </c>
      <c r="D22" s="111" t="s">
        <v>800</v>
      </c>
      <c r="E22" s="3005" t="s">
        <v>803</v>
      </c>
      <c r="F22" s="3005"/>
      <c r="G22" s="3005" t="s">
        <v>804</v>
      </c>
      <c r="H22" s="3005"/>
      <c r="I22" s="3006"/>
      <c r="J22" s="105"/>
    </row>
    <row r="23" spans="2:12" s="7" customFormat="1" ht="5.0999999999999996" customHeight="1"/>
    <row r="24" spans="2:12" s="7" customFormat="1" ht="38.25" customHeight="1">
      <c r="B24" s="2611" t="s">
        <v>6842</v>
      </c>
      <c r="C24" s="2611"/>
      <c r="D24" s="2611"/>
      <c r="E24" s="2611"/>
      <c r="F24" s="2611"/>
      <c r="G24" s="2611"/>
      <c r="H24" s="2611"/>
      <c r="I24" s="2611"/>
      <c r="J24" s="2611"/>
      <c r="K24" s="2611"/>
      <c r="L24" s="2611"/>
    </row>
    <row r="25" spans="2:12" s="7" customFormat="1" ht="38.25" customHeight="1">
      <c r="B25" s="2851" t="s">
        <v>3886</v>
      </c>
      <c r="C25" s="2611"/>
      <c r="D25" s="2611"/>
      <c r="E25" s="2611"/>
      <c r="F25" s="2611"/>
      <c r="G25" s="2611"/>
      <c r="H25" s="2611"/>
      <c r="I25" s="2611"/>
      <c r="J25" s="2611"/>
      <c r="K25" s="2611"/>
      <c r="L25" s="2611"/>
    </row>
    <row r="26" spans="2:12" ht="5.0999999999999996" customHeight="1"/>
    <row r="27" spans="2:12" ht="38.25" customHeight="1">
      <c r="B27" s="2611" t="s">
        <v>7143</v>
      </c>
      <c r="C27" s="2611"/>
      <c r="D27" s="2611"/>
      <c r="E27" s="2611"/>
      <c r="F27" s="2611"/>
      <c r="G27" s="2611"/>
      <c r="H27" s="2611"/>
      <c r="I27" s="2995"/>
      <c r="J27" s="2995"/>
      <c r="K27" s="2995"/>
      <c r="L27" s="2995"/>
    </row>
    <row r="28" spans="2:12">
      <c r="B28" s="2973" t="s">
        <v>6843</v>
      </c>
      <c r="C28" s="2973"/>
      <c r="D28" s="2973"/>
      <c r="E28" s="2973"/>
      <c r="F28" s="2973"/>
      <c r="G28" s="2973"/>
      <c r="H28" s="2973"/>
      <c r="I28" s="2995"/>
      <c r="J28" s="2995"/>
      <c r="K28" s="2995"/>
      <c r="L28" s="2995"/>
    </row>
    <row r="29" spans="2:12" ht="12.75" customHeight="1">
      <c r="B29" s="2611" t="s">
        <v>6844</v>
      </c>
      <c r="C29" s="2611"/>
      <c r="D29" s="2611"/>
      <c r="E29" s="2611"/>
      <c r="F29" s="2611"/>
      <c r="G29" s="2611"/>
      <c r="H29" s="2611"/>
      <c r="I29" s="2995"/>
      <c r="J29" s="2995"/>
      <c r="K29" s="2995"/>
      <c r="L29" s="2995"/>
    </row>
    <row r="30" spans="2:12">
      <c r="B30" s="2611"/>
      <c r="C30" s="2611"/>
      <c r="D30" s="2611"/>
      <c r="E30" s="2611"/>
      <c r="F30" s="2611"/>
      <c r="G30" s="2611"/>
      <c r="H30" s="2611"/>
      <c r="I30" s="2995"/>
      <c r="J30" s="2995"/>
      <c r="K30" s="2995"/>
      <c r="L30" s="2995"/>
    </row>
    <row r="31" spans="2:12">
      <c r="B31" s="2611"/>
      <c r="C31" s="2611"/>
      <c r="D31" s="2611"/>
      <c r="E31" s="2611"/>
      <c r="F31" s="2611"/>
      <c r="G31" s="2611"/>
      <c r="H31" s="2611"/>
      <c r="I31" s="2995"/>
      <c r="J31" s="2995"/>
      <c r="K31" s="2995"/>
      <c r="L31" s="2995"/>
    </row>
    <row r="32" spans="2:12" ht="12.75" customHeight="1">
      <c r="B32" s="2851" t="s">
        <v>6845</v>
      </c>
      <c r="C32" s="2851"/>
      <c r="D32" s="2851"/>
      <c r="E32" s="2851"/>
      <c r="F32" s="2851"/>
      <c r="G32" s="2851"/>
      <c r="H32" s="2851"/>
      <c r="I32" s="2851"/>
      <c r="J32" s="2851"/>
      <c r="K32" s="2851"/>
      <c r="L32" s="2851"/>
    </row>
    <row r="33" spans="2:12">
      <c r="B33" s="2851"/>
      <c r="C33" s="2851"/>
      <c r="D33" s="2851"/>
      <c r="E33" s="2851"/>
      <c r="F33" s="2851"/>
      <c r="G33" s="2851"/>
      <c r="H33" s="2851"/>
      <c r="I33" s="2851"/>
      <c r="J33" s="2851"/>
      <c r="K33" s="2851"/>
      <c r="L33" s="2851"/>
    </row>
    <row r="34" spans="2:12">
      <c r="B34" s="2973" t="s">
        <v>6846</v>
      </c>
      <c r="C34" s="2973"/>
      <c r="D34" s="2973"/>
      <c r="E34" s="2973"/>
      <c r="F34" s="2973"/>
      <c r="G34" s="2973"/>
      <c r="H34" s="2973"/>
      <c r="I34" s="2973"/>
      <c r="J34" s="2973"/>
      <c r="K34" s="2973"/>
      <c r="L34" s="2973"/>
    </row>
    <row r="35" spans="2:12">
      <c r="B35" s="2611" t="s">
        <v>6847</v>
      </c>
      <c r="C35" s="2611"/>
      <c r="D35" s="2611"/>
      <c r="E35" s="2611"/>
      <c r="F35" s="2611"/>
      <c r="G35" s="2611"/>
      <c r="H35" s="2611"/>
      <c r="I35" s="2611"/>
      <c r="J35" s="2611"/>
      <c r="K35" s="2611"/>
      <c r="L35" s="2611"/>
    </row>
  </sheetData>
  <sheetProtection autoFilter="0"/>
  <mergeCells count="32">
    <mergeCell ref="G22:I22"/>
    <mergeCell ref="B17:C17"/>
    <mergeCell ref="B24:L24"/>
    <mergeCell ref="B25:L25"/>
    <mergeCell ref="B14:L14"/>
    <mergeCell ref="B16:L16"/>
    <mergeCell ref="E17:F17"/>
    <mergeCell ref="E18:F18"/>
    <mergeCell ref="E19:F19"/>
    <mergeCell ref="E20:F20"/>
    <mergeCell ref="E21:F21"/>
    <mergeCell ref="E22:F22"/>
    <mergeCell ref="G17:I17"/>
    <mergeCell ref="G18:I18"/>
    <mergeCell ref="G19:I19"/>
    <mergeCell ref="G21:I21"/>
    <mergeCell ref="G20:I20"/>
    <mergeCell ref="B1:C1"/>
    <mergeCell ref="B5:L5"/>
    <mergeCell ref="B3:L3"/>
    <mergeCell ref="D7:G7"/>
    <mergeCell ref="B7:C8"/>
    <mergeCell ref="H7:K7"/>
    <mergeCell ref="L7:L8"/>
    <mergeCell ref="D1:L1"/>
    <mergeCell ref="B32:L33"/>
    <mergeCell ref="B34:L34"/>
    <mergeCell ref="B35:L35"/>
    <mergeCell ref="B27:H27"/>
    <mergeCell ref="B28:H28"/>
    <mergeCell ref="B29:H31"/>
    <mergeCell ref="I27:L31"/>
  </mergeCells>
  <phoneticPr fontId="9" type="noConversion"/>
  <hyperlinks>
    <hyperlink ref="B1" location="Index!A1" display="Назад"/>
  </hyperlinks>
  <pageMargins left="0.75" right="0.75" top="1" bottom="1" header="0.5" footer="0.5"/>
  <pageSetup paperSize="9" orientation="portrait" r:id="rId1"/>
  <headerFooter alignWithMargins="0"/>
  <ignoredErrors>
    <ignoredError sqref="D21:I22" numberStoredAsText="1"/>
  </ignoredErrors>
  <drawing r:id="rId2"/>
  <legacyDrawing r:id="rId3"/>
</worksheet>
</file>

<file path=xl/worksheets/sheet61.xml><?xml version="1.0" encoding="utf-8"?>
<worksheet xmlns="http://schemas.openxmlformats.org/spreadsheetml/2006/main" xmlns:r="http://schemas.openxmlformats.org/officeDocument/2006/relationships">
  <dimension ref="B1:E27"/>
  <sheetViews>
    <sheetView workbookViewId="0">
      <pane ySplit="4" topLeftCell="A5" activePane="bottomLeft" state="frozen"/>
      <selection pane="bottomLeft" activeCell="B1" sqref="B1"/>
    </sheetView>
  </sheetViews>
  <sheetFormatPr defaultRowHeight="12.75"/>
  <cols>
    <col min="1" max="1" width="3.7109375" customWidth="1"/>
    <col min="2" max="2" width="29.85546875" customWidth="1"/>
    <col min="3" max="3" width="26.5703125" customWidth="1"/>
    <col min="4" max="4" width="25.140625" customWidth="1"/>
    <col min="5" max="5" width="18" customWidth="1"/>
  </cols>
  <sheetData>
    <row r="1" spans="2:5" s="17" customFormat="1">
      <c r="B1" s="118" t="s">
        <v>3024</v>
      </c>
      <c r="C1" s="2848" t="s">
        <v>7212</v>
      </c>
      <c r="D1" s="2848"/>
      <c r="E1" s="2848"/>
    </row>
    <row r="2" spans="2:5" ht="5.0999999999999996" customHeight="1"/>
    <row r="3" spans="2:5">
      <c r="B3" s="2805" t="s">
        <v>6239</v>
      </c>
      <c r="C3" s="2805"/>
      <c r="D3" s="2805"/>
      <c r="E3" s="2805"/>
    </row>
    <row r="4" spans="2:5" ht="5.0999999999999996" customHeight="1"/>
    <row r="5" spans="2:5" ht="27" customHeight="1">
      <c r="B5" s="2611" t="s">
        <v>6240</v>
      </c>
      <c r="C5" s="2611"/>
      <c r="D5" s="2611"/>
      <c r="E5" s="2611"/>
    </row>
    <row r="6" spans="2:5">
      <c r="B6" s="2849" t="s">
        <v>6241</v>
      </c>
      <c r="C6" s="2849"/>
      <c r="D6" s="2849"/>
      <c r="E6" s="2849"/>
    </row>
    <row r="7" spans="2:5">
      <c r="B7" s="2611" t="s">
        <v>6242</v>
      </c>
      <c r="C7" s="2611"/>
      <c r="D7" s="2611"/>
      <c r="E7" s="2611"/>
    </row>
    <row r="8" spans="2:5" ht="25.5" customHeight="1">
      <c r="B8" s="2611" t="s">
        <v>6243</v>
      </c>
      <c r="C8" s="2611"/>
      <c r="D8" s="2611"/>
      <c r="E8" s="2611"/>
    </row>
    <row r="9" spans="2:5" ht="12.75" customHeight="1">
      <c r="B9" s="2611" t="s">
        <v>6244</v>
      </c>
      <c r="C9" s="2611"/>
      <c r="D9" s="2611"/>
      <c r="E9" s="2611"/>
    </row>
    <row r="10" spans="2:5" ht="5.0999999999999996" customHeight="1"/>
    <row r="11" spans="2:5" ht="38.25" customHeight="1">
      <c r="B11" s="2851" t="s">
        <v>6245</v>
      </c>
      <c r="C11" s="2611"/>
      <c r="D11" s="2611"/>
      <c r="E11" s="2611"/>
    </row>
    <row r="12" spans="2:5">
      <c r="B12" s="19" t="s">
        <v>1343</v>
      </c>
      <c r="C12" s="19"/>
      <c r="D12" s="19"/>
      <c r="E12" s="19"/>
    </row>
    <row r="13" spans="2:5" ht="27" customHeight="1">
      <c r="B13" s="3014" t="s">
        <v>6246</v>
      </c>
      <c r="C13" s="2611"/>
      <c r="D13" s="2611"/>
      <c r="E13" s="2611"/>
    </row>
    <row r="14" spans="2:5">
      <c r="B14" s="3014" t="s">
        <v>6247</v>
      </c>
      <c r="C14" s="2611"/>
      <c r="D14" s="2611"/>
      <c r="E14" s="2611"/>
    </row>
    <row r="15" spans="2:5" ht="27.75" customHeight="1">
      <c r="B15" s="3014" t="s">
        <v>6248</v>
      </c>
      <c r="C15" s="2611"/>
      <c r="D15" s="2611"/>
      <c r="E15" s="2611"/>
    </row>
    <row r="16" spans="2:5">
      <c r="B16" s="2849" t="s">
        <v>2824</v>
      </c>
      <c r="C16" s="2849"/>
      <c r="D16" s="2849"/>
      <c r="E16" s="2849"/>
    </row>
    <row r="17" spans="2:5" ht="5.0999999999999996" customHeight="1"/>
    <row r="18" spans="2:5">
      <c r="B18" s="8" t="s">
        <v>1460</v>
      </c>
    </row>
    <row r="19" spans="2:5">
      <c r="B19" s="2849" t="s">
        <v>6249</v>
      </c>
      <c r="C19" s="2849"/>
      <c r="D19" s="2849"/>
      <c r="E19" s="2849"/>
    </row>
    <row r="20" spans="2:5" ht="25.5" customHeight="1">
      <c r="B20" s="2611" t="s">
        <v>6250</v>
      </c>
      <c r="C20" s="2633"/>
      <c r="D20" s="2633"/>
      <c r="E20" s="2633"/>
    </row>
    <row r="21" spans="2:5">
      <c r="B21" s="2849" t="s">
        <v>6251</v>
      </c>
      <c r="C21" s="2849"/>
      <c r="D21" s="2849"/>
      <c r="E21" s="2849"/>
    </row>
    <row r="22" spans="2:5">
      <c r="B22" s="2849" t="s">
        <v>6252</v>
      </c>
      <c r="C22" s="2849"/>
      <c r="D22" s="2849"/>
      <c r="E22" s="2849"/>
    </row>
    <row r="23" spans="2:5" s="1777" customFormat="1">
      <c r="B23" s="2849" t="s">
        <v>6755</v>
      </c>
      <c r="C23" s="2849"/>
      <c r="D23" s="2849"/>
      <c r="E23" s="2849"/>
    </row>
    <row r="24" spans="2:5" ht="5.0999999999999996" customHeight="1"/>
    <row r="25" spans="2:5">
      <c r="B25" t="s">
        <v>2304</v>
      </c>
    </row>
    <row r="26" spans="2:5" ht="25.5" customHeight="1">
      <c r="B26" s="2611" t="s">
        <v>6253</v>
      </c>
      <c r="C26" s="2696"/>
      <c r="D26" s="2696"/>
      <c r="E26" s="2696"/>
    </row>
    <row r="27" spans="2:5" ht="26.25" customHeight="1">
      <c r="B27" s="2611" t="s">
        <v>6254</v>
      </c>
      <c r="C27" s="2633"/>
      <c r="D27" s="2633"/>
      <c r="E27" s="2633"/>
    </row>
  </sheetData>
  <sheetProtection autoFilter="0"/>
  <mergeCells count="19">
    <mergeCell ref="B15:E15"/>
    <mergeCell ref="B6:E6"/>
    <mergeCell ref="B26:E26"/>
    <mergeCell ref="B27:E27"/>
    <mergeCell ref="B9:E9"/>
    <mergeCell ref="B11:E11"/>
    <mergeCell ref="B13:E13"/>
    <mergeCell ref="B14:E14"/>
    <mergeCell ref="B20:E20"/>
    <mergeCell ref="B16:E16"/>
    <mergeCell ref="B19:E19"/>
    <mergeCell ref="B21:E21"/>
    <mergeCell ref="B22:E22"/>
    <mergeCell ref="B23:E23"/>
    <mergeCell ref="C1:E1"/>
    <mergeCell ref="B3:E3"/>
    <mergeCell ref="B5:E5"/>
    <mergeCell ref="B7:E7"/>
    <mergeCell ref="B8:E8"/>
  </mergeCells>
  <phoneticPr fontId="9" type="noConversion"/>
  <hyperlinks>
    <hyperlink ref="B1" location="Index!A1" display="Назад"/>
  </hyperlinks>
  <pageMargins left="0.75" right="0.75" top="1" bottom="1" header="0.5" footer="0.5"/>
  <pageSetup paperSize="9" orientation="portrait" horizontalDpi="4294967292" verticalDpi="0" copies="0" r:id="rId1"/>
  <headerFooter alignWithMargins="0"/>
</worksheet>
</file>

<file path=xl/worksheets/sheet62.xml><?xml version="1.0" encoding="utf-8"?>
<worksheet xmlns="http://schemas.openxmlformats.org/spreadsheetml/2006/main" xmlns:r="http://schemas.openxmlformats.org/officeDocument/2006/relationships">
  <dimension ref="B1:R35"/>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7212</v>
      </c>
      <c r="E1" s="2091"/>
    </row>
    <row r="2" spans="2:18" ht="5.0999999999999996" customHeight="1">
      <c r="B2" s="121"/>
    </row>
    <row r="3" spans="2:18" s="123" customFormat="1" ht="12.75" customHeight="1">
      <c r="B3" s="122"/>
      <c r="C3" s="2133" t="s">
        <v>5514</v>
      </c>
      <c r="D3" s="2133"/>
      <c r="E3" s="2133"/>
      <c r="F3" s="120"/>
      <c r="G3" s="120"/>
      <c r="H3" s="120"/>
      <c r="I3" s="120"/>
      <c r="J3" s="120"/>
      <c r="K3" s="120"/>
      <c r="L3" s="120"/>
      <c r="M3" s="120"/>
      <c r="N3" s="120"/>
      <c r="P3" s="124"/>
      <c r="Q3" s="124"/>
      <c r="R3" s="124"/>
    </row>
    <row r="4" spans="2:18" ht="13.5" customHeight="1">
      <c r="C4" s="2124" t="s">
        <v>7167</v>
      </c>
      <c r="D4" s="2847"/>
      <c r="E4" s="2847"/>
    </row>
    <row r="5" spans="2:18" ht="4.5" customHeight="1"/>
    <row r="6" spans="2:18" ht="66.75" customHeight="1">
      <c r="C6" s="2466" t="s">
        <v>5500</v>
      </c>
      <c r="D6" s="2462"/>
      <c r="E6" s="2462"/>
    </row>
    <row r="7" spans="2:18" ht="5.0999999999999996" customHeight="1">
      <c r="C7" s="125"/>
    </row>
    <row r="8" spans="2:18" s="128" customFormat="1">
      <c r="D8" s="129" t="s">
        <v>333</v>
      </c>
    </row>
    <row r="9" spans="2:18" ht="5.0999999999999996" customHeight="1">
      <c r="C9" s="125"/>
    </row>
    <row r="10" spans="2:18" ht="106.5" customHeight="1">
      <c r="C10" s="2466" t="s">
        <v>5501</v>
      </c>
      <c r="D10" s="2462"/>
      <c r="E10" s="2462"/>
    </row>
    <row r="11" spans="2:18" ht="120" customHeight="1">
      <c r="C11" s="2466" t="s">
        <v>5502</v>
      </c>
      <c r="D11" s="2462"/>
      <c r="E11" s="2462"/>
    </row>
    <row r="12" spans="2:18" ht="41.25" customHeight="1">
      <c r="C12" s="2462" t="s">
        <v>5503</v>
      </c>
      <c r="D12" s="2462"/>
      <c r="E12" s="2462"/>
    </row>
    <row r="13" spans="2:18" ht="66" customHeight="1">
      <c r="C13" s="2466" t="s">
        <v>5504</v>
      </c>
      <c r="D13" s="2462"/>
      <c r="E13" s="2462"/>
    </row>
    <row r="14" spans="2:18" ht="93.75" customHeight="1">
      <c r="C14" s="2466" t="s">
        <v>5505</v>
      </c>
      <c r="D14" s="2462"/>
      <c r="E14" s="2462"/>
    </row>
    <row r="15" spans="2:18" ht="5.0999999999999996" customHeight="1"/>
    <row r="16" spans="2:18" s="128" customFormat="1">
      <c r="D16" s="129" t="s">
        <v>5492</v>
      </c>
    </row>
    <row r="17" spans="3:5" ht="5.0999999999999996" customHeight="1">
      <c r="C17" s="125"/>
    </row>
    <row r="18" spans="3:5" ht="12.75" customHeight="1">
      <c r="C18" s="141" t="s">
        <v>1086</v>
      </c>
      <c r="D18" s="127"/>
      <c r="E18" s="127"/>
    </row>
    <row r="19" spans="3:5" ht="12.75" customHeight="1">
      <c r="C19" s="141" t="s">
        <v>2754</v>
      </c>
      <c r="D19" s="127"/>
      <c r="E19" s="127"/>
    </row>
    <row r="20" spans="3:5" ht="12.75" customHeight="1">
      <c r="C20" s="141" t="s">
        <v>5506</v>
      </c>
      <c r="D20" s="127"/>
      <c r="E20" s="127"/>
    </row>
    <row r="21" spans="3:5" ht="12.75" customHeight="1">
      <c r="C21" s="141" t="s">
        <v>1404</v>
      </c>
      <c r="D21" s="127"/>
      <c r="E21" s="127"/>
    </row>
    <row r="22" spans="3:5" ht="27" customHeight="1">
      <c r="C22" s="2846" t="s">
        <v>1405</v>
      </c>
      <c r="D22" s="2462"/>
      <c r="E22" s="2462"/>
    </row>
    <row r="23" spans="3:5">
      <c r="C23" s="141" t="s">
        <v>1406</v>
      </c>
      <c r="D23" s="127"/>
      <c r="E23" s="127"/>
    </row>
    <row r="24" spans="3:5" ht="5.0999999999999996" customHeight="1"/>
    <row r="25" spans="3:5" s="128" customFormat="1">
      <c r="D25" s="129" t="s">
        <v>1190</v>
      </c>
    </row>
    <row r="26" spans="3:5" ht="5.0999999999999996" customHeight="1">
      <c r="C26" s="125"/>
    </row>
    <row r="27" spans="3:5" ht="54.75" customHeight="1">
      <c r="C27" s="2466" t="s">
        <v>5507</v>
      </c>
      <c r="D27" s="2462"/>
      <c r="E27" s="2462"/>
    </row>
    <row r="28" spans="3:5" ht="123" customHeight="1">
      <c r="C28" s="2462" t="s">
        <v>5508</v>
      </c>
      <c r="D28" s="2462"/>
      <c r="E28" s="2462"/>
    </row>
    <row r="29" spans="3:5" ht="41.25" customHeight="1">
      <c r="C29" s="2462" t="s">
        <v>5509</v>
      </c>
      <c r="D29" s="2462"/>
      <c r="E29" s="2462"/>
    </row>
    <row r="30" spans="3:5" ht="129.75" customHeight="1">
      <c r="C30" s="2462" t="s">
        <v>5510</v>
      </c>
      <c r="D30" s="2462"/>
      <c r="E30" s="2462"/>
    </row>
    <row r="31" spans="3:5" ht="84" customHeight="1">
      <c r="C31" s="2466" t="s">
        <v>5511</v>
      </c>
      <c r="D31" s="2462"/>
      <c r="E31" s="2462"/>
    </row>
    <row r="32" spans="3:5" ht="39.75" customHeight="1">
      <c r="C32" s="2462" t="s">
        <v>5631</v>
      </c>
      <c r="D32" s="2462"/>
      <c r="E32" s="2462"/>
    </row>
    <row r="33" spans="2:5" ht="59.25" customHeight="1">
      <c r="C33" s="2462" t="s">
        <v>5512</v>
      </c>
      <c r="D33" s="2462"/>
      <c r="E33" s="2462"/>
    </row>
    <row r="34" spans="2:5" ht="111" customHeight="1">
      <c r="C34" s="2462" t="s">
        <v>5513</v>
      </c>
      <c r="D34" s="2462"/>
      <c r="E34" s="2462"/>
    </row>
    <row r="35" spans="2:5" ht="42.75" customHeight="1">
      <c r="B35" s="130"/>
      <c r="C35" s="140" t="s">
        <v>1822</v>
      </c>
      <c r="D35" s="2845" t="s">
        <v>1162</v>
      </c>
      <c r="E35" s="2845"/>
    </row>
  </sheetData>
  <sheetProtection autoFilter="0"/>
  <mergeCells count="20">
    <mergeCell ref="C28:E28"/>
    <mergeCell ref="C29:E29"/>
    <mergeCell ref="C30:E30"/>
    <mergeCell ref="C31:E31"/>
    <mergeCell ref="D35:E35"/>
    <mergeCell ref="C32:E32"/>
    <mergeCell ref="C33:E33"/>
    <mergeCell ref="C34:E34"/>
    <mergeCell ref="B1:C1"/>
    <mergeCell ref="C27:E27"/>
    <mergeCell ref="C22:E22"/>
    <mergeCell ref="C3:E3"/>
    <mergeCell ref="C4:E4"/>
    <mergeCell ref="C6:E6"/>
    <mergeCell ref="C10:E10"/>
    <mergeCell ref="C11:E11"/>
    <mergeCell ref="C13:E13"/>
    <mergeCell ref="C14:E14"/>
    <mergeCell ref="C12:E12"/>
    <mergeCell ref="D1:E1"/>
  </mergeCells>
  <phoneticPr fontId="9" type="noConversion"/>
  <hyperlinks>
    <hyperlink ref="B1" location="Index!A1" display="Назад"/>
  </hyperlinks>
  <pageMargins left="0.75" right="0.75" top="1" bottom="1" header="0.5" footer="0.5"/>
  <pageSetup paperSize="9" orientation="portrait" verticalDpi="0" r:id="rId1"/>
  <headerFooter alignWithMargins="0"/>
  <drawing r:id="rId2"/>
</worksheet>
</file>

<file path=xl/worksheets/sheet63.xml><?xml version="1.0" encoding="utf-8"?>
<worksheet xmlns="http://schemas.openxmlformats.org/spreadsheetml/2006/main" xmlns:r="http://schemas.openxmlformats.org/officeDocument/2006/relationships">
  <dimension ref="B1:R33"/>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7212</v>
      </c>
      <c r="E1" s="2091"/>
    </row>
    <row r="2" spans="2:18" ht="5.0999999999999996" customHeight="1">
      <c r="B2" s="121"/>
    </row>
    <row r="3" spans="2:18" s="123" customFormat="1" ht="12.75" customHeight="1">
      <c r="B3" s="122"/>
      <c r="C3" s="2133" t="s">
        <v>5515</v>
      </c>
      <c r="D3" s="2133"/>
      <c r="E3" s="2133"/>
      <c r="F3" s="120"/>
      <c r="G3" s="120"/>
      <c r="H3" s="120"/>
      <c r="I3" s="120"/>
      <c r="J3" s="120"/>
      <c r="K3" s="120"/>
      <c r="L3" s="120"/>
      <c r="M3" s="120"/>
      <c r="N3" s="120"/>
      <c r="P3" s="124"/>
      <c r="Q3" s="124"/>
      <c r="R3" s="124"/>
    </row>
    <row r="4" spans="2:18" ht="13.5" customHeight="1">
      <c r="C4" s="2124" t="s">
        <v>7168</v>
      </c>
      <c r="D4" s="2847"/>
      <c r="E4" s="2847"/>
    </row>
    <row r="5" spans="2:18" ht="4.5" customHeight="1"/>
    <row r="6" spans="2:18" ht="77.25" customHeight="1">
      <c r="C6" s="2466" t="s">
        <v>5516</v>
      </c>
      <c r="D6" s="2462"/>
      <c r="E6" s="2462"/>
    </row>
    <row r="7" spans="2:18" ht="5.0999999999999996" customHeight="1">
      <c r="C7" s="125"/>
    </row>
    <row r="8" spans="2:18" s="128" customFormat="1">
      <c r="D8" s="129" t="s">
        <v>333</v>
      </c>
    </row>
    <row r="9" spans="2:18" ht="5.0999999999999996" customHeight="1">
      <c r="C9" s="125"/>
    </row>
    <row r="10" spans="2:18" ht="128.25" customHeight="1">
      <c r="C10" s="2466" t="s">
        <v>6480</v>
      </c>
      <c r="D10" s="2462"/>
      <c r="E10" s="2462"/>
    </row>
    <row r="11" spans="2:18" ht="51.75" customHeight="1">
      <c r="C11" s="2466" t="s">
        <v>5517</v>
      </c>
      <c r="D11" s="2462"/>
      <c r="E11" s="2462"/>
    </row>
    <row r="12" spans="2:18" ht="85.5" customHeight="1">
      <c r="C12" s="2466" t="s">
        <v>5518</v>
      </c>
      <c r="D12" s="2462"/>
      <c r="E12" s="2462"/>
    </row>
    <row r="13" spans="2:18" ht="99.75" customHeight="1">
      <c r="C13" s="2466" t="s">
        <v>5632</v>
      </c>
      <c r="D13" s="2462"/>
      <c r="E13" s="2462"/>
    </row>
    <row r="14" spans="2:18" ht="5.0999999999999996" customHeight="1"/>
    <row r="15" spans="2:18" s="128" customFormat="1">
      <c r="D15" s="129" t="s">
        <v>5492</v>
      </c>
    </row>
    <row r="16" spans="2:18" ht="5.0999999999999996" customHeight="1">
      <c r="C16" s="125"/>
    </row>
    <row r="17" spans="3:5" ht="41.25" customHeight="1">
      <c r="C17" s="2846" t="s">
        <v>5519</v>
      </c>
      <c r="D17" s="2462"/>
      <c r="E17" s="2462"/>
    </row>
    <row r="18" spans="3:5">
      <c r="C18" s="2846" t="s">
        <v>5520</v>
      </c>
      <c r="D18" s="2462"/>
      <c r="E18" s="2462"/>
    </row>
    <row r="19" spans="3:5" ht="25.5" customHeight="1">
      <c r="C19" s="2846" t="s">
        <v>5521</v>
      </c>
      <c r="D19" s="2462"/>
      <c r="E19" s="2462"/>
    </row>
    <row r="20" spans="3:5" ht="30" customHeight="1">
      <c r="C20" s="2846" t="s">
        <v>5522</v>
      </c>
      <c r="D20" s="2462"/>
      <c r="E20" s="2462"/>
    </row>
    <row r="21" spans="3:5">
      <c r="C21" s="2846" t="s">
        <v>1781</v>
      </c>
      <c r="D21" s="2462"/>
      <c r="E21" s="2462"/>
    </row>
    <row r="22" spans="3:5" ht="25.5" customHeight="1">
      <c r="C22" s="2846" t="s">
        <v>5523</v>
      </c>
      <c r="D22" s="2462"/>
      <c r="E22" s="2462"/>
    </row>
    <row r="23" spans="3:5" ht="5.0999999999999996" customHeight="1"/>
    <row r="24" spans="3:5" s="128" customFormat="1">
      <c r="D24" s="129" t="s">
        <v>1190</v>
      </c>
    </row>
    <row r="25" spans="3:5" ht="5.0999999999999996" customHeight="1">
      <c r="C25" s="125"/>
    </row>
    <row r="26" spans="3:5" ht="104.25" customHeight="1">
      <c r="C26" s="2466" t="s">
        <v>5524</v>
      </c>
      <c r="D26" s="2462"/>
      <c r="E26" s="2462"/>
    </row>
    <row r="27" spans="3:5" ht="105.75" customHeight="1">
      <c r="C27" s="2462" t="s">
        <v>5525</v>
      </c>
      <c r="D27" s="2462"/>
      <c r="E27" s="2462"/>
    </row>
    <row r="28" spans="3:5" ht="43.5" customHeight="1">
      <c r="C28" s="2462" t="s">
        <v>6149</v>
      </c>
      <c r="D28" s="2462"/>
      <c r="E28" s="2462"/>
    </row>
    <row r="29" spans="3:5" ht="52.5" customHeight="1">
      <c r="C29" s="2466" t="s">
        <v>5526</v>
      </c>
      <c r="D29" s="2462"/>
      <c r="E29" s="2462"/>
    </row>
    <row r="30" spans="3:5" ht="55.5" customHeight="1">
      <c r="C30" s="2462" t="s">
        <v>5527</v>
      </c>
      <c r="D30" s="2462"/>
      <c r="E30" s="2462"/>
    </row>
    <row r="31" spans="3:5" ht="70.5" customHeight="1">
      <c r="C31" s="2462" t="s">
        <v>5528</v>
      </c>
      <c r="D31" s="2462"/>
      <c r="E31" s="2462"/>
    </row>
    <row r="32" spans="3:5" ht="84.75" customHeight="1">
      <c r="C32" s="2462" t="s">
        <v>5529</v>
      </c>
      <c r="D32" s="2462"/>
      <c r="E32" s="2462"/>
    </row>
    <row r="33" spans="2:5" ht="42.75" customHeight="1">
      <c r="B33" s="130"/>
      <c r="C33" s="140" t="s">
        <v>1822</v>
      </c>
      <c r="D33" s="2845" t="s">
        <v>1162</v>
      </c>
      <c r="E33" s="2845"/>
    </row>
  </sheetData>
  <sheetProtection autoFilter="0"/>
  <mergeCells count="23">
    <mergeCell ref="D33:E33"/>
    <mergeCell ref="C22:E22"/>
    <mergeCell ref="C31:E31"/>
    <mergeCell ref="C32:E32"/>
    <mergeCell ref="C26:E26"/>
    <mergeCell ref="C27:E27"/>
    <mergeCell ref="C29:E29"/>
    <mergeCell ref="C30:E30"/>
    <mergeCell ref="C28:E28"/>
    <mergeCell ref="C11:E11"/>
    <mergeCell ref="C12:E12"/>
    <mergeCell ref="C13:E13"/>
    <mergeCell ref="C21:E21"/>
    <mergeCell ref="C17:E17"/>
    <mergeCell ref="C18:E18"/>
    <mergeCell ref="C19:E19"/>
    <mergeCell ref="C20:E20"/>
    <mergeCell ref="B1:C1"/>
    <mergeCell ref="C3:E3"/>
    <mergeCell ref="C4:E4"/>
    <mergeCell ref="C6:E6"/>
    <mergeCell ref="C10:E10"/>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4.xml><?xml version="1.0" encoding="utf-8"?>
<worksheet xmlns="http://schemas.openxmlformats.org/spreadsheetml/2006/main" xmlns:r="http://schemas.openxmlformats.org/officeDocument/2006/relationships">
  <dimension ref="B1:R41"/>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7212</v>
      </c>
      <c r="E1" s="2091"/>
    </row>
    <row r="2" spans="2:18" ht="5.0999999999999996" customHeight="1">
      <c r="B2" s="121"/>
    </row>
    <row r="3" spans="2:18" s="123" customFormat="1" ht="12.75" customHeight="1">
      <c r="B3" s="122"/>
      <c r="C3" s="2133" t="s">
        <v>5530</v>
      </c>
      <c r="D3" s="2133"/>
      <c r="E3" s="2133"/>
      <c r="F3" s="120"/>
      <c r="G3" s="120"/>
      <c r="H3" s="120"/>
      <c r="I3" s="120"/>
      <c r="J3" s="120"/>
      <c r="K3" s="120"/>
      <c r="L3" s="120"/>
      <c r="M3" s="120"/>
      <c r="N3" s="120"/>
      <c r="P3" s="124"/>
      <c r="Q3" s="124"/>
      <c r="R3" s="124"/>
    </row>
    <row r="4" spans="2:18" ht="13.5" customHeight="1">
      <c r="C4" s="2124" t="s">
        <v>7168</v>
      </c>
      <c r="D4" s="2847"/>
      <c r="E4" s="2847"/>
    </row>
    <row r="5" spans="2:18" ht="5.0999999999999996" customHeight="1">
      <c r="C5" s="125"/>
    </row>
    <row r="6" spans="2:18" ht="38.25" customHeight="1">
      <c r="C6" s="2466" t="s">
        <v>5531</v>
      </c>
      <c r="D6" s="2462"/>
      <c r="E6" s="2462"/>
    </row>
    <row r="7" spans="2:18" ht="5.0999999999999996" customHeight="1">
      <c r="C7" s="125"/>
    </row>
    <row r="8" spans="2:18" s="128" customFormat="1">
      <c r="D8" s="129" t="s">
        <v>333</v>
      </c>
    </row>
    <row r="9" spans="2:18" ht="5.0999999999999996" customHeight="1">
      <c r="C9" s="125"/>
    </row>
    <row r="10" spans="2:18" ht="72.75" customHeight="1">
      <c r="C10" s="2466" t="s">
        <v>2081</v>
      </c>
      <c r="D10" s="2462"/>
      <c r="E10" s="2462"/>
    </row>
    <row r="11" spans="2:18" ht="71.25" customHeight="1">
      <c r="C11" s="2462" t="s">
        <v>5532</v>
      </c>
      <c r="D11" s="2462"/>
      <c r="E11" s="2462"/>
    </row>
    <row r="12" spans="2:18" ht="67.5" customHeight="1">
      <c r="C12" s="2466" t="s">
        <v>5533</v>
      </c>
      <c r="D12" s="2462"/>
      <c r="E12" s="2462"/>
    </row>
    <row r="13" spans="2:18" ht="68.25" customHeight="1">
      <c r="C13" s="2466" t="s">
        <v>6482</v>
      </c>
      <c r="D13" s="2462"/>
      <c r="E13" s="2462"/>
    </row>
    <row r="14" spans="2:18" ht="90.75" customHeight="1">
      <c r="C14" s="2466" t="s">
        <v>5534</v>
      </c>
      <c r="D14" s="2462"/>
      <c r="E14" s="2462"/>
    </row>
    <row r="15" spans="2:18" ht="5.0999999999999996" customHeight="1"/>
    <row r="16" spans="2:18" s="128" customFormat="1">
      <c r="D16" s="129" t="s">
        <v>5492</v>
      </c>
    </row>
    <row r="17" spans="3:5" ht="5.0999999999999996" customHeight="1">
      <c r="C17" s="125"/>
    </row>
    <row r="18" spans="3:5" ht="28.5" customHeight="1">
      <c r="C18" s="2462" t="s">
        <v>5535</v>
      </c>
      <c r="D18" s="2462"/>
      <c r="E18" s="2462"/>
    </row>
    <row r="19" spans="3:5">
      <c r="C19" s="2846" t="s">
        <v>5536</v>
      </c>
      <c r="D19" s="2462"/>
      <c r="E19" s="2462"/>
    </row>
    <row r="20" spans="3:5">
      <c r="C20" s="2846" t="s">
        <v>5537</v>
      </c>
      <c r="D20" s="2462"/>
      <c r="E20" s="2462"/>
    </row>
    <row r="21" spans="3:5">
      <c r="C21" s="2846" t="s">
        <v>5538</v>
      </c>
      <c r="D21" s="2462"/>
      <c r="E21" s="2462"/>
    </row>
    <row r="22" spans="3:5" ht="30" customHeight="1">
      <c r="C22" s="2846" t="s">
        <v>5539</v>
      </c>
      <c r="D22" s="2462"/>
      <c r="E22" s="2462"/>
    </row>
    <row r="23" spans="3:5" ht="12.75" customHeight="1">
      <c r="C23" s="2846" t="s">
        <v>6488</v>
      </c>
      <c r="D23" s="2462"/>
      <c r="E23" s="2462"/>
    </row>
    <row r="24" spans="3:5" ht="27" customHeight="1">
      <c r="C24" s="2846" t="s">
        <v>5540</v>
      </c>
      <c r="D24" s="2462"/>
      <c r="E24" s="2462"/>
    </row>
    <row r="25" spans="3:5" ht="4.5" customHeight="1"/>
    <row r="26" spans="3:5" s="128" customFormat="1" ht="12.75" customHeight="1">
      <c r="D26" s="129" t="s">
        <v>1190</v>
      </c>
    </row>
    <row r="27" spans="3:5" ht="5.0999999999999996" customHeight="1">
      <c r="C27" s="125"/>
    </row>
    <row r="28" spans="3:5" ht="77.25" customHeight="1">
      <c r="C28" s="2466" t="s">
        <v>5541</v>
      </c>
      <c r="D28" s="2462"/>
      <c r="E28" s="2462"/>
    </row>
    <row r="29" spans="3:5" ht="103.5" customHeight="1">
      <c r="C29" s="2462" t="s">
        <v>5542</v>
      </c>
      <c r="D29" s="2462"/>
      <c r="E29" s="2462"/>
    </row>
    <row r="30" spans="3:5" ht="66" customHeight="1">
      <c r="C30" s="2462" t="s">
        <v>5543</v>
      </c>
      <c r="D30" s="2462"/>
      <c r="E30" s="2462"/>
    </row>
    <row r="31" spans="3:5" ht="104.25" customHeight="1">
      <c r="C31" s="2462" t="s">
        <v>5544</v>
      </c>
      <c r="D31" s="2462"/>
      <c r="E31" s="2462"/>
    </row>
    <row r="32" spans="3:5" ht="67.5" customHeight="1">
      <c r="C32" s="2462" t="s">
        <v>5545</v>
      </c>
      <c r="D32" s="2462"/>
      <c r="E32" s="2462"/>
    </row>
    <row r="33" spans="2:5" ht="57.75" customHeight="1">
      <c r="C33" s="2462" t="s">
        <v>5546</v>
      </c>
      <c r="D33" s="2462"/>
      <c r="E33" s="2462"/>
    </row>
    <row r="34" spans="2:5" ht="69" customHeight="1">
      <c r="C34" s="2466" t="s">
        <v>5547</v>
      </c>
      <c r="D34" s="2462"/>
      <c r="E34" s="2462"/>
    </row>
    <row r="35" spans="2:5" ht="42.75" customHeight="1">
      <c r="C35" s="2462" t="s">
        <v>5633</v>
      </c>
      <c r="D35" s="2462"/>
      <c r="E35" s="2462"/>
    </row>
    <row r="36" spans="2:5" ht="85.5" customHeight="1">
      <c r="C36" s="2462" t="s">
        <v>6490</v>
      </c>
      <c r="D36" s="2462"/>
      <c r="E36" s="2462"/>
    </row>
    <row r="37" spans="2:5" ht="27.75" customHeight="1">
      <c r="C37" s="2462" t="s">
        <v>5548</v>
      </c>
      <c r="D37" s="2462"/>
      <c r="E37" s="2462"/>
    </row>
    <row r="38" spans="2:5" ht="70.5" customHeight="1">
      <c r="C38" s="2462" t="s">
        <v>5549</v>
      </c>
      <c r="D38" s="2462"/>
      <c r="E38" s="2462"/>
    </row>
    <row r="39" spans="2:5" ht="67.5" customHeight="1">
      <c r="C39" s="2462" t="s">
        <v>5550</v>
      </c>
      <c r="D39" s="2462"/>
      <c r="E39" s="2462"/>
    </row>
    <row r="40" spans="2:5" ht="81" customHeight="1">
      <c r="C40" s="2462" t="s">
        <v>5551</v>
      </c>
      <c r="D40" s="2462"/>
      <c r="E40" s="2462"/>
    </row>
    <row r="41" spans="2:5" ht="42.75" customHeight="1">
      <c r="B41" s="130"/>
      <c r="C41" s="140" t="s">
        <v>1822</v>
      </c>
      <c r="D41" s="2845" t="s">
        <v>1162</v>
      </c>
      <c r="E41" s="2845"/>
    </row>
  </sheetData>
  <sheetProtection autoFilter="0"/>
  <mergeCells count="31">
    <mergeCell ref="C30:E30"/>
    <mergeCell ref="C20:E20"/>
    <mergeCell ref="C28:E28"/>
    <mergeCell ref="C29:E29"/>
    <mergeCell ref="C36:E36"/>
    <mergeCell ref="C24:E24"/>
    <mergeCell ref="C21:E21"/>
    <mergeCell ref="C22:E22"/>
    <mergeCell ref="C23:E23"/>
    <mergeCell ref="D41:E41"/>
    <mergeCell ref="C31:E31"/>
    <mergeCell ref="C32:E32"/>
    <mergeCell ref="C33:E33"/>
    <mergeCell ref="C34:E34"/>
    <mergeCell ref="C40:E40"/>
    <mergeCell ref="C38:E38"/>
    <mergeCell ref="C39:E39"/>
    <mergeCell ref="C35:E35"/>
    <mergeCell ref="C37:E37"/>
    <mergeCell ref="B1:C1"/>
    <mergeCell ref="C19:E19"/>
    <mergeCell ref="C13:E13"/>
    <mergeCell ref="C18:E18"/>
    <mergeCell ref="C14:E14"/>
    <mergeCell ref="C3:E3"/>
    <mergeCell ref="C4:E4"/>
    <mergeCell ref="C6:E6"/>
    <mergeCell ref="C10:E10"/>
    <mergeCell ref="C11:E11"/>
    <mergeCell ref="C12:E12"/>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5.xml><?xml version="1.0" encoding="utf-8"?>
<worksheet xmlns="http://schemas.openxmlformats.org/spreadsheetml/2006/main" xmlns:r="http://schemas.openxmlformats.org/officeDocument/2006/relationships">
  <dimension ref="B1:R37"/>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7212</v>
      </c>
      <c r="E1" s="2091"/>
    </row>
    <row r="2" spans="2:18" ht="5.0999999999999996" customHeight="1">
      <c r="B2" s="121"/>
    </row>
    <row r="3" spans="2:18" s="123" customFormat="1" ht="12.75" customHeight="1">
      <c r="B3" s="122"/>
      <c r="C3" s="2133" t="s">
        <v>5552</v>
      </c>
      <c r="D3" s="2133"/>
      <c r="E3" s="2133"/>
      <c r="F3" s="120"/>
      <c r="G3" s="120"/>
      <c r="H3" s="120"/>
      <c r="I3" s="120"/>
      <c r="J3" s="120"/>
      <c r="K3" s="120"/>
      <c r="L3" s="120"/>
      <c r="M3" s="120"/>
      <c r="N3" s="120"/>
      <c r="P3" s="124"/>
      <c r="Q3" s="124"/>
      <c r="R3" s="124"/>
    </row>
    <row r="4" spans="2:18" ht="13.5" customHeight="1">
      <c r="C4" s="2124" t="s">
        <v>7168</v>
      </c>
      <c r="D4" s="2847"/>
      <c r="E4" s="2847"/>
    </row>
    <row r="5" spans="2:18" ht="5.0999999999999996" customHeight="1">
      <c r="C5" s="125"/>
    </row>
    <row r="6" spans="2:18" ht="41.25" customHeight="1">
      <c r="C6" s="2466" t="s">
        <v>5553</v>
      </c>
      <c r="D6" s="2462"/>
      <c r="E6" s="2462"/>
    </row>
    <row r="7" spans="2:18" ht="5.0999999999999996" customHeight="1">
      <c r="C7" s="125"/>
    </row>
    <row r="8" spans="2:18" s="128" customFormat="1">
      <c r="D8" s="129" t="s">
        <v>333</v>
      </c>
    </row>
    <row r="9" spans="2:18" ht="5.0999999999999996" customHeight="1">
      <c r="C9" s="125"/>
    </row>
    <row r="10" spans="2:18" ht="117.75" customHeight="1">
      <c r="C10" s="2466" t="s">
        <v>5634</v>
      </c>
      <c r="D10" s="2462"/>
      <c r="E10" s="2462"/>
    </row>
    <row r="11" spans="2:18" ht="95.25" customHeight="1">
      <c r="C11" s="2466" t="s">
        <v>5554</v>
      </c>
      <c r="D11" s="2462"/>
      <c r="E11" s="2462"/>
    </row>
    <row r="12" spans="2:18" ht="65.25" customHeight="1">
      <c r="C12" s="2466" t="s">
        <v>5555</v>
      </c>
      <c r="D12" s="2462"/>
      <c r="E12" s="2462"/>
    </row>
    <row r="13" spans="2:18" ht="120.75" customHeight="1">
      <c r="C13" s="2466" t="s">
        <v>5556</v>
      </c>
      <c r="D13" s="2462"/>
      <c r="E13" s="2462"/>
    </row>
    <row r="14" spans="2:18" ht="5.0999999999999996" customHeight="1"/>
    <row r="15" spans="2:18" s="128" customFormat="1">
      <c r="D15" s="129" t="s">
        <v>5492</v>
      </c>
    </row>
    <row r="16" spans="2:18" ht="5.0999999999999996" customHeight="1">
      <c r="C16" s="125"/>
    </row>
    <row r="17" spans="3:5">
      <c r="C17" s="2846" t="s">
        <v>5557</v>
      </c>
      <c r="D17" s="2462"/>
      <c r="E17" s="2462"/>
    </row>
    <row r="18" spans="3:5" ht="12.75" customHeight="1">
      <c r="C18" s="2846" t="s">
        <v>5558</v>
      </c>
      <c r="D18" s="2462"/>
      <c r="E18" s="2462"/>
    </row>
    <row r="19" spans="3:5" ht="12.75" customHeight="1">
      <c r="C19" s="2846" t="s">
        <v>5559</v>
      </c>
      <c r="D19" s="2462"/>
      <c r="E19" s="2462"/>
    </row>
    <row r="20" spans="3:5" ht="12.75" customHeight="1">
      <c r="C20" s="2846" t="s">
        <v>5560</v>
      </c>
      <c r="D20" s="2462"/>
      <c r="E20" s="2462"/>
    </row>
    <row r="21" spans="3:5">
      <c r="C21" s="2846" t="s">
        <v>5561</v>
      </c>
      <c r="D21" s="2462"/>
      <c r="E21" s="2462"/>
    </row>
    <row r="22" spans="3:5">
      <c r="C22" s="2846" t="s">
        <v>2337</v>
      </c>
      <c r="D22" s="2462"/>
      <c r="E22" s="2462"/>
    </row>
    <row r="23" spans="3:5" ht="27" customHeight="1">
      <c r="C23" s="2846" t="s">
        <v>2338</v>
      </c>
      <c r="D23" s="2462"/>
      <c r="E23" s="2462"/>
    </row>
    <row r="24" spans="3:5" ht="4.5" customHeight="1"/>
    <row r="25" spans="3:5" s="128" customFormat="1" ht="12.75" customHeight="1">
      <c r="C25" s="120"/>
      <c r="D25" s="129" t="s">
        <v>1190</v>
      </c>
    </row>
    <row r="26" spans="3:5" ht="5.0999999999999996" customHeight="1">
      <c r="C26" s="125"/>
    </row>
    <row r="27" spans="3:5" ht="118.5" customHeight="1">
      <c r="C27" s="2466" t="s">
        <v>5562</v>
      </c>
      <c r="D27" s="2462"/>
      <c r="E27" s="2462"/>
    </row>
    <row r="28" spans="3:5" ht="52.5" customHeight="1">
      <c r="C28" s="2462" t="s">
        <v>5563</v>
      </c>
      <c r="D28" s="2462"/>
      <c r="E28" s="2462"/>
    </row>
    <row r="29" spans="3:5" ht="51.75" customHeight="1">
      <c r="C29" s="2462" t="s">
        <v>5564</v>
      </c>
      <c r="D29" s="2462"/>
      <c r="E29" s="2462"/>
    </row>
    <row r="30" spans="3:5" ht="54.75" customHeight="1">
      <c r="C30" s="2462" t="s">
        <v>5565</v>
      </c>
      <c r="D30" s="2462"/>
      <c r="E30" s="2462"/>
    </row>
    <row r="31" spans="3:5" ht="51" customHeight="1">
      <c r="C31" s="2462" t="s">
        <v>5566</v>
      </c>
      <c r="D31" s="2462"/>
      <c r="E31" s="2462"/>
    </row>
    <row r="32" spans="3:5" ht="109.5" customHeight="1">
      <c r="C32" s="2466" t="s">
        <v>5567</v>
      </c>
      <c r="D32" s="2462"/>
      <c r="E32" s="2462"/>
    </row>
    <row r="33" spans="2:5" ht="92.25" customHeight="1">
      <c r="C33" s="2462" t="s">
        <v>5568</v>
      </c>
      <c r="D33" s="2462"/>
      <c r="E33" s="2462"/>
    </row>
    <row r="34" spans="2:5" ht="39.75" customHeight="1">
      <c r="C34" s="2462" t="s">
        <v>1924</v>
      </c>
      <c r="D34" s="2462"/>
      <c r="E34" s="2462"/>
    </row>
    <row r="35" spans="2:5" ht="69" customHeight="1">
      <c r="C35" s="2462" t="s">
        <v>6491</v>
      </c>
      <c r="D35" s="2462"/>
      <c r="E35" s="2462"/>
    </row>
    <row r="36" spans="2:5" ht="29.25" customHeight="1">
      <c r="C36" s="2462" t="s">
        <v>5569</v>
      </c>
      <c r="D36" s="2462"/>
      <c r="E36" s="2462"/>
    </row>
    <row r="37" spans="2:5" ht="42.75" customHeight="1">
      <c r="B37" s="130"/>
      <c r="C37" s="140" t="s">
        <v>1822</v>
      </c>
      <c r="D37" s="2845" t="s">
        <v>1162</v>
      </c>
      <c r="E37" s="2845"/>
    </row>
  </sheetData>
  <sheetProtection autoFilter="0"/>
  <mergeCells count="27">
    <mergeCell ref="C36:E36"/>
    <mergeCell ref="D37:E37"/>
    <mergeCell ref="C6:E6"/>
    <mergeCell ref="C33:E33"/>
    <mergeCell ref="C34:E34"/>
    <mergeCell ref="C35:E35"/>
    <mergeCell ref="C23:E23"/>
    <mergeCell ref="C27:E27"/>
    <mergeCell ref="C28:E28"/>
    <mergeCell ref="C29:E29"/>
    <mergeCell ref="C32:E32"/>
    <mergeCell ref="C19:E19"/>
    <mergeCell ref="C20:E20"/>
    <mergeCell ref="C21:E21"/>
    <mergeCell ref="C22:E22"/>
    <mergeCell ref="C13:E13"/>
    <mergeCell ref="B1:C1"/>
    <mergeCell ref="C17:E17"/>
    <mergeCell ref="C18:E18"/>
    <mergeCell ref="C30:E30"/>
    <mergeCell ref="C31:E31"/>
    <mergeCell ref="C3:E3"/>
    <mergeCell ref="C4:E4"/>
    <mergeCell ref="C10:E10"/>
    <mergeCell ref="C11:E11"/>
    <mergeCell ref="C12:E12"/>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6.xml><?xml version="1.0" encoding="utf-8"?>
<worksheet xmlns="http://schemas.openxmlformats.org/spreadsheetml/2006/main" xmlns:r="http://schemas.openxmlformats.org/officeDocument/2006/relationships">
  <dimension ref="B1:R33"/>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7212</v>
      </c>
      <c r="E1" s="2091"/>
    </row>
    <row r="2" spans="2:18" ht="5.0999999999999996" customHeight="1">
      <c r="B2" s="121"/>
    </row>
    <row r="3" spans="2:18" s="123" customFormat="1" ht="12.75" customHeight="1">
      <c r="B3" s="122"/>
      <c r="C3" s="2133" t="s">
        <v>5570</v>
      </c>
      <c r="D3" s="2133"/>
      <c r="E3" s="2133"/>
      <c r="F3" s="120"/>
      <c r="G3" s="120"/>
      <c r="H3" s="120"/>
      <c r="I3" s="120"/>
      <c r="J3" s="120"/>
      <c r="K3" s="120"/>
      <c r="L3" s="120"/>
      <c r="M3" s="120"/>
      <c r="N3" s="120"/>
      <c r="P3" s="124"/>
      <c r="Q3" s="124"/>
      <c r="R3" s="124"/>
    </row>
    <row r="4" spans="2:18" ht="13.5" customHeight="1">
      <c r="C4" s="2124" t="s">
        <v>7168</v>
      </c>
      <c r="D4" s="2847"/>
      <c r="E4" s="2847"/>
    </row>
    <row r="5" spans="2:18" ht="5.0999999999999996" customHeight="1">
      <c r="C5" s="125"/>
    </row>
    <row r="6" spans="2:18" ht="81.75" customHeight="1">
      <c r="C6" s="2466" t="s">
        <v>5571</v>
      </c>
      <c r="D6" s="2462"/>
      <c r="E6" s="2462"/>
    </row>
    <row r="7" spans="2:18" ht="5.0999999999999996" customHeight="1">
      <c r="C7" s="125"/>
    </row>
    <row r="8" spans="2:18" s="128" customFormat="1">
      <c r="D8" s="129" t="s">
        <v>333</v>
      </c>
    </row>
    <row r="9" spans="2:18" ht="5.0999999999999996" customHeight="1">
      <c r="C9" s="125"/>
    </row>
    <row r="10" spans="2:18" ht="118.5" customHeight="1">
      <c r="C10" s="2466" t="s">
        <v>5572</v>
      </c>
      <c r="D10" s="2462"/>
      <c r="E10" s="2462"/>
    </row>
    <row r="11" spans="2:18" ht="28.5" customHeight="1">
      <c r="C11" s="2466" t="s">
        <v>2379</v>
      </c>
      <c r="D11" s="2462"/>
      <c r="E11" s="2462"/>
    </row>
    <row r="12" spans="2:18" ht="44.25" customHeight="1">
      <c r="C12" s="2466" t="s">
        <v>6153</v>
      </c>
      <c r="D12" s="2462"/>
      <c r="E12" s="2462"/>
    </row>
    <row r="13" spans="2:18" ht="43.5" customHeight="1">
      <c r="C13" s="2466" t="s">
        <v>5573</v>
      </c>
      <c r="D13" s="2462"/>
      <c r="E13" s="2462"/>
    </row>
    <row r="14" spans="2:18" ht="5.0999999999999996" customHeight="1"/>
    <row r="15" spans="2:18" s="128" customFormat="1">
      <c r="D15" s="129" t="s">
        <v>5492</v>
      </c>
    </row>
    <row r="16" spans="2:18" ht="5.0999999999999996" customHeight="1">
      <c r="C16" s="125"/>
    </row>
    <row r="17" spans="3:5" ht="27.75" customHeight="1">
      <c r="C17" s="2846" t="s">
        <v>5574</v>
      </c>
      <c r="D17" s="2462"/>
      <c r="E17" s="2462"/>
    </row>
    <row r="18" spans="3:5" ht="12.75" customHeight="1">
      <c r="C18" s="2846" t="s">
        <v>6492</v>
      </c>
      <c r="D18" s="2462"/>
      <c r="E18" s="2462"/>
    </row>
    <row r="19" spans="3:5" ht="12.75" customHeight="1">
      <c r="C19" s="2846" t="s">
        <v>1587</v>
      </c>
      <c r="D19" s="2462"/>
      <c r="E19" s="2462"/>
    </row>
    <row r="20" spans="3:5" ht="12.75" customHeight="1">
      <c r="C20" s="2846" t="s">
        <v>5575</v>
      </c>
      <c r="D20" s="2462"/>
      <c r="E20" s="2462"/>
    </row>
    <row r="21" spans="3:5" ht="27" customHeight="1">
      <c r="C21" s="2846" t="s">
        <v>5576</v>
      </c>
      <c r="D21" s="2462"/>
      <c r="E21" s="2462"/>
    </row>
    <row r="22" spans="3:5" ht="12.75" customHeight="1">
      <c r="C22" s="2846" t="s">
        <v>1785</v>
      </c>
      <c r="D22" s="2462"/>
      <c r="E22" s="2462"/>
    </row>
    <row r="23" spans="3:5" ht="4.5" customHeight="1"/>
    <row r="24" spans="3:5" s="128" customFormat="1" ht="12.75" customHeight="1">
      <c r="C24" s="120"/>
      <c r="D24" s="129" t="s">
        <v>1190</v>
      </c>
    </row>
    <row r="25" spans="3:5" ht="5.0999999999999996" customHeight="1">
      <c r="C25" s="125"/>
    </row>
    <row r="26" spans="3:5" ht="90.75" customHeight="1">
      <c r="C26" s="2466" t="s">
        <v>5577</v>
      </c>
      <c r="D26" s="2462"/>
      <c r="E26" s="2462"/>
    </row>
    <row r="27" spans="3:5" ht="63.75" customHeight="1">
      <c r="C27" s="2462" t="s">
        <v>5578</v>
      </c>
      <c r="D27" s="2462"/>
      <c r="E27" s="2462"/>
    </row>
    <row r="28" spans="3:5" ht="102.75" customHeight="1">
      <c r="C28" s="2462" t="s">
        <v>5579</v>
      </c>
      <c r="D28" s="2462"/>
      <c r="E28" s="2462"/>
    </row>
    <row r="29" spans="3:5" ht="51.75" customHeight="1">
      <c r="C29" s="2462" t="s">
        <v>5580</v>
      </c>
      <c r="D29" s="2462"/>
      <c r="E29" s="2462"/>
    </row>
    <row r="30" spans="3:5" ht="63" customHeight="1">
      <c r="C30" s="2466" t="s">
        <v>5581</v>
      </c>
      <c r="D30" s="2462"/>
      <c r="E30" s="2462"/>
    </row>
    <row r="31" spans="3:5" ht="122.25" customHeight="1">
      <c r="C31" s="2462" t="s">
        <v>5582</v>
      </c>
      <c r="D31" s="2462"/>
      <c r="E31" s="2462"/>
    </row>
    <row r="32" spans="3:5" ht="108" customHeight="1">
      <c r="C32" s="2462" t="s">
        <v>5583</v>
      </c>
      <c r="D32" s="2462"/>
      <c r="E32" s="2462"/>
    </row>
    <row r="33" spans="2:5" ht="42.75" customHeight="1">
      <c r="B33" s="130"/>
      <c r="C33" s="140" t="s">
        <v>1822</v>
      </c>
      <c r="D33" s="2845" t="s">
        <v>1162</v>
      </c>
      <c r="E33" s="2845"/>
    </row>
  </sheetData>
  <sheetProtection autoFilter="0"/>
  <mergeCells count="23">
    <mergeCell ref="D33:E33"/>
    <mergeCell ref="C19:E19"/>
    <mergeCell ref="C20:E20"/>
    <mergeCell ref="C29:E29"/>
    <mergeCell ref="C32:E32"/>
    <mergeCell ref="C30:E30"/>
    <mergeCell ref="C31:E31"/>
    <mergeCell ref="C26:E26"/>
    <mergeCell ref="C27:E27"/>
    <mergeCell ref="C11:E11"/>
    <mergeCell ref="C12:E12"/>
    <mergeCell ref="C13:E13"/>
    <mergeCell ref="C28:E28"/>
    <mergeCell ref="C17:E17"/>
    <mergeCell ref="C22:E22"/>
    <mergeCell ref="C18:E18"/>
    <mergeCell ref="C21:E21"/>
    <mergeCell ref="B1:C1"/>
    <mergeCell ref="C3:E3"/>
    <mergeCell ref="C4:E4"/>
    <mergeCell ref="C10:E10"/>
    <mergeCell ref="C6:E6"/>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7.xml><?xml version="1.0" encoding="utf-8"?>
<worksheet xmlns="http://schemas.openxmlformats.org/spreadsheetml/2006/main" xmlns:r="http://schemas.openxmlformats.org/officeDocument/2006/relationships">
  <dimension ref="B1:R32"/>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7212</v>
      </c>
      <c r="E1" s="2091"/>
    </row>
    <row r="2" spans="2:18" ht="5.0999999999999996" customHeight="1">
      <c r="B2" s="121"/>
    </row>
    <row r="3" spans="2:18" s="123" customFormat="1" ht="12.75" customHeight="1">
      <c r="B3" s="122"/>
      <c r="C3" s="2133" t="s">
        <v>5584</v>
      </c>
      <c r="D3" s="2133"/>
      <c r="E3" s="2133"/>
      <c r="F3" s="120"/>
      <c r="G3" s="120"/>
      <c r="H3" s="120"/>
      <c r="I3" s="120"/>
      <c r="J3" s="120"/>
      <c r="K3" s="120"/>
      <c r="L3" s="120"/>
      <c r="M3" s="120"/>
      <c r="N3" s="120"/>
      <c r="P3" s="124"/>
      <c r="Q3" s="124"/>
      <c r="R3" s="124"/>
    </row>
    <row r="4" spans="2:18" ht="13.5" customHeight="1">
      <c r="C4" s="2124" t="s">
        <v>7168</v>
      </c>
      <c r="D4" s="2847"/>
      <c r="E4" s="2847"/>
    </row>
    <row r="5" spans="2:18" ht="5.0999999999999996" customHeight="1">
      <c r="C5" s="125"/>
    </row>
    <row r="6" spans="2:18" ht="70.5" customHeight="1">
      <c r="C6" s="2466" t="s">
        <v>5585</v>
      </c>
      <c r="D6" s="2462"/>
      <c r="E6" s="2462"/>
    </row>
    <row r="7" spans="2:18" ht="5.0999999999999996" customHeight="1">
      <c r="C7" s="125"/>
    </row>
    <row r="8" spans="2:18" s="128" customFormat="1">
      <c r="D8" s="129" t="s">
        <v>333</v>
      </c>
    </row>
    <row r="9" spans="2:18" ht="5.0999999999999996" customHeight="1">
      <c r="C9" s="125"/>
    </row>
    <row r="10" spans="2:18" ht="52.5" customHeight="1">
      <c r="C10" s="2466" t="s">
        <v>1586</v>
      </c>
      <c r="D10" s="2462"/>
      <c r="E10" s="2462"/>
    </row>
    <row r="11" spans="2:18" ht="93.75" customHeight="1">
      <c r="C11" s="2462" t="s">
        <v>5635</v>
      </c>
      <c r="D11" s="2462"/>
      <c r="E11" s="2462"/>
    </row>
    <row r="12" spans="2:18" ht="52.5" customHeight="1">
      <c r="C12" s="2466" t="s">
        <v>5586</v>
      </c>
      <c r="D12" s="2462"/>
      <c r="E12" s="2462"/>
    </row>
    <row r="13" spans="2:18" ht="27" customHeight="1">
      <c r="C13" s="2466" t="s">
        <v>2884</v>
      </c>
      <c r="D13" s="2462"/>
      <c r="E13" s="2462"/>
    </row>
    <row r="14" spans="2:18" ht="39.75" customHeight="1">
      <c r="C14" s="2466" t="s">
        <v>1152</v>
      </c>
      <c r="D14" s="2462"/>
      <c r="E14" s="2462"/>
    </row>
    <row r="15" spans="2:18" ht="5.0999999999999996" customHeight="1"/>
    <row r="16" spans="2:18" s="128" customFormat="1">
      <c r="D16" s="129" t="s">
        <v>5492</v>
      </c>
    </row>
    <row r="17" spans="2:5" ht="5.0999999999999996" customHeight="1">
      <c r="C17" s="125"/>
    </row>
    <row r="18" spans="2:5">
      <c r="C18" s="2846" t="s">
        <v>5587</v>
      </c>
      <c r="D18" s="2462"/>
      <c r="E18" s="2462"/>
    </row>
    <row r="19" spans="2:5" ht="12.75" customHeight="1">
      <c r="C19" s="2846" t="s">
        <v>570</v>
      </c>
      <c r="D19" s="2462"/>
      <c r="E19" s="2462"/>
    </row>
    <row r="20" spans="2:5" ht="29.25" customHeight="1">
      <c r="C20" s="2846" t="s">
        <v>6493</v>
      </c>
      <c r="D20" s="2462"/>
      <c r="E20" s="2462"/>
    </row>
    <row r="21" spans="2:5" ht="26.25" customHeight="1">
      <c r="C21" s="2846" t="s">
        <v>5588</v>
      </c>
      <c r="D21" s="2462"/>
      <c r="E21" s="2462"/>
    </row>
    <row r="22" spans="2:5">
      <c r="C22" s="2846" t="s">
        <v>618</v>
      </c>
      <c r="D22" s="2462"/>
      <c r="E22" s="2462"/>
    </row>
    <row r="23" spans="2:5" ht="4.5" customHeight="1"/>
    <row r="24" spans="2:5" s="128" customFormat="1" ht="12.75" customHeight="1">
      <c r="C24" s="120"/>
      <c r="D24" s="129" t="s">
        <v>1190</v>
      </c>
    </row>
    <row r="25" spans="2:5" ht="5.0999999999999996" customHeight="1">
      <c r="C25" s="125"/>
    </row>
    <row r="26" spans="2:5" ht="98.25" customHeight="1">
      <c r="C26" s="2466" t="s">
        <v>5589</v>
      </c>
      <c r="D26" s="2462"/>
      <c r="E26" s="2462"/>
    </row>
    <row r="27" spans="2:5" ht="52.5" customHeight="1">
      <c r="C27" s="2462" t="s">
        <v>5590</v>
      </c>
      <c r="D27" s="2462"/>
      <c r="E27" s="2462"/>
    </row>
    <row r="28" spans="2:5" ht="66.75" customHeight="1">
      <c r="C28" s="2462" t="s">
        <v>5591</v>
      </c>
      <c r="D28" s="2462"/>
      <c r="E28" s="2462"/>
    </row>
    <row r="29" spans="2:5" ht="66.75" customHeight="1">
      <c r="C29" s="2462" t="s">
        <v>5592</v>
      </c>
      <c r="D29" s="2462"/>
      <c r="E29" s="2462"/>
    </row>
    <row r="30" spans="2:5" ht="55.5" customHeight="1">
      <c r="C30" s="2466" t="s">
        <v>5593</v>
      </c>
      <c r="D30" s="2462"/>
      <c r="E30" s="2462"/>
    </row>
    <row r="31" spans="2:5" ht="76.5" customHeight="1">
      <c r="C31" s="2462" t="s">
        <v>6154</v>
      </c>
      <c r="D31" s="2462"/>
      <c r="E31" s="2462"/>
    </row>
    <row r="32" spans="2:5" ht="42.75" customHeight="1">
      <c r="B32" s="130"/>
      <c r="C32" s="140" t="s">
        <v>1822</v>
      </c>
      <c r="D32" s="2845" t="s">
        <v>2291</v>
      </c>
      <c r="E32" s="2845"/>
    </row>
  </sheetData>
  <sheetProtection autoFilter="0"/>
  <mergeCells count="22">
    <mergeCell ref="C30:E30"/>
    <mergeCell ref="C31:E31"/>
    <mergeCell ref="D32:E32"/>
    <mergeCell ref="C27:E27"/>
    <mergeCell ref="C28:E28"/>
    <mergeCell ref="C29:E29"/>
    <mergeCell ref="B1:C1"/>
    <mergeCell ref="C19:E19"/>
    <mergeCell ref="C26:E26"/>
    <mergeCell ref="C20:E20"/>
    <mergeCell ref="C21:E21"/>
    <mergeCell ref="C22:E22"/>
    <mergeCell ref="C3:E3"/>
    <mergeCell ref="C4:E4"/>
    <mergeCell ref="C10:E10"/>
    <mergeCell ref="C18:E18"/>
    <mergeCell ref="C6:E6"/>
    <mergeCell ref="C11:E11"/>
    <mergeCell ref="C12:E12"/>
    <mergeCell ref="C13:E13"/>
    <mergeCell ref="C14:E14"/>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8.xml><?xml version="1.0" encoding="utf-8"?>
<worksheet xmlns="http://schemas.openxmlformats.org/spreadsheetml/2006/main" xmlns:r="http://schemas.openxmlformats.org/officeDocument/2006/relationships">
  <dimension ref="B1:R30"/>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7212</v>
      </c>
      <c r="E1" s="2091"/>
    </row>
    <row r="2" spans="2:18" ht="5.0999999999999996" customHeight="1">
      <c r="B2" s="121"/>
    </row>
    <row r="3" spans="2:18" s="123" customFormat="1" ht="12.75" customHeight="1">
      <c r="B3" s="122"/>
      <c r="C3" s="2133" t="s">
        <v>5594</v>
      </c>
      <c r="D3" s="2133"/>
      <c r="E3" s="2133"/>
      <c r="F3" s="120"/>
      <c r="G3" s="120"/>
      <c r="H3" s="120"/>
      <c r="I3" s="120"/>
      <c r="J3" s="120"/>
      <c r="K3" s="120"/>
      <c r="L3" s="120"/>
      <c r="M3" s="120"/>
      <c r="N3" s="120"/>
      <c r="P3" s="124"/>
      <c r="Q3" s="124"/>
      <c r="R3" s="124"/>
    </row>
    <row r="4" spans="2:18" ht="13.5" customHeight="1">
      <c r="C4" s="2124" t="s">
        <v>7168</v>
      </c>
      <c r="D4" s="2847"/>
      <c r="E4" s="2847"/>
    </row>
    <row r="5" spans="2:18" ht="5.0999999999999996" customHeight="1">
      <c r="C5" s="125"/>
    </row>
    <row r="6" spans="2:18" ht="76.5" customHeight="1">
      <c r="C6" s="2466" t="s">
        <v>5595</v>
      </c>
      <c r="D6" s="2462"/>
      <c r="E6" s="2462"/>
    </row>
    <row r="7" spans="2:18" ht="5.0999999999999996" customHeight="1">
      <c r="C7" s="125"/>
    </row>
    <row r="8" spans="2:18" s="128" customFormat="1">
      <c r="D8" s="129" t="s">
        <v>333</v>
      </c>
    </row>
    <row r="9" spans="2:18" ht="5.0999999999999996" customHeight="1">
      <c r="C9" s="125"/>
    </row>
    <row r="10" spans="2:18" ht="116.25" customHeight="1">
      <c r="C10" s="2466" t="s">
        <v>5596</v>
      </c>
      <c r="D10" s="2462"/>
      <c r="E10" s="2462"/>
    </row>
    <row r="11" spans="2:18" ht="108.75" customHeight="1">
      <c r="C11" s="2466" t="s">
        <v>5597</v>
      </c>
      <c r="D11" s="2462"/>
      <c r="E11" s="2462"/>
    </row>
    <row r="12" spans="2:18" ht="40.5" customHeight="1">
      <c r="C12" s="2466" t="s">
        <v>698</v>
      </c>
      <c r="D12" s="2462"/>
      <c r="E12" s="2462"/>
    </row>
    <row r="13" spans="2:18" ht="92.25" customHeight="1">
      <c r="C13" s="2466" t="s">
        <v>5598</v>
      </c>
      <c r="D13" s="2462"/>
      <c r="E13" s="2462"/>
    </row>
    <row r="14" spans="2:18" ht="5.0999999999999996" customHeight="1"/>
    <row r="15" spans="2:18" s="128" customFormat="1">
      <c r="D15" s="129" t="s">
        <v>5492</v>
      </c>
    </row>
    <row r="16" spans="2:18" ht="5.0999999999999996" customHeight="1">
      <c r="C16" s="125"/>
    </row>
    <row r="17" spans="2:5" ht="12.75" customHeight="1">
      <c r="C17" s="2846" t="s">
        <v>5599</v>
      </c>
      <c r="D17" s="2462"/>
      <c r="E17" s="2462"/>
    </row>
    <row r="18" spans="2:5" ht="12.75" customHeight="1">
      <c r="C18" s="2846" t="s">
        <v>5600</v>
      </c>
      <c r="D18" s="2462"/>
      <c r="E18" s="2462"/>
    </row>
    <row r="19" spans="2:5" ht="27.75" customHeight="1">
      <c r="C19" s="2846" t="s">
        <v>5601</v>
      </c>
      <c r="D19" s="2462"/>
      <c r="E19" s="2462"/>
    </row>
    <row r="20" spans="2:5">
      <c r="C20" s="2846" t="s">
        <v>5602</v>
      </c>
      <c r="D20" s="2462"/>
      <c r="E20" s="2462"/>
    </row>
    <row r="21" spans="2:5">
      <c r="C21" s="2846" t="s">
        <v>565</v>
      </c>
      <c r="D21" s="2462"/>
      <c r="E21" s="2462"/>
    </row>
    <row r="22" spans="2:5" ht="4.5" customHeight="1"/>
    <row r="23" spans="2:5" s="128" customFormat="1" ht="12.75" customHeight="1">
      <c r="C23" s="120"/>
      <c r="D23" s="129" t="s">
        <v>1190</v>
      </c>
    </row>
    <row r="24" spans="2:5" ht="5.0999999999999996" customHeight="1">
      <c r="C24" s="125"/>
    </row>
    <row r="25" spans="2:5" ht="44.25" customHeight="1">
      <c r="C25" s="2466" t="s">
        <v>5603</v>
      </c>
      <c r="D25" s="2462"/>
      <c r="E25" s="2462"/>
    </row>
    <row r="26" spans="2:5" ht="63.75" customHeight="1">
      <c r="C26" s="2462" t="s">
        <v>5604</v>
      </c>
      <c r="D26" s="2462"/>
      <c r="E26" s="2462"/>
    </row>
    <row r="27" spans="2:5" ht="63.75" customHeight="1">
      <c r="C27" s="2462" t="s">
        <v>5605</v>
      </c>
      <c r="D27" s="2462"/>
      <c r="E27" s="2462"/>
    </row>
    <row r="28" spans="2:5" ht="104.25" customHeight="1">
      <c r="C28" s="2462" t="s">
        <v>5606</v>
      </c>
      <c r="D28" s="2462"/>
      <c r="E28" s="2462"/>
    </row>
    <row r="29" spans="2:5" ht="141" customHeight="1">
      <c r="C29" s="2466" t="s">
        <v>5607</v>
      </c>
      <c r="D29" s="2462"/>
      <c r="E29" s="2462"/>
    </row>
    <row r="30" spans="2:5" ht="42.75" customHeight="1">
      <c r="B30" s="130"/>
      <c r="C30" s="140" t="s">
        <v>1822</v>
      </c>
      <c r="D30" s="2845" t="s">
        <v>1162</v>
      </c>
      <c r="E30" s="2845"/>
    </row>
  </sheetData>
  <sheetProtection autoFilter="0"/>
  <mergeCells count="20">
    <mergeCell ref="D30:E30"/>
    <mergeCell ref="C11:E11"/>
    <mergeCell ref="C12:E12"/>
    <mergeCell ref="C13:E13"/>
    <mergeCell ref="C25:E25"/>
    <mergeCell ref="C17:E17"/>
    <mergeCell ref="C18:E18"/>
    <mergeCell ref="C19:E19"/>
    <mergeCell ref="C20:E20"/>
    <mergeCell ref="C21:E21"/>
    <mergeCell ref="C28:E28"/>
    <mergeCell ref="C29:E29"/>
    <mergeCell ref="C26:E26"/>
    <mergeCell ref="C27:E27"/>
    <mergeCell ref="C4:E4"/>
    <mergeCell ref="C10:E10"/>
    <mergeCell ref="C6:E6"/>
    <mergeCell ref="D1:E1"/>
    <mergeCell ref="B1:C1"/>
    <mergeCell ref="C3:E3"/>
  </mergeCells>
  <phoneticPr fontId="9" type="noConversion"/>
  <hyperlinks>
    <hyperlink ref="B1" location="Index!A1" display="Назад"/>
  </hyperlinks>
  <pageMargins left="0.75" right="0.75" top="1" bottom="1" header="0.5" footer="0.5"/>
  <pageSetup paperSize="9" orientation="portrait" verticalDpi="0" r:id="rId1"/>
  <headerFooter alignWithMargins="0"/>
  <drawing r:id="rId2"/>
</worksheet>
</file>

<file path=xl/worksheets/sheet69.xml><?xml version="1.0" encoding="utf-8"?>
<worksheet xmlns="http://schemas.openxmlformats.org/spreadsheetml/2006/main" xmlns:r="http://schemas.openxmlformats.org/officeDocument/2006/relationships">
  <dimension ref="B1:R34"/>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7212</v>
      </c>
      <c r="E1" s="2091"/>
    </row>
    <row r="2" spans="2:18" ht="5.0999999999999996" customHeight="1">
      <c r="B2" s="121"/>
    </row>
    <row r="3" spans="2:18" s="123" customFormat="1" ht="12.75" customHeight="1">
      <c r="B3" s="122"/>
      <c r="C3" s="2133" t="s">
        <v>5608</v>
      </c>
      <c r="D3" s="2133"/>
      <c r="E3" s="2133"/>
      <c r="F3" s="120"/>
      <c r="G3" s="120"/>
      <c r="H3" s="120"/>
      <c r="I3" s="120"/>
      <c r="J3" s="120"/>
      <c r="K3" s="120"/>
      <c r="L3" s="120"/>
      <c r="M3" s="120"/>
      <c r="N3" s="120"/>
      <c r="P3" s="124"/>
      <c r="Q3" s="124"/>
      <c r="R3" s="124"/>
    </row>
    <row r="4" spans="2:18" ht="13.5" customHeight="1">
      <c r="C4" s="2124" t="s">
        <v>7168</v>
      </c>
      <c r="D4" s="2847"/>
      <c r="E4" s="2847"/>
    </row>
    <row r="5" spans="2:18" ht="5.0999999999999996" customHeight="1">
      <c r="C5" s="125"/>
    </row>
    <row r="6" spans="2:18" ht="42.75" customHeight="1">
      <c r="C6" s="2466" t="s">
        <v>5609</v>
      </c>
      <c r="D6" s="2462"/>
      <c r="E6" s="2462"/>
    </row>
    <row r="7" spans="2:18" ht="5.0999999999999996" customHeight="1">
      <c r="C7" s="125"/>
    </row>
    <row r="8" spans="2:18" s="128" customFormat="1">
      <c r="D8" s="129" t="s">
        <v>333</v>
      </c>
    </row>
    <row r="9" spans="2:18" ht="5.0999999999999996" customHeight="1">
      <c r="C9" s="125"/>
    </row>
    <row r="10" spans="2:18" ht="119.25" customHeight="1">
      <c r="C10" s="2466" t="s">
        <v>6494</v>
      </c>
      <c r="D10" s="2462"/>
      <c r="E10" s="2462"/>
    </row>
    <row r="11" spans="2:18" ht="65.25" customHeight="1">
      <c r="C11" s="2462" t="s">
        <v>5610</v>
      </c>
      <c r="D11" s="2462"/>
      <c r="E11" s="2462"/>
    </row>
    <row r="12" spans="2:18" ht="122.25" customHeight="1">
      <c r="C12" s="2466" t="s">
        <v>5611</v>
      </c>
      <c r="D12" s="2462"/>
      <c r="E12" s="2462"/>
    </row>
    <row r="13" spans="2:18" ht="45" customHeight="1">
      <c r="C13" s="2466" t="s">
        <v>5612</v>
      </c>
      <c r="D13" s="2462"/>
      <c r="E13" s="2462"/>
    </row>
    <row r="14" spans="2:18" ht="94.5" customHeight="1">
      <c r="C14" s="2466" t="s">
        <v>5613</v>
      </c>
      <c r="D14" s="2462"/>
      <c r="E14" s="2462"/>
    </row>
    <row r="15" spans="2:18" ht="5.0999999999999996" customHeight="1"/>
    <row r="16" spans="2:18" s="128" customFormat="1">
      <c r="D16" s="129" t="s">
        <v>5492</v>
      </c>
    </row>
    <row r="17" spans="3:5" ht="5.0999999999999996" customHeight="1">
      <c r="C17" s="125"/>
    </row>
    <row r="18" spans="3:5" ht="12.75" customHeight="1">
      <c r="C18" s="2846" t="s">
        <v>1917</v>
      </c>
      <c r="D18" s="2462"/>
      <c r="E18" s="2462"/>
    </row>
    <row r="19" spans="3:5" ht="28.5" customHeight="1">
      <c r="C19" s="2846" t="s">
        <v>5614</v>
      </c>
      <c r="D19" s="2462"/>
      <c r="E19" s="2462"/>
    </row>
    <row r="20" spans="3:5" ht="27.75" customHeight="1">
      <c r="C20" s="2846" t="s">
        <v>5615</v>
      </c>
      <c r="D20" s="2462"/>
      <c r="E20" s="2462"/>
    </row>
    <row r="21" spans="3:5" ht="27.75" customHeight="1">
      <c r="C21" s="2846" t="s">
        <v>5616</v>
      </c>
      <c r="D21" s="2462"/>
      <c r="E21" s="2462"/>
    </row>
    <row r="22" spans="3:5" ht="27.75" customHeight="1">
      <c r="C22" s="2846" t="s">
        <v>5617</v>
      </c>
      <c r="D22" s="2462"/>
      <c r="E22" s="2462"/>
    </row>
    <row r="23" spans="3:5" ht="27" customHeight="1">
      <c r="C23" s="2846" t="s">
        <v>5618</v>
      </c>
      <c r="D23" s="2462"/>
      <c r="E23" s="2462"/>
    </row>
    <row r="24" spans="3:5" ht="28.5" customHeight="1">
      <c r="C24" s="2846" t="s">
        <v>5619</v>
      </c>
      <c r="D24" s="2462"/>
      <c r="E24" s="2462"/>
    </row>
    <row r="25" spans="3:5" ht="4.5" customHeight="1"/>
    <row r="26" spans="3:5" s="128" customFormat="1" ht="12.75" customHeight="1">
      <c r="C26" s="120"/>
      <c r="D26" s="129" t="s">
        <v>1190</v>
      </c>
    </row>
    <row r="27" spans="3:5" ht="5.0999999999999996" customHeight="1">
      <c r="C27" s="125"/>
    </row>
    <row r="28" spans="3:5" ht="66" customHeight="1">
      <c r="C28" s="2466" t="s">
        <v>5620</v>
      </c>
      <c r="D28" s="2462"/>
      <c r="E28" s="2462"/>
    </row>
    <row r="29" spans="3:5" ht="83.25" customHeight="1">
      <c r="C29" s="2462" t="s">
        <v>6150</v>
      </c>
      <c r="D29" s="2462"/>
      <c r="E29" s="2462"/>
    </row>
    <row r="30" spans="3:5" ht="68.25" customHeight="1">
      <c r="C30" s="2462" t="s">
        <v>5621</v>
      </c>
      <c r="D30" s="2462"/>
      <c r="E30" s="2462"/>
    </row>
    <row r="31" spans="3:5" ht="109.5" customHeight="1">
      <c r="C31" s="2462" t="s">
        <v>5622</v>
      </c>
      <c r="D31" s="2462"/>
      <c r="E31" s="2462"/>
    </row>
    <row r="32" spans="3:5" ht="92.25" customHeight="1">
      <c r="C32" s="2466" t="s">
        <v>5623</v>
      </c>
      <c r="D32" s="2462"/>
      <c r="E32" s="2462"/>
    </row>
    <row r="33" spans="2:5" ht="117" customHeight="1">
      <c r="C33" s="2462" t="s">
        <v>5624</v>
      </c>
      <c r="D33" s="2462"/>
      <c r="E33" s="2462"/>
    </row>
    <row r="34" spans="2:5" ht="42.75" customHeight="1">
      <c r="B34" s="130"/>
      <c r="C34" s="140" t="s">
        <v>1822</v>
      </c>
      <c r="D34" s="2845" t="s">
        <v>1162</v>
      </c>
      <c r="E34" s="2845"/>
    </row>
  </sheetData>
  <sheetProtection autoFilter="0"/>
  <mergeCells count="24">
    <mergeCell ref="C29:E29"/>
    <mergeCell ref="C21:E21"/>
    <mergeCell ref="C22:E22"/>
    <mergeCell ref="D34:E34"/>
    <mergeCell ref="C23:E23"/>
    <mergeCell ref="C24:E24"/>
    <mergeCell ref="C33:E33"/>
    <mergeCell ref="C31:E31"/>
    <mergeCell ref="C32:E32"/>
    <mergeCell ref="C30:E30"/>
    <mergeCell ref="C12:E12"/>
    <mergeCell ref="C11:E11"/>
    <mergeCell ref="C13:E13"/>
    <mergeCell ref="C14:E14"/>
    <mergeCell ref="C28:E28"/>
    <mergeCell ref="C18:E18"/>
    <mergeCell ref="C19:E19"/>
    <mergeCell ref="C20:E20"/>
    <mergeCell ref="B1:C1"/>
    <mergeCell ref="C3:E3"/>
    <mergeCell ref="C4:E4"/>
    <mergeCell ref="C10:E10"/>
    <mergeCell ref="C6:E6"/>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7.xml><?xml version="1.0" encoding="utf-8"?>
<worksheet xmlns="http://schemas.openxmlformats.org/spreadsheetml/2006/main" xmlns:r="http://schemas.openxmlformats.org/officeDocument/2006/relationships">
  <dimension ref="B1:G249"/>
  <sheetViews>
    <sheetView workbookViewId="0">
      <pane ySplit="5" topLeftCell="A6" activePane="bottomLeft" state="frozen"/>
      <selection pane="bottomLeft" activeCell="B1" sqref="B1"/>
    </sheetView>
  </sheetViews>
  <sheetFormatPr defaultRowHeight="12.75"/>
  <cols>
    <col min="1" max="1" width="3.7109375" style="188" customWidth="1"/>
    <col min="2" max="2" width="35" style="188" bestFit="1" customWidth="1"/>
    <col min="3" max="3" width="18.85546875" style="188" bestFit="1" customWidth="1"/>
    <col min="4" max="4" width="29.5703125" style="188" customWidth="1"/>
    <col min="5" max="5" width="22.28515625" style="188" customWidth="1"/>
    <col min="6" max="6" width="28.5703125" style="188" customWidth="1"/>
    <col min="7" max="16384" width="9.140625" style="188"/>
  </cols>
  <sheetData>
    <row r="1" spans="2:6">
      <c r="B1" s="279" t="s">
        <v>3024</v>
      </c>
      <c r="C1" s="2091" t="s">
        <v>7212</v>
      </c>
      <c r="D1" s="2091"/>
      <c r="E1" s="2091"/>
      <c r="F1" s="2091"/>
    </row>
    <row r="2" spans="2:6" ht="5.0999999999999996" customHeight="1"/>
    <row r="3" spans="2:6" ht="12.75" customHeight="1">
      <c r="B3" s="2133" t="s">
        <v>5636</v>
      </c>
      <c r="C3" s="2133"/>
      <c r="D3" s="2133"/>
      <c r="E3" s="2133"/>
      <c r="F3" s="2133"/>
    </row>
    <row r="4" spans="2:6">
      <c r="B4" s="2254" t="s">
        <v>7169</v>
      </c>
      <c r="C4" s="2254"/>
      <c r="D4" s="2254"/>
      <c r="E4" s="2254"/>
      <c r="F4" s="2254"/>
    </row>
    <row r="5" spans="2:6" ht="5.0999999999999996" customHeight="1">
      <c r="B5" s="1731"/>
      <c r="C5" s="1731"/>
      <c r="D5" s="1731"/>
      <c r="E5" s="1731"/>
      <c r="F5" s="1731"/>
    </row>
    <row r="6" spans="2:6" ht="17.25">
      <c r="B6" s="2252" t="s">
        <v>5637</v>
      </c>
      <c r="C6" s="2253"/>
      <c r="D6" s="2253"/>
      <c r="E6" s="2253"/>
      <c r="F6" s="2253"/>
    </row>
    <row r="7" spans="2:6" ht="66.75" customHeight="1">
      <c r="B7" s="2249" t="s">
        <v>6869</v>
      </c>
      <c r="C7" s="2249"/>
      <c r="D7" s="2249"/>
      <c r="E7" s="2249"/>
      <c r="F7" s="2249"/>
    </row>
    <row r="8" spans="2:6" ht="5.0999999999999996" customHeight="1">
      <c r="B8" s="2249"/>
      <c r="C8" s="2249"/>
      <c r="D8" s="2249"/>
      <c r="E8" s="2249"/>
      <c r="F8" s="2249"/>
    </row>
    <row r="9" spans="2:6" ht="15.75" customHeight="1">
      <c r="B9" s="2250" t="s">
        <v>5638</v>
      </c>
      <c r="C9" s="2250"/>
      <c r="D9" s="2250"/>
      <c r="E9" s="2250"/>
      <c r="F9" s="2250"/>
    </row>
    <row r="10" spans="2:6" ht="12.75" customHeight="1">
      <c r="B10" s="2251" t="s">
        <v>5639</v>
      </c>
      <c r="C10" s="2251"/>
      <c r="D10" s="2251"/>
      <c r="E10" s="2251"/>
      <c r="F10" s="2251"/>
    </row>
    <row r="11" spans="2:6">
      <c r="B11" s="2249" t="s">
        <v>5640</v>
      </c>
      <c r="C11" s="2249"/>
      <c r="D11" s="2249"/>
      <c r="E11" s="2249"/>
      <c r="F11" s="2249"/>
    </row>
    <row r="12" spans="2:6" ht="27" customHeight="1">
      <c r="B12" s="2249" t="s">
        <v>6758</v>
      </c>
      <c r="C12" s="2249"/>
      <c r="D12" s="2249"/>
      <c r="E12" s="2249"/>
      <c r="F12" s="2249"/>
    </row>
    <row r="13" spans="2:6" ht="5.0999999999999996" customHeight="1" thickBot="1">
      <c r="B13" s="194"/>
      <c r="C13" s="194"/>
      <c r="D13" s="194"/>
      <c r="E13" s="194"/>
      <c r="F13" s="194"/>
    </row>
    <row r="14" spans="2:6" ht="13.5" thickBot="1">
      <c r="C14" s="1251" t="s">
        <v>2945</v>
      </c>
      <c r="D14" s="1254" t="s">
        <v>5641</v>
      </c>
      <c r="E14" s="1520" t="s">
        <v>7</v>
      </c>
    </row>
    <row r="15" spans="2:6">
      <c r="C15" s="1518">
        <v>0</v>
      </c>
      <c r="D15" s="1523">
        <v>1300</v>
      </c>
      <c r="E15" s="1521"/>
    </row>
    <row r="16" spans="2:6">
      <c r="C16" s="1216">
        <v>1</v>
      </c>
      <c r="D16" s="802">
        <v>1360</v>
      </c>
      <c r="E16" s="1524">
        <f>D16-D15</f>
        <v>60</v>
      </c>
    </row>
    <row r="17" spans="2:6">
      <c r="C17" s="1519">
        <v>2</v>
      </c>
      <c r="D17" s="1123">
        <v>1430</v>
      </c>
      <c r="E17" s="1522">
        <f t="shared" ref="E17:E26" si="0">D17-D16</f>
        <v>70</v>
      </c>
    </row>
    <row r="18" spans="2:6">
      <c r="C18" s="1216">
        <v>3</v>
      </c>
      <c r="D18" s="802">
        <v>1500</v>
      </c>
      <c r="E18" s="1524">
        <f t="shared" si="0"/>
        <v>70</v>
      </c>
    </row>
    <row r="19" spans="2:6">
      <c r="C19" s="1519">
        <v>4</v>
      </c>
      <c r="D19" s="1123">
        <v>1560</v>
      </c>
      <c r="E19" s="1522">
        <f t="shared" si="0"/>
        <v>60</v>
      </c>
    </row>
    <row r="20" spans="2:6">
      <c r="C20" s="1216">
        <v>5</v>
      </c>
      <c r="D20" s="802">
        <v>1630</v>
      </c>
      <c r="E20" s="1524">
        <f t="shared" si="0"/>
        <v>70</v>
      </c>
    </row>
    <row r="21" spans="2:6">
      <c r="C21" s="1519">
        <v>6</v>
      </c>
      <c r="D21" s="1123">
        <v>1700</v>
      </c>
      <c r="E21" s="1522">
        <f t="shared" si="0"/>
        <v>70</v>
      </c>
    </row>
    <row r="22" spans="2:6">
      <c r="C22" s="1216">
        <v>7</v>
      </c>
      <c r="D22" s="802">
        <v>1760</v>
      </c>
      <c r="E22" s="1524">
        <f t="shared" si="0"/>
        <v>60</v>
      </c>
    </row>
    <row r="23" spans="2:6">
      <c r="C23" s="1519">
        <v>8</v>
      </c>
      <c r="D23" s="1123">
        <v>1830</v>
      </c>
      <c r="E23" s="1522">
        <f t="shared" si="0"/>
        <v>70</v>
      </c>
    </row>
    <row r="24" spans="2:6">
      <c r="C24" s="1216">
        <v>9</v>
      </c>
      <c r="D24" s="802">
        <v>1900</v>
      </c>
      <c r="E24" s="1524">
        <f t="shared" si="0"/>
        <v>70</v>
      </c>
    </row>
    <row r="25" spans="2:6">
      <c r="C25" s="1519">
        <v>10</v>
      </c>
      <c r="D25" s="1123">
        <v>1960</v>
      </c>
      <c r="E25" s="1522">
        <f t="shared" si="0"/>
        <v>60</v>
      </c>
    </row>
    <row r="26" spans="2:6" ht="13.5" thickBot="1">
      <c r="C26" s="1512" t="s">
        <v>991</v>
      </c>
      <c r="D26" s="796">
        <v>2000</v>
      </c>
      <c r="E26" s="748">
        <f t="shared" si="0"/>
        <v>40</v>
      </c>
    </row>
    <row r="27" spans="2:6" ht="5.0999999999999996" customHeight="1">
      <c r="C27" s="381"/>
      <c r="D27" s="381"/>
    </row>
    <row r="28" spans="2:6" ht="80.25" customHeight="1">
      <c r="B28" s="2249" t="s">
        <v>5642</v>
      </c>
      <c r="C28" s="2249"/>
      <c r="D28" s="2249"/>
      <c r="E28" s="2249"/>
      <c r="F28" s="2249"/>
    </row>
    <row r="29" spans="2:6" ht="5.0999999999999996" customHeight="1">
      <c r="C29" s="381"/>
      <c r="D29" s="381"/>
    </row>
    <row r="30" spans="2:6" ht="78.75" customHeight="1">
      <c r="B30" s="2255" t="s">
        <v>5643</v>
      </c>
      <c r="C30" s="2255"/>
      <c r="D30" s="2255"/>
      <c r="E30" s="2255"/>
      <c r="F30" s="2255"/>
    </row>
    <row r="31" spans="2:6" ht="5.0999999999999996" customHeight="1">
      <c r="B31" s="2249"/>
      <c r="C31" s="2249"/>
      <c r="D31" s="2249"/>
      <c r="E31" s="2249"/>
      <c r="F31" s="2249"/>
    </row>
    <row r="32" spans="2:6">
      <c r="B32" s="2249" t="s">
        <v>5644</v>
      </c>
      <c r="C32" s="2249"/>
      <c r="D32" s="2249"/>
      <c r="E32" s="2249"/>
      <c r="F32" s="2249"/>
    </row>
    <row r="33" spans="2:6">
      <c r="B33" s="2249" t="s">
        <v>5645</v>
      </c>
      <c r="C33" s="2249"/>
      <c r="D33" s="2249"/>
      <c r="E33" s="2249"/>
      <c r="F33" s="2249"/>
    </row>
    <row r="34" spans="2:6" ht="12.75" customHeight="1">
      <c r="B34" s="2251" t="s">
        <v>1822</v>
      </c>
      <c r="C34" s="2251"/>
      <c r="D34" s="2251"/>
      <c r="E34" s="2251"/>
      <c r="F34" s="2251"/>
    </row>
    <row r="35" spans="2:6" ht="25.5" customHeight="1">
      <c r="B35" s="2256" t="s">
        <v>6116</v>
      </c>
      <c r="C35" s="2257"/>
      <c r="D35" s="2257"/>
      <c r="E35" s="2257"/>
      <c r="F35" s="2257"/>
    </row>
    <row r="36" spans="2:6" ht="12.75" customHeight="1">
      <c r="B36" s="2256" t="s">
        <v>5646</v>
      </c>
      <c r="C36" s="2257"/>
      <c r="D36" s="2257"/>
      <c r="E36" s="2257"/>
      <c r="F36" s="2257"/>
    </row>
    <row r="37" spans="2:6" ht="12.75" customHeight="1">
      <c r="B37" s="2256" t="s">
        <v>5647</v>
      </c>
      <c r="C37" s="2257"/>
      <c r="D37" s="2257"/>
      <c r="E37" s="2257"/>
      <c r="F37" s="2257"/>
    </row>
    <row r="38" spans="2:6" ht="27" customHeight="1">
      <c r="B38" s="2256" t="s">
        <v>5648</v>
      </c>
      <c r="C38" s="2257"/>
      <c r="D38" s="2257"/>
      <c r="E38" s="2257"/>
      <c r="F38" s="2257"/>
    </row>
    <row r="39" spans="2:6" ht="5.0999999999999996" customHeight="1">
      <c r="B39" s="2249"/>
      <c r="C39" s="2249"/>
      <c r="D39" s="2249"/>
      <c r="E39" s="2249"/>
      <c r="F39" s="2249"/>
    </row>
    <row r="40" spans="2:6" ht="12.75" customHeight="1">
      <c r="B40" s="2251" t="s">
        <v>5649</v>
      </c>
      <c r="C40" s="2251"/>
      <c r="D40" s="2251"/>
      <c r="E40" s="2251"/>
      <c r="F40" s="2251"/>
    </row>
    <row r="41" spans="2:6" ht="13.5" thickBot="1">
      <c r="B41" s="2249" t="s">
        <v>5650</v>
      </c>
      <c r="C41" s="2249"/>
      <c r="D41" s="2249"/>
      <c r="E41" s="2249"/>
      <c r="F41" s="2249"/>
    </row>
    <row r="42" spans="2:6" ht="13.5" thickBot="1">
      <c r="C42" s="827" t="s">
        <v>1595</v>
      </c>
      <c r="D42" s="1295" t="s">
        <v>1615</v>
      </c>
    </row>
    <row r="43" spans="2:6">
      <c r="C43" s="1523" t="s">
        <v>4288</v>
      </c>
      <c r="D43" s="1526">
        <v>0.1</v>
      </c>
    </row>
    <row r="44" spans="2:6">
      <c r="C44" s="802" t="s">
        <v>4289</v>
      </c>
      <c r="D44" s="1527">
        <v>0.2</v>
      </c>
    </row>
    <row r="45" spans="2:6" ht="13.5" thickBot="1">
      <c r="C45" s="1124" t="s">
        <v>4290</v>
      </c>
      <c r="D45" s="1528">
        <v>0.3</v>
      </c>
    </row>
    <row r="46" spans="2:6" ht="5.0999999999999996" customHeight="1">
      <c r="C46" s="382"/>
    </row>
    <row r="47" spans="2:6" ht="25.5" customHeight="1">
      <c r="B47" s="2249" t="s">
        <v>5651</v>
      </c>
      <c r="C47" s="2249"/>
      <c r="D47" s="2249"/>
      <c r="E47" s="2249"/>
      <c r="F47" s="2249"/>
    </row>
    <row r="48" spans="2:6" ht="5.0999999999999996" customHeight="1">
      <c r="B48" s="2249"/>
      <c r="C48" s="2249"/>
      <c r="D48" s="2249"/>
      <c r="E48" s="2249"/>
      <c r="F48" s="2249"/>
    </row>
    <row r="49" spans="2:6" ht="15.75" customHeight="1">
      <c r="B49" s="2250" t="s">
        <v>5652</v>
      </c>
      <c r="C49" s="2250"/>
      <c r="D49" s="2250"/>
      <c r="E49" s="2250"/>
      <c r="F49" s="2250"/>
    </row>
    <row r="50" spans="2:6" ht="13.5" thickBot="1">
      <c r="B50" s="2249" t="s">
        <v>5653</v>
      </c>
      <c r="C50" s="2249"/>
      <c r="D50" s="2249"/>
      <c r="E50" s="2249"/>
      <c r="F50" s="2249"/>
    </row>
    <row r="51" spans="2:6" ht="13.5" thickBot="1">
      <c r="C51" s="340" t="s">
        <v>87</v>
      </c>
      <c r="D51" s="1540" t="s">
        <v>5641</v>
      </c>
      <c r="E51" s="1231" t="s">
        <v>704</v>
      </c>
    </row>
    <row r="52" spans="2:6">
      <c r="C52" s="1529" t="s">
        <v>1619</v>
      </c>
      <c r="D52" s="168">
        <v>1500</v>
      </c>
      <c r="E52" s="366">
        <v>0</v>
      </c>
    </row>
    <row r="53" spans="2:6">
      <c r="C53" s="1530" t="s">
        <v>4288</v>
      </c>
      <c r="D53" s="845">
        <v>2250</v>
      </c>
      <c r="E53" s="1531" t="s">
        <v>3129</v>
      </c>
    </row>
    <row r="54" spans="2:6">
      <c r="C54" s="367" t="s">
        <v>4289</v>
      </c>
      <c r="D54" s="169">
        <v>3000</v>
      </c>
      <c r="E54" s="389" t="s">
        <v>3130</v>
      </c>
    </row>
    <row r="55" spans="2:6" ht="13.5" thickBot="1">
      <c r="C55" s="1532" t="s">
        <v>4290</v>
      </c>
      <c r="D55" s="1533">
        <v>3750</v>
      </c>
      <c r="E55" s="1534" t="s">
        <v>3131</v>
      </c>
    </row>
    <row r="56" spans="2:6" ht="5.0999999999999996" customHeight="1">
      <c r="C56" s="189"/>
    </row>
    <row r="57" spans="2:6" ht="25.5" customHeight="1">
      <c r="B57" s="2249" t="s">
        <v>5654</v>
      </c>
      <c r="C57" s="2249"/>
      <c r="D57" s="2249"/>
      <c r="E57" s="2249"/>
      <c r="F57" s="2249"/>
    </row>
    <row r="58" spans="2:6" ht="5.0999999999999996" customHeight="1">
      <c r="B58" s="2249"/>
      <c r="C58" s="2249"/>
      <c r="D58" s="2249"/>
      <c r="E58" s="2249"/>
      <c r="F58" s="2249"/>
    </row>
    <row r="59" spans="2:6" ht="15.75" customHeight="1">
      <c r="B59" s="2250" t="s">
        <v>1314</v>
      </c>
      <c r="C59" s="2250"/>
      <c r="D59" s="2250"/>
      <c r="E59" s="2250"/>
      <c r="F59" s="2250"/>
    </row>
    <row r="60" spans="2:6">
      <c r="B60" s="2249" t="s">
        <v>5655</v>
      </c>
      <c r="C60" s="2249"/>
      <c r="D60" s="2249"/>
      <c r="E60" s="2249"/>
      <c r="F60" s="2249"/>
    </row>
    <row r="61" spans="2:6" ht="5.0999999999999996" customHeight="1" thickBot="1">
      <c r="B61" s="1508"/>
      <c r="C61" s="1508"/>
      <c r="D61" s="1508"/>
      <c r="E61" s="1508"/>
      <c r="F61" s="1508"/>
    </row>
    <row r="62" spans="2:6" s="383" customFormat="1" ht="13.5" thickBot="1">
      <c r="B62" s="1538" t="s">
        <v>5656</v>
      </c>
      <c r="C62" s="1539" t="s">
        <v>704</v>
      </c>
      <c r="D62" s="2266" t="s">
        <v>392</v>
      </c>
      <c r="E62" s="2267"/>
      <c r="F62" s="2268"/>
    </row>
    <row r="63" spans="2:6" s="383" customFormat="1">
      <c r="B63" s="1541" t="s">
        <v>393</v>
      </c>
      <c r="C63" s="1535">
        <v>300</v>
      </c>
      <c r="D63" s="2269" t="s">
        <v>5660</v>
      </c>
      <c r="E63" s="2270"/>
      <c r="F63" s="2271"/>
    </row>
    <row r="64" spans="2:6" s="383" customFormat="1">
      <c r="B64" s="1551" t="s">
        <v>1803</v>
      </c>
      <c r="C64" s="1552">
        <v>600</v>
      </c>
      <c r="D64" s="2272"/>
      <c r="E64" s="2272"/>
      <c r="F64" s="2273"/>
    </row>
    <row r="65" spans="2:6" s="383" customFormat="1">
      <c r="B65" s="1542" t="s">
        <v>1466</v>
      </c>
      <c r="C65" s="1536">
        <v>500</v>
      </c>
      <c r="D65" s="2274"/>
      <c r="E65" s="2274"/>
      <c r="F65" s="2275"/>
    </row>
    <row r="66" spans="2:6" s="383" customFormat="1">
      <c r="B66" s="1551" t="s">
        <v>1804</v>
      </c>
      <c r="C66" s="1552">
        <v>1000</v>
      </c>
      <c r="D66" s="2272"/>
      <c r="E66" s="2272"/>
      <c r="F66" s="2273"/>
    </row>
    <row r="67" spans="2:6" s="383" customFormat="1">
      <c r="B67" s="1542" t="s">
        <v>5657</v>
      </c>
      <c r="C67" s="1536">
        <v>500</v>
      </c>
      <c r="D67" s="2276" t="s">
        <v>5661</v>
      </c>
      <c r="E67" s="2277"/>
      <c r="F67" s="2278"/>
    </row>
    <row r="68" spans="2:6" s="383" customFormat="1">
      <c r="B68" s="1551" t="s">
        <v>5658</v>
      </c>
      <c r="C68" s="1552">
        <v>500</v>
      </c>
      <c r="D68" s="2279" t="s">
        <v>5662</v>
      </c>
      <c r="E68" s="2280"/>
      <c r="F68" s="2281"/>
    </row>
    <row r="69" spans="2:6" s="383" customFormat="1">
      <c r="B69" s="1542" t="s">
        <v>395</v>
      </c>
      <c r="C69" s="1536">
        <v>800</v>
      </c>
      <c r="D69" s="2282" t="s">
        <v>5663</v>
      </c>
      <c r="E69" s="2282"/>
      <c r="F69" s="2283"/>
    </row>
    <row r="70" spans="2:6" s="383" customFormat="1">
      <c r="B70" s="1551" t="s">
        <v>370</v>
      </c>
      <c r="C70" s="1552">
        <v>400</v>
      </c>
      <c r="D70" s="2284"/>
      <c r="E70" s="2284"/>
      <c r="F70" s="2285"/>
    </row>
    <row r="71" spans="2:6" s="383" customFormat="1" ht="12.75" customHeight="1">
      <c r="B71" s="1542" t="s">
        <v>371</v>
      </c>
      <c r="C71" s="1536">
        <v>400</v>
      </c>
      <c r="D71" s="2284"/>
      <c r="E71" s="2284"/>
      <c r="F71" s="2285"/>
    </row>
    <row r="72" spans="2:6" s="383" customFormat="1" ht="12.75" customHeight="1">
      <c r="B72" s="1551" t="s">
        <v>372</v>
      </c>
      <c r="C72" s="1552">
        <v>400</v>
      </c>
      <c r="D72" s="2286"/>
      <c r="E72" s="2286"/>
      <c r="F72" s="2287"/>
    </row>
    <row r="73" spans="2:6" s="383" customFormat="1" ht="26.25" customHeight="1" thickBot="1">
      <c r="B73" s="1543" t="s">
        <v>5659</v>
      </c>
      <c r="C73" s="1537">
        <v>400</v>
      </c>
      <c r="D73" s="2288" t="s">
        <v>5664</v>
      </c>
      <c r="E73" s="2289"/>
      <c r="F73" s="2290"/>
    </row>
    <row r="74" spans="2:6" ht="5.0999999999999996" customHeight="1">
      <c r="B74" s="2249"/>
      <c r="C74" s="2249"/>
      <c r="D74" s="2249"/>
      <c r="E74" s="2249"/>
      <c r="F74" s="2249"/>
    </row>
    <row r="75" spans="2:6" ht="15.75">
      <c r="B75" s="2250" t="s">
        <v>5671</v>
      </c>
      <c r="C75" s="2250"/>
      <c r="D75" s="2250"/>
      <c r="E75" s="2250"/>
      <c r="F75" s="2250"/>
    </row>
    <row r="76" spans="2:6">
      <c r="B76" s="2249" t="s">
        <v>5665</v>
      </c>
      <c r="C76" s="2249"/>
      <c r="D76" s="2249"/>
      <c r="E76" s="2249"/>
      <c r="F76" s="2249"/>
    </row>
    <row r="77" spans="2:6" ht="25.5" customHeight="1">
      <c r="B77" s="2249" t="s">
        <v>5666</v>
      </c>
      <c r="C77" s="2249"/>
      <c r="D77" s="2249"/>
      <c r="E77" s="2249"/>
      <c r="F77" s="2249"/>
    </row>
    <row r="78" spans="2:6">
      <c r="B78" s="2249" t="s">
        <v>5667</v>
      </c>
      <c r="C78" s="2249"/>
      <c r="D78" s="2249"/>
      <c r="E78" s="2249"/>
      <c r="F78" s="2249"/>
    </row>
    <row r="79" spans="2:6">
      <c r="B79" s="2249" t="s">
        <v>5668</v>
      </c>
      <c r="C79" s="2249"/>
      <c r="D79" s="2249"/>
      <c r="E79" s="2249"/>
      <c r="F79" s="2249"/>
    </row>
    <row r="80" spans="2:6">
      <c r="B80" s="2249" t="s">
        <v>5669</v>
      </c>
      <c r="C80" s="2249"/>
      <c r="D80" s="2249"/>
      <c r="E80" s="2249"/>
      <c r="F80" s="2249"/>
    </row>
    <row r="81" spans="2:6" ht="39.75" customHeight="1">
      <c r="B81" s="2249" t="s">
        <v>5670</v>
      </c>
      <c r="C81" s="2249"/>
      <c r="D81" s="2249"/>
      <c r="E81" s="2249"/>
      <c r="F81" s="2249"/>
    </row>
    <row r="82" spans="2:6" ht="5.0999999999999996" customHeight="1">
      <c r="B82" s="194"/>
      <c r="C82" s="194"/>
      <c r="D82" s="194"/>
      <c r="E82" s="194"/>
      <c r="F82" s="194"/>
    </row>
    <row r="83" spans="2:6" ht="17.25" customHeight="1">
      <c r="B83" s="2265" t="s">
        <v>5672</v>
      </c>
      <c r="C83" s="2265"/>
      <c r="D83" s="2265"/>
      <c r="E83" s="2265"/>
      <c r="F83" s="2265"/>
    </row>
    <row r="84" spans="2:6" ht="15.75" customHeight="1">
      <c r="B84" s="2250" t="s">
        <v>374</v>
      </c>
      <c r="C84" s="2250"/>
      <c r="D84" s="2250"/>
      <c r="E84" s="2250"/>
      <c r="F84" s="2250"/>
    </row>
    <row r="85" spans="2:6">
      <c r="B85" s="2249" t="s">
        <v>5673</v>
      </c>
      <c r="C85" s="2249"/>
      <c r="D85" s="2249"/>
      <c r="E85" s="2249"/>
      <c r="F85" s="2249"/>
    </row>
    <row r="86" spans="2:6">
      <c r="B86" s="2249" t="s">
        <v>5674</v>
      </c>
      <c r="C86" s="2249"/>
      <c r="D86" s="2249"/>
      <c r="E86" s="2249"/>
      <c r="F86" s="2249"/>
    </row>
    <row r="87" spans="2:6">
      <c r="B87" s="2249" t="s">
        <v>5675</v>
      </c>
      <c r="C87" s="2249"/>
      <c r="D87" s="2249"/>
      <c r="E87" s="2249"/>
      <c r="F87" s="2249"/>
    </row>
    <row r="88" spans="2:6" ht="25.5" customHeight="1">
      <c r="B88" s="2249" t="s">
        <v>5677</v>
      </c>
      <c r="C88" s="2249"/>
      <c r="D88" s="2249"/>
      <c r="E88" s="2249"/>
      <c r="F88" s="2249"/>
    </row>
    <row r="89" spans="2:6" ht="41.25" customHeight="1">
      <c r="B89" s="2249" t="s">
        <v>5678</v>
      </c>
      <c r="C89" s="2249"/>
      <c r="D89" s="2249"/>
      <c r="E89" s="2249"/>
      <c r="F89" s="2249"/>
    </row>
    <row r="90" spans="2:6" ht="54" customHeight="1">
      <c r="B90" s="2249" t="s">
        <v>7170</v>
      </c>
      <c r="C90" s="2249"/>
      <c r="D90" s="2249"/>
      <c r="E90" s="2249"/>
      <c r="F90" s="2249"/>
    </row>
    <row r="91" spans="2:6" ht="5.0999999999999996" customHeight="1">
      <c r="B91" s="2249"/>
      <c r="C91" s="2249"/>
      <c r="D91" s="2249"/>
      <c r="E91" s="2249"/>
      <c r="F91" s="2249"/>
    </row>
    <row r="92" spans="2:6" ht="15.75" customHeight="1">
      <c r="B92" s="2250" t="s">
        <v>823</v>
      </c>
      <c r="C92" s="2250"/>
      <c r="D92" s="2250"/>
      <c r="E92" s="2250"/>
      <c r="F92" s="2250"/>
    </row>
    <row r="93" spans="2:6" ht="39.75" customHeight="1">
      <c r="B93" s="2249" t="s">
        <v>5679</v>
      </c>
      <c r="C93" s="2249"/>
      <c r="D93" s="2249"/>
      <c r="E93" s="2249"/>
      <c r="F93" s="2249"/>
    </row>
    <row r="94" spans="2:6" ht="5.0999999999999996" customHeight="1" thickBot="1">
      <c r="B94" s="1508"/>
      <c r="C94" s="1508"/>
      <c r="D94" s="1508"/>
      <c r="E94" s="1508"/>
      <c r="F94" s="1508"/>
    </row>
    <row r="95" spans="2:6">
      <c r="B95" s="2261" t="s">
        <v>992</v>
      </c>
      <c r="C95" s="2263" t="s">
        <v>993</v>
      </c>
      <c r="D95" s="2259" t="s">
        <v>5188</v>
      </c>
      <c r="E95" s="2259"/>
      <c r="F95" s="2260"/>
    </row>
    <row r="96" spans="2:6" ht="13.5" thickBot="1">
      <c r="B96" s="2262"/>
      <c r="C96" s="2264"/>
      <c r="D96" s="787" t="s">
        <v>1616</v>
      </c>
      <c r="E96" s="776" t="s">
        <v>1617</v>
      </c>
      <c r="F96" s="777" t="s">
        <v>1416</v>
      </c>
    </row>
    <row r="97" spans="2:6">
      <c r="B97" s="1548" t="s">
        <v>994</v>
      </c>
      <c r="C97" s="1546">
        <v>1</v>
      </c>
      <c r="D97" s="1544">
        <v>1</v>
      </c>
      <c r="E97" s="391">
        <v>1</v>
      </c>
      <c r="F97" s="386">
        <v>1</v>
      </c>
    </row>
    <row r="98" spans="2:6">
      <c r="B98" s="840" t="s">
        <v>431</v>
      </c>
      <c r="C98" s="1553">
        <v>1</v>
      </c>
      <c r="D98" s="1554">
        <v>1</v>
      </c>
      <c r="E98" s="1555">
        <v>1</v>
      </c>
      <c r="F98" s="1525">
        <v>1</v>
      </c>
    </row>
    <row r="99" spans="2:6">
      <c r="B99" s="1549" t="s">
        <v>432</v>
      </c>
      <c r="C99" s="1547">
        <v>1</v>
      </c>
      <c r="D99" s="1545">
        <v>1</v>
      </c>
      <c r="E99" s="390">
        <v>1</v>
      </c>
      <c r="F99" s="387">
        <v>1</v>
      </c>
    </row>
    <row r="100" spans="2:6">
      <c r="B100" s="840" t="s">
        <v>5184</v>
      </c>
      <c r="C100" s="1553">
        <v>1</v>
      </c>
      <c r="D100" s="1554">
        <v>1</v>
      </c>
      <c r="E100" s="1555">
        <v>1</v>
      </c>
      <c r="F100" s="1525">
        <v>1</v>
      </c>
    </row>
    <row r="101" spans="2:6">
      <c r="B101" s="1549" t="s">
        <v>434</v>
      </c>
      <c r="C101" s="1547">
        <v>0.5</v>
      </c>
      <c r="D101" s="1545">
        <v>0.5</v>
      </c>
      <c r="E101" s="390">
        <v>0.5</v>
      </c>
      <c r="F101" s="387">
        <v>0.5</v>
      </c>
    </row>
    <row r="102" spans="2:6">
      <c r="B102" s="840" t="s">
        <v>5190</v>
      </c>
      <c r="C102" s="1553">
        <v>0.65</v>
      </c>
      <c r="D102" s="1554">
        <v>0.65</v>
      </c>
      <c r="E102" s="1555">
        <v>0.65</v>
      </c>
      <c r="F102" s="1525">
        <v>0.65</v>
      </c>
    </row>
    <row r="103" spans="2:6">
      <c r="B103" s="1549" t="s">
        <v>1760</v>
      </c>
      <c r="C103" s="1547">
        <v>0.75</v>
      </c>
      <c r="D103" s="1545">
        <v>0.75</v>
      </c>
      <c r="E103" s="390">
        <v>0.75</v>
      </c>
      <c r="F103" s="387">
        <v>0.75</v>
      </c>
    </row>
    <row r="104" spans="2:6">
      <c r="B104" s="840" t="s">
        <v>1761</v>
      </c>
      <c r="C104" s="1553">
        <v>1.25</v>
      </c>
      <c r="D104" s="1554">
        <v>1</v>
      </c>
      <c r="E104" s="1555">
        <v>1</v>
      </c>
      <c r="F104" s="1525">
        <v>1</v>
      </c>
    </row>
    <row r="105" spans="2:6">
      <c r="B105" s="1549" t="s">
        <v>1762</v>
      </c>
      <c r="C105" s="1547">
        <v>1.5</v>
      </c>
      <c r="D105" s="1545">
        <v>1.25</v>
      </c>
      <c r="E105" s="390">
        <v>1</v>
      </c>
      <c r="F105" s="387">
        <v>1</v>
      </c>
    </row>
    <row r="106" spans="2:6">
      <c r="B106" s="840" t="s">
        <v>1763</v>
      </c>
      <c r="C106" s="1553">
        <v>1.5</v>
      </c>
      <c r="D106" s="1554">
        <v>1.25</v>
      </c>
      <c r="E106" s="1555">
        <v>1</v>
      </c>
      <c r="F106" s="1525">
        <v>1</v>
      </c>
    </row>
    <row r="107" spans="2:6">
      <c r="B107" s="1549" t="s">
        <v>1764</v>
      </c>
      <c r="C107" s="1547">
        <v>1.75</v>
      </c>
      <c r="D107" s="1545">
        <v>1.5</v>
      </c>
      <c r="E107" s="390">
        <v>1.25</v>
      </c>
      <c r="F107" s="387">
        <v>1</v>
      </c>
    </row>
    <row r="108" spans="2:6" ht="13.5" thickBot="1">
      <c r="B108" s="1556" t="s">
        <v>1765</v>
      </c>
      <c r="C108" s="1557">
        <v>0.66</v>
      </c>
      <c r="D108" s="1558">
        <v>0.66</v>
      </c>
      <c r="E108" s="1559">
        <v>0.66</v>
      </c>
      <c r="F108" s="1560">
        <v>0.66</v>
      </c>
    </row>
    <row r="109" spans="2:6" ht="51" customHeight="1">
      <c r="B109" s="2251" t="s">
        <v>6935</v>
      </c>
      <c r="C109" s="2249"/>
      <c r="D109" s="2249"/>
      <c r="E109" s="2249"/>
      <c r="F109" s="2249"/>
    </row>
    <row r="110" spans="2:6" ht="5.0999999999999996" customHeight="1">
      <c r="B110" s="1509"/>
      <c r="C110" s="1508"/>
      <c r="D110" s="1508"/>
      <c r="E110" s="1508"/>
      <c r="F110" s="1508"/>
    </row>
    <row r="111" spans="2:6">
      <c r="B111" s="2249" t="s">
        <v>1951</v>
      </c>
      <c r="C111" s="2249"/>
      <c r="D111" s="2249"/>
      <c r="E111" s="2249"/>
      <c r="F111" s="2249"/>
    </row>
    <row r="112" spans="2:6">
      <c r="B112" s="2258" t="s">
        <v>5681</v>
      </c>
      <c r="C112" s="2249"/>
      <c r="D112" s="2249"/>
      <c r="E112" s="2249"/>
      <c r="F112" s="2249"/>
    </row>
    <row r="113" spans="2:6">
      <c r="B113" s="2258" t="s">
        <v>5680</v>
      </c>
      <c r="C113" s="2249"/>
      <c r="D113" s="2249"/>
      <c r="E113" s="2249"/>
      <c r="F113" s="2249"/>
    </row>
    <row r="114" spans="2:6">
      <c r="B114" s="2258" t="s">
        <v>5682</v>
      </c>
      <c r="C114" s="2249"/>
      <c r="D114" s="2249"/>
      <c r="E114" s="2249"/>
      <c r="F114" s="2249"/>
    </row>
    <row r="115" spans="2:6" ht="39.75" customHeight="1">
      <c r="B115" s="2249" t="s">
        <v>2500</v>
      </c>
      <c r="C115" s="2249"/>
      <c r="D115" s="2249"/>
      <c r="E115" s="2249"/>
      <c r="F115" s="2249"/>
    </row>
    <row r="116" spans="2:6" ht="5.0999999999999996" customHeight="1" thickBot="1">
      <c r="B116" s="177"/>
      <c r="C116" s="194"/>
      <c r="D116" s="194"/>
      <c r="E116" s="194"/>
      <c r="F116" s="194"/>
    </row>
    <row r="117" spans="2:6" ht="13.5" thickBot="1">
      <c r="B117" s="384" t="s">
        <v>5683</v>
      </c>
      <c r="C117" s="394" t="s">
        <v>5174</v>
      </c>
      <c r="D117" s="385" t="s">
        <v>326</v>
      </c>
      <c r="E117" s="125"/>
    </row>
    <row r="118" spans="2:6" ht="13.5" thickTop="1">
      <c r="B118" s="1550" t="s">
        <v>2380</v>
      </c>
      <c r="C118" s="392" t="s">
        <v>5175</v>
      </c>
      <c r="D118" s="393" t="s">
        <v>431</v>
      </c>
      <c r="E118" s="125"/>
    </row>
    <row r="119" spans="2:6">
      <c r="B119" s="1370" t="s">
        <v>979</v>
      </c>
      <c r="C119" s="1511" t="s">
        <v>5176</v>
      </c>
      <c r="D119" s="1510" t="s">
        <v>431</v>
      </c>
      <c r="E119" s="125"/>
    </row>
    <row r="120" spans="2:6">
      <c r="B120" s="1368" t="s">
        <v>2364</v>
      </c>
      <c r="C120" s="368" t="s">
        <v>5177</v>
      </c>
      <c r="D120" s="364" t="s">
        <v>1763</v>
      </c>
      <c r="E120" s="125"/>
    </row>
    <row r="121" spans="2:6">
      <c r="B121" s="1370" t="s">
        <v>2843</v>
      </c>
      <c r="C121" s="1511" t="s">
        <v>5178</v>
      </c>
      <c r="D121" s="1510" t="s">
        <v>432</v>
      </c>
      <c r="E121" s="125"/>
    </row>
    <row r="122" spans="2:6" ht="25.5">
      <c r="B122" s="1368" t="s">
        <v>679</v>
      </c>
      <c r="C122" s="368" t="s">
        <v>5179</v>
      </c>
      <c r="D122" s="364" t="s">
        <v>994</v>
      </c>
      <c r="E122" s="125"/>
    </row>
    <row r="123" spans="2:6" ht="25.5">
      <c r="B123" s="1370" t="s">
        <v>680</v>
      </c>
      <c r="C123" s="1511" t="s">
        <v>5180</v>
      </c>
      <c r="D123" s="1510" t="s">
        <v>433</v>
      </c>
      <c r="E123" s="125"/>
    </row>
    <row r="124" spans="2:6">
      <c r="B124" s="1368" t="s">
        <v>681</v>
      </c>
      <c r="C124" s="368" t="s">
        <v>5181</v>
      </c>
      <c r="D124" s="364" t="s">
        <v>1761</v>
      </c>
      <c r="E124" s="125"/>
    </row>
    <row r="125" spans="2:6" ht="25.5">
      <c r="B125" s="1370" t="s">
        <v>682</v>
      </c>
      <c r="C125" s="1511" t="s">
        <v>5182</v>
      </c>
      <c r="D125" s="1510" t="s">
        <v>1764</v>
      </c>
      <c r="E125" s="125"/>
    </row>
    <row r="126" spans="2:6" ht="26.25" thickBot="1">
      <c r="B126" s="1369" t="s">
        <v>2499</v>
      </c>
      <c r="C126" s="362" t="s">
        <v>5684</v>
      </c>
      <c r="D126" s="365" t="s">
        <v>431</v>
      </c>
    </row>
    <row r="127" spans="2:6">
      <c r="B127" s="2257" t="s">
        <v>1952</v>
      </c>
      <c r="C127" s="2257"/>
      <c r="D127" s="2257"/>
      <c r="E127" s="2257"/>
      <c r="F127" s="2257"/>
    </row>
    <row r="128" spans="2:6" ht="5.0999999999999996" customHeight="1">
      <c r="B128" s="176"/>
      <c r="C128" s="176"/>
      <c r="D128" s="176"/>
      <c r="E128" s="176"/>
      <c r="F128" s="176"/>
    </row>
    <row r="129" spans="2:7" ht="27.75" customHeight="1">
      <c r="B129" s="2291" t="s">
        <v>5685</v>
      </c>
      <c r="C129" s="2291"/>
      <c r="D129" s="2291"/>
      <c r="E129" s="2291"/>
      <c r="F129" s="2291"/>
    </row>
    <row r="130" spans="2:7" ht="5.0999999999999996" customHeight="1">
      <c r="B130" s="2291"/>
      <c r="C130" s="2291"/>
      <c r="D130" s="2291"/>
      <c r="E130" s="2291"/>
      <c r="F130" s="2291"/>
    </row>
    <row r="131" spans="2:7" ht="65.25" customHeight="1">
      <c r="B131" s="2291" t="s">
        <v>6495</v>
      </c>
      <c r="C131" s="2291"/>
      <c r="D131" s="2291"/>
      <c r="E131" s="2291"/>
      <c r="F131" s="2291"/>
    </row>
    <row r="132" spans="2:7" ht="5.0999999999999996" customHeight="1">
      <c r="B132" s="176"/>
      <c r="C132" s="176"/>
      <c r="D132" s="176"/>
      <c r="E132" s="176"/>
      <c r="F132" s="176"/>
    </row>
    <row r="133" spans="2:7" ht="39.75" customHeight="1">
      <c r="B133" s="2291" t="s">
        <v>6505</v>
      </c>
      <c r="C133" s="2291"/>
      <c r="D133" s="2291"/>
      <c r="E133" s="2291"/>
      <c r="F133" s="2291"/>
    </row>
    <row r="134" spans="2:7" ht="5.0999999999999996" customHeight="1" thickBot="1">
      <c r="B134" s="176"/>
      <c r="C134" s="176"/>
      <c r="D134" s="176"/>
      <c r="E134" s="176"/>
      <c r="F134" s="176"/>
    </row>
    <row r="135" spans="2:7">
      <c r="B135" s="2293" t="s">
        <v>5686</v>
      </c>
      <c r="C135" s="2295" t="s">
        <v>1595</v>
      </c>
      <c r="D135" s="2295"/>
      <c r="E135" s="2295"/>
      <c r="F135" s="2296"/>
      <c r="G135"/>
    </row>
    <row r="136" spans="2:7" ht="13.5" thickBot="1">
      <c r="B136" s="2294"/>
      <c r="C136" s="1561" t="s">
        <v>1442</v>
      </c>
      <c r="D136" s="1562" t="s">
        <v>4288</v>
      </c>
      <c r="E136" s="1562" t="s">
        <v>4289</v>
      </c>
      <c r="F136" s="1563" t="s">
        <v>4290</v>
      </c>
      <c r="G136"/>
    </row>
    <row r="137" spans="2:7">
      <c r="B137" s="427" t="s">
        <v>1761</v>
      </c>
      <c r="C137" s="430">
        <v>0.8</v>
      </c>
      <c r="D137" s="429">
        <v>0.88</v>
      </c>
      <c r="E137" s="429">
        <v>0.96</v>
      </c>
      <c r="F137" s="432">
        <v>1.04</v>
      </c>
      <c r="G137"/>
    </row>
    <row r="138" spans="2:7">
      <c r="B138" s="841" t="s">
        <v>1762</v>
      </c>
      <c r="C138" s="1564">
        <v>0.66666666666666663</v>
      </c>
      <c r="D138" s="1565">
        <v>0.73333333333333339</v>
      </c>
      <c r="E138" s="1565">
        <v>0.8</v>
      </c>
      <c r="F138" s="1566">
        <v>0.8666666666666667</v>
      </c>
      <c r="G138"/>
    </row>
    <row r="139" spans="2:7">
      <c r="B139" s="426" t="s">
        <v>1763</v>
      </c>
      <c r="C139" s="431">
        <v>0.66666666666666663</v>
      </c>
      <c r="D139" s="424">
        <v>0.73333333333333339</v>
      </c>
      <c r="E139" s="424">
        <v>0.8</v>
      </c>
      <c r="F139" s="425">
        <v>0.8666666666666667</v>
      </c>
      <c r="G139"/>
    </row>
    <row r="140" spans="2:7" ht="13.5" thickBot="1">
      <c r="B140" s="1567" t="s">
        <v>1764</v>
      </c>
      <c r="C140" s="1568">
        <v>0.5714285714285714</v>
      </c>
      <c r="D140" s="1569">
        <v>0.62857142857142856</v>
      </c>
      <c r="E140" s="1569">
        <v>0.68571428571428561</v>
      </c>
      <c r="F140" s="1570">
        <v>0.74285714285714288</v>
      </c>
      <c r="G140"/>
    </row>
    <row r="141" spans="2:7" ht="5.0999999999999996" customHeight="1" thickBot="1">
      <c r="B141" s="176"/>
      <c r="C141" s="176"/>
      <c r="D141" s="176"/>
      <c r="E141" s="176"/>
      <c r="F141" s="176"/>
    </row>
    <row r="142" spans="2:7">
      <c r="B142" s="2293" t="s">
        <v>5687</v>
      </c>
      <c r="C142" s="2295" t="s">
        <v>1595</v>
      </c>
      <c r="D142" s="2295"/>
      <c r="E142" s="2295"/>
      <c r="F142" s="2296"/>
    </row>
    <row r="143" spans="2:7" ht="13.5" thickBot="1">
      <c r="B143" s="2294"/>
      <c r="C143" s="1561" t="s">
        <v>1442</v>
      </c>
      <c r="D143" s="1562" t="s">
        <v>4288</v>
      </c>
      <c r="E143" s="1562" t="s">
        <v>4289</v>
      </c>
      <c r="F143" s="1563" t="s">
        <v>4290</v>
      </c>
    </row>
    <row r="144" spans="2:7">
      <c r="B144" s="427" t="s">
        <v>1761</v>
      </c>
      <c r="C144" s="430">
        <v>1</v>
      </c>
      <c r="D144" s="433">
        <v>1.1000000000000001</v>
      </c>
      <c r="E144" s="433">
        <v>1.2</v>
      </c>
      <c r="F144" s="432">
        <v>1.3</v>
      </c>
    </row>
    <row r="145" spans="2:6">
      <c r="B145" s="841" t="s">
        <v>1762</v>
      </c>
      <c r="C145" s="1564">
        <v>0.8</v>
      </c>
      <c r="D145" s="1565">
        <v>0.88</v>
      </c>
      <c r="E145" s="1565">
        <v>0.96</v>
      </c>
      <c r="F145" s="1571">
        <v>1.04</v>
      </c>
    </row>
    <row r="146" spans="2:6">
      <c r="B146" s="426" t="s">
        <v>1763</v>
      </c>
      <c r="C146" s="431">
        <v>0.8</v>
      </c>
      <c r="D146" s="424">
        <v>0.88</v>
      </c>
      <c r="E146" s="424">
        <v>0.96</v>
      </c>
      <c r="F146" s="434">
        <v>1.04</v>
      </c>
    </row>
    <row r="147" spans="2:6" ht="13.5" thickBot="1">
      <c r="B147" s="1567" t="s">
        <v>1764</v>
      </c>
      <c r="C147" s="1568">
        <v>0.66666666666666663</v>
      </c>
      <c r="D147" s="1569">
        <v>0.73333333333333339</v>
      </c>
      <c r="E147" s="1569">
        <v>0.8</v>
      </c>
      <c r="F147" s="1570">
        <v>0.8666666666666667</v>
      </c>
    </row>
    <row r="148" spans="2:6" ht="5.0999999999999996" customHeight="1" thickBot="1">
      <c r="B148" s="176"/>
      <c r="C148" s="176"/>
      <c r="D148" s="176"/>
      <c r="E148" s="176"/>
      <c r="F148" s="176"/>
    </row>
    <row r="149" spans="2:6">
      <c r="B149" s="2293" t="s">
        <v>5688</v>
      </c>
      <c r="C149" s="2295" t="s">
        <v>1595</v>
      </c>
      <c r="D149" s="2295"/>
      <c r="E149" s="2295"/>
      <c r="F149" s="2296"/>
    </row>
    <row r="150" spans="2:6" ht="13.5" thickBot="1">
      <c r="B150" s="2294"/>
      <c r="C150" s="1561" t="s">
        <v>1442</v>
      </c>
      <c r="D150" s="1562" t="s">
        <v>4288</v>
      </c>
      <c r="E150" s="1562" t="s">
        <v>4289</v>
      </c>
      <c r="F150" s="1563" t="s">
        <v>4290</v>
      </c>
    </row>
    <row r="151" spans="2:6">
      <c r="B151" s="427" t="s">
        <v>1761</v>
      </c>
      <c r="C151" s="430">
        <v>1</v>
      </c>
      <c r="D151" s="433">
        <v>1.1000000000000001</v>
      </c>
      <c r="E151" s="433">
        <v>1.2</v>
      </c>
      <c r="F151" s="432">
        <v>1.3</v>
      </c>
    </row>
    <row r="152" spans="2:6">
      <c r="B152" s="841" t="s">
        <v>1762</v>
      </c>
      <c r="C152" s="1564">
        <v>1</v>
      </c>
      <c r="D152" s="1572">
        <v>1.1000000000000001</v>
      </c>
      <c r="E152" s="1572">
        <v>1.2</v>
      </c>
      <c r="F152" s="1571">
        <v>1.3</v>
      </c>
    </row>
    <row r="153" spans="2:6">
      <c r="B153" s="426" t="s">
        <v>1763</v>
      </c>
      <c r="C153" s="431">
        <v>1</v>
      </c>
      <c r="D153" s="435">
        <v>1.1000000000000001</v>
      </c>
      <c r="E153" s="435">
        <v>1.2</v>
      </c>
      <c r="F153" s="434">
        <v>1.3</v>
      </c>
    </row>
    <row r="154" spans="2:6" ht="13.5" thickBot="1">
      <c r="B154" s="1567" t="s">
        <v>1764</v>
      </c>
      <c r="C154" s="1568">
        <v>0.8</v>
      </c>
      <c r="D154" s="1569">
        <v>0.88</v>
      </c>
      <c r="E154" s="1569">
        <v>0.96</v>
      </c>
      <c r="F154" s="1573">
        <v>1.04</v>
      </c>
    </row>
    <row r="155" spans="2:6" ht="5.0999999999999996" customHeight="1" thickBot="1">
      <c r="B155" s="176"/>
      <c r="C155" s="176"/>
      <c r="D155" s="176"/>
      <c r="E155" s="176"/>
      <c r="F155" s="176"/>
    </row>
    <row r="156" spans="2:6">
      <c r="B156" s="2293" t="s">
        <v>5689</v>
      </c>
      <c r="C156" s="2295" t="s">
        <v>1595</v>
      </c>
      <c r="D156" s="2295"/>
      <c r="E156" s="2295"/>
      <c r="F156" s="2296"/>
    </row>
    <row r="157" spans="2:6" ht="13.5" thickBot="1">
      <c r="B157" s="2294"/>
      <c r="C157" s="1561" t="s">
        <v>1442</v>
      </c>
      <c r="D157" s="1562" t="s">
        <v>4288</v>
      </c>
      <c r="E157" s="1562" t="s">
        <v>4289</v>
      </c>
      <c r="F157" s="1563" t="s">
        <v>4290</v>
      </c>
    </row>
    <row r="158" spans="2:6">
      <c r="B158" s="427" t="s">
        <v>1761</v>
      </c>
      <c r="C158" s="430">
        <v>1</v>
      </c>
      <c r="D158" s="433">
        <v>1.1000000000000001</v>
      </c>
      <c r="E158" s="433">
        <v>1.2</v>
      </c>
      <c r="F158" s="432">
        <v>1.3</v>
      </c>
    </row>
    <row r="159" spans="2:6">
      <c r="B159" s="841" t="s">
        <v>1762</v>
      </c>
      <c r="C159" s="1564">
        <v>1</v>
      </c>
      <c r="D159" s="1572">
        <v>1.1000000000000001</v>
      </c>
      <c r="E159" s="1572">
        <v>1.2</v>
      </c>
      <c r="F159" s="1571">
        <v>1.3</v>
      </c>
    </row>
    <row r="160" spans="2:6">
      <c r="B160" s="426" t="s">
        <v>1763</v>
      </c>
      <c r="C160" s="431">
        <v>1</v>
      </c>
      <c r="D160" s="435">
        <v>1.1000000000000001</v>
      </c>
      <c r="E160" s="435">
        <v>1.2</v>
      </c>
      <c r="F160" s="434">
        <v>1.3</v>
      </c>
    </row>
    <row r="161" spans="2:6" ht="13.5" thickBot="1">
      <c r="B161" s="1567" t="s">
        <v>1764</v>
      </c>
      <c r="C161" s="1568">
        <v>1</v>
      </c>
      <c r="D161" s="1574">
        <v>1.1000000000000001</v>
      </c>
      <c r="E161" s="1574">
        <v>1.2</v>
      </c>
      <c r="F161" s="1573">
        <v>1.3</v>
      </c>
    </row>
    <row r="162" spans="2:6" ht="5.0999999999999996" customHeight="1">
      <c r="B162" s="176"/>
      <c r="C162" s="176"/>
      <c r="D162" s="176"/>
      <c r="E162" s="176"/>
      <c r="F162" s="176"/>
    </row>
    <row r="163" spans="2:6" ht="15.75" customHeight="1">
      <c r="B163" s="2250" t="s">
        <v>2493</v>
      </c>
      <c r="C163" s="2250"/>
      <c r="D163" s="2250"/>
      <c r="E163" s="2250"/>
      <c r="F163" s="2250"/>
    </row>
    <row r="164" spans="2:6" ht="40.5" customHeight="1">
      <c r="B164" s="2249" t="s">
        <v>5690</v>
      </c>
      <c r="C164" s="2249"/>
      <c r="D164" s="2249"/>
      <c r="E164" s="2249"/>
      <c r="F164" s="2249"/>
    </row>
    <row r="165" spans="2:6">
      <c r="B165" s="2251" t="s">
        <v>5691</v>
      </c>
      <c r="C165" s="2251"/>
      <c r="D165" s="2251"/>
      <c r="E165" s="2251"/>
      <c r="F165" s="2251"/>
    </row>
    <row r="166" spans="2:6" ht="28.5" customHeight="1">
      <c r="B166" s="2249" t="s">
        <v>5692</v>
      </c>
      <c r="C166" s="2249"/>
      <c r="D166" s="2249"/>
      <c r="E166" s="2249"/>
      <c r="F166" s="2249"/>
    </row>
    <row r="167" spans="2:6" ht="27.75" customHeight="1">
      <c r="B167" s="2249" t="s">
        <v>5693</v>
      </c>
      <c r="C167" s="2249"/>
      <c r="D167" s="2249"/>
      <c r="E167" s="2249"/>
      <c r="F167" s="2249"/>
    </row>
    <row r="168" spans="2:6" ht="27" customHeight="1">
      <c r="B168" s="2249" t="s">
        <v>1820</v>
      </c>
      <c r="C168" s="2249"/>
      <c r="D168" s="2249"/>
      <c r="E168" s="2249"/>
      <c r="F168" s="2249"/>
    </row>
    <row r="169" spans="2:6" ht="5.0999999999999996" customHeight="1">
      <c r="B169" s="175"/>
      <c r="C169" s="175"/>
      <c r="D169" s="175"/>
      <c r="E169" s="175"/>
      <c r="F169" s="175"/>
    </row>
    <row r="170" spans="2:6" ht="143.25" customHeight="1">
      <c r="B170" s="2249" t="s">
        <v>7171</v>
      </c>
      <c r="C170" s="2249"/>
      <c r="D170" s="2249"/>
      <c r="E170" s="2249"/>
      <c r="F170" s="2249"/>
    </row>
    <row r="171" spans="2:6" ht="5.0999999999999996" customHeight="1">
      <c r="B171" s="175"/>
      <c r="C171" s="175"/>
      <c r="D171" s="175"/>
      <c r="E171" s="175"/>
      <c r="F171" s="175"/>
    </row>
    <row r="172" spans="2:6" ht="15.75" customHeight="1">
      <c r="B172" s="2250" t="s">
        <v>5694</v>
      </c>
      <c r="C172" s="2250"/>
      <c r="D172" s="2250"/>
      <c r="E172" s="2250"/>
      <c r="F172" s="2250"/>
    </row>
    <row r="173" spans="2:6" ht="27.75" customHeight="1" thickBot="1">
      <c r="B173" s="2249" t="s">
        <v>5695</v>
      </c>
      <c r="C173" s="2249"/>
      <c r="D173" s="2249"/>
      <c r="E173" s="2249"/>
      <c r="F173" s="2249"/>
    </row>
    <row r="174" spans="2:6" ht="13.5" thickBot="1">
      <c r="C174" s="340" t="s">
        <v>114</v>
      </c>
      <c r="D174" s="1231" t="s">
        <v>311</v>
      </c>
    </row>
    <row r="175" spans="2:6">
      <c r="C175" s="1529" t="s">
        <v>1619</v>
      </c>
      <c r="D175" s="386">
        <v>1.4</v>
      </c>
    </row>
    <row r="176" spans="2:6">
      <c r="C176" s="1530" t="s">
        <v>4288</v>
      </c>
      <c r="D176" s="1525">
        <v>1.4</v>
      </c>
    </row>
    <row r="177" spans="2:6">
      <c r="C177" s="367" t="s">
        <v>4289</v>
      </c>
      <c r="D177" s="387">
        <v>1.2</v>
      </c>
    </row>
    <row r="178" spans="2:6" ht="13.5" thickBot="1">
      <c r="C178" s="1532" t="s">
        <v>4290</v>
      </c>
      <c r="D178" s="1560" t="s">
        <v>5696</v>
      </c>
    </row>
    <row r="179" spans="2:6" ht="5.0999999999999996" customHeight="1">
      <c r="C179" s="382"/>
    </row>
    <row r="180" spans="2:6">
      <c r="B180" s="2249" t="s">
        <v>5697</v>
      </c>
      <c r="C180" s="2249"/>
      <c r="D180" s="2249"/>
      <c r="E180" s="2249"/>
      <c r="F180" s="2249"/>
    </row>
    <row r="181" spans="2:6" ht="25.5" customHeight="1">
      <c r="B181" s="2249" t="s">
        <v>5698</v>
      </c>
      <c r="C181" s="2249"/>
      <c r="D181" s="2249"/>
      <c r="E181" s="2249"/>
      <c r="F181" s="2249"/>
    </row>
    <row r="182" spans="2:6">
      <c r="B182" s="2249" t="s">
        <v>5699</v>
      </c>
      <c r="C182" s="2249"/>
      <c r="D182" s="2249"/>
      <c r="E182" s="2249"/>
      <c r="F182" s="2249"/>
    </row>
    <row r="183" spans="2:6" ht="5.0999999999999996" customHeight="1">
      <c r="B183" s="2249"/>
      <c r="C183" s="2249"/>
      <c r="D183" s="2249"/>
      <c r="E183" s="2249"/>
      <c r="F183" s="2249"/>
    </row>
    <row r="184" spans="2:6" ht="15.75" customHeight="1">
      <c r="B184" s="2250" t="s">
        <v>5700</v>
      </c>
      <c r="C184" s="2250"/>
      <c r="D184" s="2250"/>
      <c r="E184" s="2250"/>
      <c r="F184" s="2250"/>
    </row>
    <row r="185" spans="2:6" ht="27" customHeight="1" thickBot="1">
      <c r="B185" s="2249" t="s">
        <v>5701</v>
      </c>
      <c r="C185" s="2249"/>
      <c r="D185" s="2249"/>
      <c r="E185" s="2249"/>
      <c r="F185" s="2249"/>
    </row>
    <row r="186" spans="2:6" ht="13.5" thickBot="1">
      <c r="C186" s="340" t="s">
        <v>115</v>
      </c>
      <c r="D186" s="1231" t="s">
        <v>311</v>
      </c>
    </row>
    <row r="187" spans="2:6">
      <c r="C187" s="1529" t="s">
        <v>1619</v>
      </c>
      <c r="D187" s="386">
        <v>1.4</v>
      </c>
    </row>
    <row r="188" spans="2:6">
      <c r="C188" s="1530" t="s">
        <v>4288</v>
      </c>
      <c r="D188" s="1525">
        <v>1.4</v>
      </c>
    </row>
    <row r="189" spans="2:6">
      <c r="C189" s="367" t="s">
        <v>4289</v>
      </c>
      <c r="D189" s="387">
        <v>1.2</v>
      </c>
    </row>
    <row r="190" spans="2:6" ht="13.5" thickBot="1">
      <c r="C190" s="1532" t="s">
        <v>4290</v>
      </c>
      <c r="D190" s="1560">
        <v>1</v>
      </c>
    </row>
    <row r="191" spans="2:6" ht="5.0999999999999996" customHeight="1">
      <c r="B191" s="2249"/>
      <c r="C191" s="2249"/>
      <c r="D191" s="2249"/>
      <c r="E191" s="2249"/>
      <c r="F191" s="2249"/>
    </row>
    <row r="192" spans="2:6">
      <c r="B192" s="2249" t="s">
        <v>5702</v>
      </c>
      <c r="C192" s="2249"/>
      <c r="D192" s="2249"/>
      <c r="E192" s="2249"/>
      <c r="F192" s="2249"/>
    </row>
    <row r="193" spans="2:6" ht="5.0999999999999996" customHeight="1">
      <c r="B193" s="2249"/>
      <c r="C193" s="2249"/>
      <c r="D193" s="2249"/>
      <c r="E193" s="2249"/>
      <c r="F193" s="2249"/>
    </row>
    <row r="194" spans="2:6" ht="15.75">
      <c r="B194" s="2250" t="s">
        <v>5703</v>
      </c>
      <c r="C194" s="2250"/>
      <c r="D194" s="2250"/>
      <c r="E194" s="2250"/>
      <c r="F194" s="2250"/>
    </row>
    <row r="195" spans="2:6" ht="13.5" thickBot="1">
      <c r="B195" s="2249" t="s">
        <v>6506</v>
      </c>
      <c r="C195" s="2249"/>
      <c r="D195" s="2249"/>
      <c r="E195" s="2249"/>
      <c r="F195" s="2249"/>
    </row>
    <row r="196" spans="2:6" ht="51.75" thickBot="1">
      <c r="C196" s="340" t="s">
        <v>5705</v>
      </c>
      <c r="D196" s="267" t="s">
        <v>5704</v>
      </c>
    </row>
    <row r="197" spans="2:6">
      <c r="C197" s="388" t="s">
        <v>1619</v>
      </c>
      <c r="D197" s="421">
        <v>300</v>
      </c>
    </row>
    <row r="198" spans="2:6">
      <c r="C198" s="1575" t="s">
        <v>1616</v>
      </c>
      <c r="D198" s="1576">
        <v>300</v>
      </c>
    </row>
    <row r="199" spans="2:6">
      <c r="C199" s="361" t="s">
        <v>1617</v>
      </c>
      <c r="D199" s="422">
        <v>300</v>
      </c>
    </row>
    <row r="200" spans="2:6" ht="13.5" thickBot="1">
      <c r="C200" s="1577" t="s">
        <v>1618</v>
      </c>
      <c r="D200" s="1578">
        <v>200</v>
      </c>
    </row>
    <row r="201" spans="2:6" ht="40.5" customHeight="1">
      <c r="B201" s="2251" t="s">
        <v>7172</v>
      </c>
      <c r="C201" s="2249"/>
      <c r="D201" s="2249"/>
      <c r="E201" s="2249"/>
      <c r="F201" s="2249"/>
    </row>
    <row r="202" spans="2:6" ht="5.0999999999999996" customHeight="1">
      <c r="B202" s="2249"/>
      <c r="C202" s="2249"/>
      <c r="D202" s="2249"/>
      <c r="E202" s="2249"/>
      <c r="F202" s="2249"/>
    </row>
    <row r="203" spans="2:6" ht="27.75" customHeight="1">
      <c r="B203" s="2249" t="s">
        <v>6507</v>
      </c>
      <c r="C203" s="2249"/>
      <c r="D203" s="2249"/>
      <c r="E203" s="2249"/>
      <c r="F203" s="2249"/>
    </row>
    <row r="204" spans="2:6" ht="5.0999999999999996" customHeight="1">
      <c r="B204" s="2249"/>
      <c r="C204" s="2249"/>
      <c r="D204" s="2249"/>
      <c r="E204" s="2249"/>
      <c r="F204" s="2249"/>
    </row>
    <row r="205" spans="2:6" ht="17.25" customHeight="1">
      <c r="B205" s="2265" t="s">
        <v>5706</v>
      </c>
      <c r="C205" s="2265"/>
      <c r="D205" s="2265"/>
      <c r="E205" s="2265"/>
      <c r="F205" s="2265"/>
    </row>
    <row r="206" spans="2:6" ht="30" customHeight="1">
      <c r="B206" s="2249" t="s">
        <v>5707</v>
      </c>
      <c r="C206" s="2249"/>
      <c r="D206" s="2249"/>
      <c r="E206" s="2249"/>
      <c r="F206" s="2249"/>
    </row>
    <row r="207" spans="2:6" ht="5.0999999999999996" customHeight="1">
      <c r="B207" s="2249"/>
      <c r="C207" s="2249"/>
      <c r="D207" s="2249"/>
      <c r="E207" s="2249"/>
      <c r="F207" s="2249"/>
    </row>
    <row r="208" spans="2:6" ht="15.75" customHeight="1">
      <c r="B208" s="2292" t="s">
        <v>53</v>
      </c>
      <c r="C208" s="2292"/>
      <c r="D208" s="2292"/>
      <c r="E208" s="2292"/>
      <c r="F208" s="2292"/>
    </row>
    <row r="209" spans="2:6" ht="12.75" customHeight="1">
      <c r="B209" s="2297" t="s">
        <v>4631</v>
      </c>
      <c r="C209" s="2297"/>
      <c r="D209" s="2297"/>
      <c r="E209" s="2297"/>
      <c r="F209" s="2297"/>
    </row>
    <row r="210" spans="2:6" ht="72" customHeight="1">
      <c r="C210" s="2080" t="s">
        <v>5708</v>
      </c>
      <c r="D210" s="2080"/>
      <c r="E210" s="2080"/>
    </row>
    <row r="211" spans="2:6" ht="70.5" customHeight="1">
      <c r="C211" s="2080" t="s">
        <v>5709</v>
      </c>
      <c r="D211" s="2080"/>
      <c r="E211" s="2080"/>
    </row>
    <row r="212" spans="2:6">
      <c r="B212" s="2291" t="s">
        <v>2351</v>
      </c>
      <c r="C212" s="2291"/>
      <c r="D212" s="2291"/>
      <c r="E212" s="2291"/>
      <c r="F212" s="2291"/>
    </row>
    <row r="213" spans="2:6" ht="65.25" customHeight="1">
      <c r="C213" s="2080" t="s">
        <v>5710</v>
      </c>
      <c r="D213" s="2080"/>
      <c r="E213" s="2080"/>
    </row>
    <row r="214" spans="2:6" ht="68.25" customHeight="1">
      <c r="C214" s="2080" t="s">
        <v>5711</v>
      </c>
      <c r="D214" s="2080"/>
      <c r="E214" s="2080"/>
    </row>
    <row r="215" spans="2:6" ht="73.5" customHeight="1">
      <c r="C215" s="2080" t="s">
        <v>5712</v>
      </c>
      <c r="D215" s="2080"/>
      <c r="E215" s="2080"/>
    </row>
    <row r="216" spans="2:6" ht="5.0999999999999996" customHeight="1">
      <c r="B216" s="2249"/>
      <c r="C216" s="2249"/>
      <c r="D216" s="2249"/>
      <c r="E216" s="2249"/>
      <c r="F216" s="2249"/>
    </row>
    <row r="217" spans="2:6" ht="15.75" customHeight="1">
      <c r="B217" s="2292" t="s">
        <v>3082</v>
      </c>
      <c r="C217" s="2292"/>
      <c r="D217" s="2292"/>
      <c r="E217" s="2292"/>
      <c r="F217" s="2292"/>
    </row>
    <row r="218" spans="2:6">
      <c r="B218" s="2291" t="s">
        <v>5713</v>
      </c>
      <c r="C218" s="2291"/>
      <c r="D218" s="2291"/>
      <c r="E218" s="2291"/>
      <c r="F218" s="2291"/>
    </row>
    <row r="219" spans="2:6">
      <c r="B219" s="2251" t="s">
        <v>4631</v>
      </c>
      <c r="C219" s="2251"/>
      <c r="D219" s="2251"/>
      <c r="E219" s="2251"/>
      <c r="F219" s="2251"/>
    </row>
    <row r="220" spans="2:6" ht="77.25" customHeight="1">
      <c r="C220" s="2080" t="s">
        <v>5714</v>
      </c>
      <c r="D220" s="2080"/>
      <c r="E220" s="2080"/>
    </row>
    <row r="221" spans="2:6" ht="73.5" customHeight="1">
      <c r="C221" s="2080" t="s">
        <v>5715</v>
      </c>
      <c r="D221" s="2080"/>
      <c r="E221" s="2080"/>
    </row>
    <row r="222" spans="2:6" ht="73.5" customHeight="1">
      <c r="C222" s="2080" t="s">
        <v>5716</v>
      </c>
      <c r="D222" s="2080"/>
      <c r="E222" s="2080"/>
    </row>
    <row r="223" spans="2:6" ht="72.75" customHeight="1">
      <c r="C223" s="2080" t="s">
        <v>5717</v>
      </c>
      <c r="D223" s="2080"/>
      <c r="E223" s="2080"/>
    </row>
    <row r="224" spans="2:6">
      <c r="B224" s="2291" t="s">
        <v>2989</v>
      </c>
      <c r="C224" s="2291"/>
      <c r="D224" s="2291"/>
      <c r="E224" s="2291"/>
      <c r="F224" s="2291"/>
    </row>
    <row r="225" spans="2:6" ht="69" customHeight="1">
      <c r="C225" s="2080" t="s">
        <v>5718</v>
      </c>
      <c r="D225" s="2080"/>
      <c r="E225" s="2080"/>
    </row>
    <row r="226" spans="2:6" ht="70.5" customHeight="1">
      <c r="C226" s="2080" t="s">
        <v>5719</v>
      </c>
      <c r="D226" s="2080"/>
      <c r="E226" s="2080"/>
    </row>
    <row r="227" spans="2:6" ht="76.5" customHeight="1">
      <c r="C227" s="2080" t="s">
        <v>5720</v>
      </c>
      <c r="D227" s="2080"/>
      <c r="E227" s="2080"/>
    </row>
    <row r="228" spans="2:6" ht="5.0999999999999996" customHeight="1">
      <c r="B228" s="2249"/>
      <c r="C228" s="2249"/>
      <c r="D228" s="2249"/>
      <c r="E228" s="2249"/>
      <c r="F228" s="2249"/>
    </row>
    <row r="229" spans="2:6" ht="15.75" customHeight="1">
      <c r="B229" s="2292" t="s">
        <v>1458</v>
      </c>
      <c r="C229" s="2292"/>
      <c r="D229" s="2292"/>
      <c r="E229" s="2292"/>
      <c r="F229" s="2292"/>
    </row>
    <row r="230" spans="2:6" ht="117" customHeight="1">
      <c r="C230" s="2080" t="s">
        <v>5721</v>
      </c>
      <c r="D230" s="2080"/>
      <c r="E230" s="2080"/>
    </row>
    <row r="231" spans="2:6" ht="5.0999999999999996" customHeight="1">
      <c r="B231" s="2249"/>
      <c r="C231" s="2249"/>
      <c r="D231" s="2249"/>
      <c r="E231" s="2249"/>
      <c r="F231" s="2249"/>
    </row>
    <row r="232" spans="2:6" ht="15.75">
      <c r="B232" s="2292" t="s">
        <v>1806</v>
      </c>
      <c r="C232" s="2292"/>
      <c r="D232" s="2292"/>
      <c r="E232" s="2292"/>
      <c r="F232" s="2292"/>
    </row>
    <row r="233" spans="2:6" ht="28.5" customHeight="1">
      <c r="B233" s="2291" t="s">
        <v>5722</v>
      </c>
      <c r="C233" s="2291"/>
      <c r="D233" s="2291"/>
      <c r="E233" s="2291"/>
      <c r="F233" s="2291"/>
    </row>
    <row r="234" spans="2:6" ht="51.75" customHeight="1">
      <c r="C234" s="2080" t="s">
        <v>5723</v>
      </c>
      <c r="D234" s="2080"/>
      <c r="E234" s="2080"/>
    </row>
    <row r="235" spans="2:6" ht="92.25" customHeight="1">
      <c r="C235" s="2080" t="s">
        <v>5724</v>
      </c>
      <c r="D235" s="2080"/>
      <c r="E235" s="2080"/>
    </row>
    <row r="236" spans="2:6" ht="5.0999999999999996" customHeight="1">
      <c r="B236" s="2249"/>
      <c r="C236" s="2249"/>
      <c r="D236" s="2249"/>
      <c r="E236" s="2249"/>
      <c r="F236" s="2249"/>
    </row>
    <row r="237" spans="2:6" ht="15.75" customHeight="1">
      <c r="B237" s="2292" t="s">
        <v>2305</v>
      </c>
      <c r="C237" s="2292"/>
      <c r="D237" s="2292"/>
      <c r="E237" s="2292"/>
      <c r="F237" s="2292"/>
    </row>
    <row r="238" spans="2:6">
      <c r="B238" s="2291" t="s">
        <v>1332</v>
      </c>
      <c r="C238" s="2291"/>
      <c r="D238" s="2291"/>
      <c r="E238" s="2291"/>
      <c r="F238" s="2291"/>
    </row>
    <row r="239" spans="2:6" ht="71.25" customHeight="1">
      <c r="C239" s="2080" t="s">
        <v>5725</v>
      </c>
      <c r="D239" s="2080"/>
      <c r="E239" s="2080"/>
    </row>
    <row r="240" spans="2:6" ht="69.75" customHeight="1">
      <c r="C240" s="2080" t="s">
        <v>5726</v>
      </c>
      <c r="D240" s="2080"/>
      <c r="E240" s="2080"/>
    </row>
    <row r="241" spans="2:6" ht="72.75" customHeight="1">
      <c r="C241" s="2080" t="s">
        <v>5727</v>
      </c>
      <c r="D241" s="2080"/>
      <c r="E241" s="2080"/>
    </row>
    <row r="242" spans="2:6">
      <c r="B242" s="2291" t="s">
        <v>1535</v>
      </c>
      <c r="C242" s="2291"/>
      <c r="D242" s="2291"/>
      <c r="E242" s="2291"/>
      <c r="F242" s="2291"/>
    </row>
    <row r="243" spans="2:6" ht="66" customHeight="1">
      <c r="C243" s="2080" t="s">
        <v>5728</v>
      </c>
      <c r="D243" s="2080"/>
      <c r="E243" s="2080"/>
    </row>
    <row r="244" spans="2:6" ht="81.75" customHeight="1">
      <c r="C244" s="2080" t="s">
        <v>5729</v>
      </c>
      <c r="D244" s="2080"/>
      <c r="E244" s="2080"/>
    </row>
    <row r="245" spans="2:6" ht="88.5" customHeight="1">
      <c r="C245" s="2080" t="s">
        <v>5730</v>
      </c>
      <c r="D245" s="2080"/>
      <c r="E245" s="2080"/>
    </row>
    <row r="246" spans="2:6" ht="5.0999999999999996" customHeight="1">
      <c r="C246" s="185"/>
      <c r="D246" s="185"/>
      <c r="E246" s="185"/>
    </row>
    <row r="247" spans="2:6" ht="17.25" customHeight="1">
      <c r="B247" s="2298" t="s">
        <v>5731</v>
      </c>
      <c r="C247" s="2298"/>
      <c r="D247" s="2298"/>
      <c r="E247" s="2298"/>
      <c r="F247" s="2298"/>
    </row>
    <row r="248" spans="2:6" ht="92.25" customHeight="1">
      <c r="B248" s="2291" t="s">
        <v>5732</v>
      </c>
      <c r="C248" s="2291"/>
      <c r="D248" s="2291"/>
      <c r="E248" s="2291"/>
      <c r="F248" s="2291"/>
    </row>
    <row r="249" spans="2:6" ht="119.25" customHeight="1">
      <c r="B249" s="2291" t="s">
        <v>5733</v>
      </c>
      <c r="C249" s="2291"/>
      <c r="D249" s="2291"/>
      <c r="E249" s="2291"/>
      <c r="F249" s="2291"/>
    </row>
  </sheetData>
  <sheetProtection autoFilter="0"/>
  <mergeCells count="149">
    <mergeCell ref="B248:F248"/>
    <mergeCell ref="C243:E243"/>
    <mergeCell ref="C244:E244"/>
    <mergeCell ref="C245:E245"/>
    <mergeCell ref="B247:F247"/>
    <mergeCell ref="B80:F80"/>
    <mergeCell ref="B131:F131"/>
    <mergeCell ref="B130:F130"/>
    <mergeCell ref="B242:F242"/>
    <mergeCell ref="B112:F112"/>
    <mergeCell ref="C142:F142"/>
    <mergeCell ref="C149:F149"/>
    <mergeCell ref="B133:F133"/>
    <mergeCell ref="C135:F135"/>
    <mergeCell ref="B115:F115"/>
    <mergeCell ref="C241:E241"/>
    <mergeCell ref="B237:F237"/>
    <mergeCell ref="B238:F238"/>
    <mergeCell ref="C240:E240"/>
    <mergeCell ref="C213:E213"/>
    <mergeCell ref="C214:E214"/>
    <mergeCell ref="C215:E215"/>
    <mergeCell ref="B216:F216"/>
    <mergeCell ref="B224:F224"/>
    <mergeCell ref="B135:B136"/>
    <mergeCell ref="B142:B143"/>
    <mergeCell ref="B149:B150"/>
    <mergeCell ref="B156:B157"/>
    <mergeCell ref="C225:E225"/>
    <mergeCell ref="B212:F212"/>
    <mergeCell ref="B167:F167"/>
    <mergeCell ref="B168:F168"/>
    <mergeCell ref="B172:F172"/>
    <mergeCell ref="B165:F165"/>
    <mergeCell ref="B166:F166"/>
    <mergeCell ref="B163:F163"/>
    <mergeCell ref="B164:F164"/>
    <mergeCell ref="C156:F156"/>
    <mergeCell ref="B207:F207"/>
    <mergeCell ref="B208:F208"/>
    <mergeCell ref="B209:F209"/>
    <mergeCell ref="C210:E210"/>
    <mergeCell ref="C211:E211"/>
    <mergeCell ref="B206:F206"/>
    <mergeCell ref="B229:F229"/>
    <mergeCell ref="C230:E230"/>
    <mergeCell ref="B231:F231"/>
    <mergeCell ref="B232:F232"/>
    <mergeCell ref="B233:F233"/>
    <mergeCell ref="C221:E221"/>
    <mergeCell ref="C222:E222"/>
    <mergeCell ref="C223:E223"/>
    <mergeCell ref="B217:F217"/>
    <mergeCell ref="B218:F218"/>
    <mergeCell ref="B219:F219"/>
    <mergeCell ref="C220:E220"/>
    <mergeCell ref="C226:E226"/>
    <mergeCell ref="C227:E227"/>
    <mergeCell ref="B228:F228"/>
    <mergeCell ref="B129:F129"/>
    <mergeCell ref="B249:F249"/>
    <mergeCell ref="B173:F173"/>
    <mergeCell ref="B180:F180"/>
    <mergeCell ref="B181:F181"/>
    <mergeCell ref="B170:F170"/>
    <mergeCell ref="B182:F182"/>
    <mergeCell ref="B183:F183"/>
    <mergeCell ref="B184:F184"/>
    <mergeCell ref="B185:F185"/>
    <mergeCell ref="B191:F191"/>
    <mergeCell ref="B192:F192"/>
    <mergeCell ref="B193:F193"/>
    <mergeCell ref="B194:F194"/>
    <mergeCell ref="B195:F195"/>
    <mergeCell ref="B201:F201"/>
    <mergeCell ref="B202:F202"/>
    <mergeCell ref="B203:F203"/>
    <mergeCell ref="C234:E234"/>
    <mergeCell ref="C235:E235"/>
    <mergeCell ref="B236:F236"/>
    <mergeCell ref="C239:E239"/>
    <mergeCell ref="B204:F204"/>
    <mergeCell ref="B205:F205"/>
    <mergeCell ref="D63:F63"/>
    <mergeCell ref="D64:F64"/>
    <mergeCell ref="D65:F65"/>
    <mergeCell ref="D66:F66"/>
    <mergeCell ref="D67:F67"/>
    <mergeCell ref="D68:F68"/>
    <mergeCell ref="D69:F72"/>
    <mergeCell ref="D73:F73"/>
    <mergeCell ref="B127:F127"/>
    <mergeCell ref="B60:F60"/>
    <mergeCell ref="B87:F87"/>
    <mergeCell ref="B88:F88"/>
    <mergeCell ref="B111:F111"/>
    <mergeCell ref="B113:F113"/>
    <mergeCell ref="B114:F114"/>
    <mergeCell ref="B89:F89"/>
    <mergeCell ref="B90:F90"/>
    <mergeCell ref="B91:F91"/>
    <mergeCell ref="B92:F92"/>
    <mergeCell ref="B93:F93"/>
    <mergeCell ref="D95:F95"/>
    <mergeCell ref="B109:F109"/>
    <mergeCell ref="B95:B96"/>
    <mergeCell ref="C95:C96"/>
    <mergeCell ref="B74:F74"/>
    <mergeCell ref="B83:F83"/>
    <mergeCell ref="B75:F75"/>
    <mergeCell ref="B76:F76"/>
    <mergeCell ref="B77:F77"/>
    <mergeCell ref="B78:F78"/>
    <mergeCell ref="B81:F81"/>
    <mergeCell ref="B79:F79"/>
    <mergeCell ref="D62:F62"/>
    <mergeCell ref="B12:F12"/>
    <mergeCell ref="B28:F28"/>
    <mergeCell ref="B30:F30"/>
    <mergeCell ref="B31:F31"/>
    <mergeCell ref="B32:F32"/>
    <mergeCell ref="B33:F33"/>
    <mergeCell ref="B34:F34"/>
    <mergeCell ref="B35:F35"/>
    <mergeCell ref="B86:F86"/>
    <mergeCell ref="B84:F84"/>
    <mergeCell ref="B85:F85"/>
    <mergeCell ref="B36:F36"/>
    <mergeCell ref="B38:F38"/>
    <mergeCell ref="B39:F39"/>
    <mergeCell ref="B37:F37"/>
    <mergeCell ref="B40:F40"/>
    <mergeCell ref="B41:F41"/>
    <mergeCell ref="B47:F47"/>
    <mergeCell ref="B48:F48"/>
    <mergeCell ref="B49:F49"/>
    <mergeCell ref="B50:F50"/>
    <mergeCell ref="B57:F57"/>
    <mergeCell ref="B58:F58"/>
    <mergeCell ref="B59:F59"/>
    <mergeCell ref="C1:F1"/>
    <mergeCell ref="B8:F8"/>
    <mergeCell ref="B9:F9"/>
    <mergeCell ref="B10:F10"/>
    <mergeCell ref="B3:F3"/>
    <mergeCell ref="B6:F6"/>
    <mergeCell ref="B4:F4"/>
    <mergeCell ref="B7:F7"/>
    <mergeCell ref="B11:F11"/>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70.xml><?xml version="1.0" encoding="utf-8"?>
<worksheet xmlns="http://schemas.openxmlformats.org/spreadsheetml/2006/main" xmlns:r="http://schemas.openxmlformats.org/officeDocument/2006/relationships">
  <dimension ref="B1:F61"/>
  <sheetViews>
    <sheetView workbookViewId="0">
      <pane ySplit="4" topLeftCell="A5" activePane="bottomLeft" state="frozen"/>
      <selection pane="bottomLeft" activeCell="B1" sqref="B1"/>
    </sheetView>
  </sheetViews>
  <sheetFormatPr defaultRowHeight="12.75"/>
  <cols>
    <col min="1" max="1" width="3.7109375" customWidth="1"/>
    <col min="3" max="3" width="28.5703125" customWidth="1"/>
    <col min="4" max="4" width="28.42578125" customWidth="1"/>
    <col min="5" max="5" width="29.5703125" customWidth="1"/>
    <col min="6" max="6" width="28.28515625" customWidth="1"/>
  </cols>
  <sheetData>
    <row r="1" spans="2:6" s="17" customFormat="1">
      <c r="B1" s="118" t="s">
        <v>3024</v>
      </c>
      <c r="C1" s="2848" t="s">
        <v>7212</v>
      </c>
      <c r="D1" s="2848"/>
      <c r="E1" s="2848"/>
      <c r="F1" s="2848"/>
    </row>
    <row r="2" spans="2:6" ht="5.0999999999999996" customHeight="1"/>
    <row r="3" spans="2:6" ht="12.75" customHeight="1">
      <c r="B3" s="2805" t="s">
        <v>6457</v>
      </c>
      <c r="C3" s="2805"/>
      <c r="D3" s="2805"/>
      <c r="E3" s="2805"/>
      <c r="F3" s="2805"/>
    </row>
    <row r="4" spans="2:6" ht="5.0999999999999996" customHeight="1"/>
    <row r="5" spans="2:6" ht="77.25" customHeight="1">
      <c r="B5" s="2611" t="s">
        <v>6431</v>
      </c>
      <c r="C5" s="2611"/>
      <c r="D5" s="2611"/>
      <c r="E5" s="2611"/>
      <c r="F5" s="2611"/>
    </row>
    <row r="6" spans="2:6" ht="5.0999999999999996" customHeight="1"/>
    <row r="7" spans="2:6">
      <c r="B7" t="s">
        <v>150</v>
      </c>
    </row>
    <row r="8" spans="2:6" ht="5.0999999999999996" customHeight="1"/>
    <row r="9" spans="2:6" ht="25.5" customHeight="1">
      <c r="B9" s="3015" t="s">
        <v>2082</v>
      </c>
      <c r="C9" s="2611"/>
      <c r="D9" s="2611"/>
      <c r="E9" s="2611"/>
      <c r="F9" s="2611"/>
    </row>
    <row r="10" spans="2:6" ht="5.0999999999999996" customHeight="1"/>
    <row r="11" spans="2:6" s="8" customFormat="1">
      <c r="B11" s="149" t="s">
        <v>151</v>
      </c>
      <c r="C11" s="1617" t="s">
        <v>6432</v>
      </c>
    </row>
    <row r="12" spans="2:6" s="21" customFormat="1" ht="27" customHeight="1">
      <c r="B12" s="2616" t="s">
        <v>6433</v>
      </c>
      <c r="C12" s="2616"/>
      <c r="D12" s="2616"/>
      <c r="E12" s="2616"/>
      <c r="F12" s="2616"/>
    </row>
    <row r="13" spans="2:6" ht="5.0999999999999996" customHeight="1"/>
    <row r="14" spans="2:6" s="8" customFormat="1">
      <c r="B14" s="149" t="s">
        <v>152</v>
      </c>
      <c r="C14" s="1617" t="s">
        <v>6434</v>
      </c>
    </row>
    <row r="15" spans="2:6" ht="51" customHeight="1">
      <c r="B15" s="2616" t="s">
        <v>6435</v>
      </c>
      <c r="C15" s="2616"/>
      <c r="D15" s="2616"/>
      <c r="E15" s="2616"/>
      <c r="F15" s="2616"/>
    </row>
    <row r="16" spans="2:6" ht="5.0999999999999996" customHeight="1"/>
    <row r="17" spans="2:6" s="8" customFormat="1">
      <c r="B17" s="149" t="s">
        <v>153</v>
      </c>
      <c r="C17" s="1617" t="s">
        <v>6436</v>
      </c>
    </row>
    <row r="18" spans="2:6" ht="41.25" customHeight="1">
      <c r="B18" s="2616" t="s">
        <v>6437</v>
      </c>
      <c r="C18" s="2616"/>
      <c r="D18" s="2616"/>
      <c r="E18" s="2616"/>
      <c r="F18" s="2616"/>
    </row>
    <row r="19" spans="2:6" ht="5.0999999999999996" customHeight="1"/>
    <row r="20" spans="2:6" s="8" customFormat="1">
      <c r="B20" s="149" t="s">
        <v>154</v>
      </c>
      <c r="C20" s="1617" t="s">
        <v>6438</v>
      </c>
    </row>
    <row r="21" spans="2:6" ht="41.25" customHeight="1">
      <c r="B21" s="2616" t="s">
        <v>6439</v>
      </c>
      <c r="C21" s="2616"/>
      <c r="D21" s="2616"/>
      <c r="E21" s="2616"/>
      <c r="F21" s="2616"/>
    </row>
    <row r="22" spans="2:6" ht="5.0999999999999996" customHeight="1"/>
    <row r="23" spans="2:6" s="8" customFormat="1">
      <c r="B23" s="149" t="s">
        <v>157</v>
      </c>
      <c r="C23" s="1617" t="s">
        <v>6440</v>
      </c>
    </row>
    <row r="24" spans="2:6" ht="92.25" customHeight="1">
      <c r="B24" s="2616" t="s">
        <v>6441</v>
      </c>
      <c r="C24" s="2616"/>
      <c r="D24" s="2616"/>
      <c r="E24" s="2616"/>
      <c r="F24" s="2616"/>
    </row>
    <row r="25" spans="2:6" ht="5.0999999999999996" customHeight="1"/>
    <row r="26" spans="2:6" s="8" customFormat="1">
      <c r="B26" s="149" t="s">
        <v>262</v>
      </c>
      <c r="C26" s="1617" t="s">
        <v>6442</v>
      </c>
    </row>
    <row r="27" spans="2:6" ht="51" customHeight="1">
      <c r="B27" s="2616" t="s">
        <v>6443</v>
      </c>
      <c r="C27" s="2616"/>
      <c r="D27" s="2616"/>
      <c r="E27" s="2616"/>
      <c r="F27" s="2616"/>
    </row>
    <row r="28" spans="2:6" ht="5.0999999999999996" customHeight="1"/>
    <row r="29" spans="2:6" s="8" customFormat="1">
      <c r="B29" s="149" t="s">
        <v>1719</v>
      </c>
      <c r="C29" s="1617" t="s">
        <v>6444</v>
      </c>
    </row>
    <row r="30" spans="2:6" ht="76.5" customHeight="1">
      <c r="B30" s="2616" t="s">
        <v>6445</v>
      </c>
      <c r="C30" s="2616"/>
      <c r="D30" s="2616"/>
      <c r="E30" s="2616"/>
      <c r="F30" s="2616"/>
    </row>
    <row r="31" spans="2:6" ht="5.0999999999999996" customHeight="1">
      <c r="B31" s="19"/>
      <c r="C31" s="19"/>
      <c r="D31" s="19"/>
      <c r="E31" s="19"/>
      <c r="F31" s="19"/>
    </row>
    <row r="32" spans="2:6" s="8" customFormat="1">
      <c r="B32" s="149" t="s">
        <v>1317</v>
      </c>
      <c r="C32" s="1617" t="s">
        <v>6446</v>
      </c>
    </row>
    <row r="33" spans="2:6" ht="51" customHeight="1">
      <c r="B33" s="2611" t="s">
        <v>7193</v>
      </c>
      <c r="C33" s="2611"/>
      <c r="D33" s="2611"/>
      <c r="E33" s="2611"/>
      <c r="F33" s="2611"/>
    </row>
    <row r="34" spans="2:6" ht="5.0999999999999996" customHeight="1">
      <c r="B34" s="8"/>
    </row>
    <row r="35" spans="2:6" ht="80.25" customHeight="1">
      <c r="B35" s="3016" t="s">
        <v>6447</v>
      </c>
      <c r="C35" s="2616"/>
      <c r="D35" s="2616"/>
      <c r="E35" s="2616"/>
      <c r="F35" s="2616"/>
    </row>
    <row r="36" spans="2:6" ht="5.0999999999999996" customHeight="1"/>
    <row r="37" spans="2:6" s="8" customFormat="1">
      <c r="B37" s="150" t="s">
        <v>155</v>
      </c>
      <c r="C37" s="1617" t="s">
        <v>6448</v>
      </c>
    </row>
    <row r="38" spans="2:6" ht="76.5" customHeight="1">
      <c r="B38" s="2616" t="s">
        <v>6449</v>
      </c>
      <c r="C38" s="2616"/>
      <c r="D38" s="2616"/>
      <c r="E38" s="2616"/>
      <c r="F38" s="2616"/>
    </row>
    <row r="39" spans="2:6" ht="5.0999999999999996" customHeight="1"/>
    <row r="40" spans="2:6" s="8" customFormat="1">
      <c r="B40" s="149" t="s">
        <v>156</v>
      </c>
      <c r="C40" s="8" t="s">
        <v>1850</v>
      </c>
    </row>
    <row r="41" spans="2:6" ht="63.75" customHeight="1">
      <c r="B41" s="2611" t="s">
        <v>6450</v>
      </c>
      <c r="C41" s="2611"/>
      <c r="D41" s="2611"/>
      <c r="E41" s="2611"/>
      <c r="F41" s="2611"/>
    </row>
    <row r="42" spans="2:6" ht="5.0999999999999996" customHeight="1"/>
    <row r="43" spans="2:6" s="8" customFormat="1">
      <c r="B43" s="149" t="s">
        <v>263</v>
      </c>
      <c r="C43" s="1617" t="s">
        <v>6451</v>
      </c>
    </row>
    <row r="44" spans="2:6" ht="25.5" customHeight="1">
      <c r="B44" s="2611" t="s">
        <v>6452</v>
      </c>
      <c r="C44" s="2611"/>
      <c r="D44" s="2611"/>
      <c r="E44" s="2611"/>
      <c r="F44" s="2611"/>
    </row>
    <row r="45" spans="2:6" ht="5.0999999999999996" customHeight="1"/>
    <row r="46" spans="2:6" s="8" customFormat="1">
      <c r="B46" s="149" t="s">
        <v>264</v>
      </c>
      <c r="C46" s="1617" t="s">
        <v>6453</v>
      </c>
    </row>
    <row r="47" spans="2:6" ht="38.25" customHeight="1">
      <c r="B47" s="2611" t="s">
        <v>6454</v>
      </c>
      <c r="C47" s="2611"/>
      <c r="D47" s="2611"/>
      <c r="E47" s="2611"/>
      <c r="F47" s="2611"/>
    </row>
    <row r="48" spans="2:6" ht="5.0999999999999996" customHeight="1"/>
    <row r="49" spans="2:6" s="8" customFormat="1">
      <c r="B49" s="149" t="s">
        <v>265</v>
      </c>
      <c r="C49" s="1850" t="s">
        <v>6924</v>
      </c>
    </row>
    <row r="50" spans="2:6" ht="65.25" customHeight="1">
      <c r="B50" s="2611" t="s">
        <v>7194</v>
      </c>
      <c r="C50" s="2611"/>
      <c r="D50" s="2611"/>
      <c r="E50" s="2611"/>
      <c r="F50" s="2611"/>
    </row>
    <row r="51" spans="2:6" ht="5.0999999999999996" customHeight="1"/>
    <row r="52" spans="2:6" s="8" customFormat="1">
      <c r="B52" s="149" t="s">
        <v>266</v>
      </c>
      <c r="C52" s="1617" t="s">
        <v>6455</v>
      </c>
    </row>
    <row r="53" spans="2:6" ht="64.5" customHeight="1">
      <c r="B53" s="2611" t="s">
        <v>6456</v>
      </c>
      <c r="C53" s="2611"/>
      <c r="D53" s="2611"/>
      <c r="E53" s="2611"/>
      <c r="F53" s="2611"/>
    </row>
    <row r="54" spans="2:6" ht="5.0999999999999996" customHeight="1">
      <c r="B54" s="19"/>
      <c r="C54" s="19"/>
      <c r="D54" s="19"/>
      <c r="E54" s="19"/>
      <c r="F54" s="19"/>
    </row>
    <row r="55" spans="2:6" s="8" customFormat="1">
      <c r="B55" s="149" t="s">
        <v>3051</v>
      </c>
      <c r="C55" s="8" t="s">
        <v>2837</v>
      </c>
    </row>
    <row r="56" spans="2:6" ht="127.5" customHeight="1">
      <c r="B56" s="2611" t="s">
        <v>7195</v>
      </c>
      <c r="C56" s="2611"/>
      <c r="D56" s="2611"/>
      <c r="E56" s="2611"/>
      <c r="F56" s="2611"/>
    </row>
    <row r="57" spans="2:6" s="1840" customFormat="1" ht="5.0999999999999996" customHeight="1">
      <c r="B57" s="1839"/>
      <c r="C57" s="1839"/>
      <c r="D57" s="1839"/>
      <c r="E57" s="1839"/>
      <c r="F57" s="1839"/>
    </row>
    <row r="58" spans="2:6" s="1841" customFormat="1">
      <c r="B58" s="149" t="s">
        <v>6851</v>
      </c>
      <c r="C58" s="1841" t="s">
        <v>6852</v>
      </c>
    </row>
    <row r="59" spans="2:6" s="1840" customFormat="1" ht="91.5" customHeight="1">
      <c r="B59" s="2616" t="s">
        <v>6853</v>
      </c>
      <c r="C59" s="2616"/>
      <c r="D59" s="2616"/>
      <c r="E59" s="2616"/>
      <c r="F59" s="2616"/>
    </row>
    <row r="60" spans="2:6" ht="5.0999999999999996" customHeight="1"/>
    <row r="61" spans="2:6" ht="27.75" customHeight="1">
      <c r="B61" s="3017" t="s">
        <v>792</v>
      </c>
      <c r="C61" s="3017"/>
      <c r="D61" s="3017"/>
      <c r="E61" s="3017"/>
      <c r="F61" s="3017"/>
    </row>
  </sheetData>
  <sheetProtection autoFilter="0"/>
  <mergeCells count="22">
    <mergeCell ref="B61:F61"/>
    <mergeCell ref="B53:F53"/>
    <mergeCell ref="B44:F44"/>
    <mergeCell ref="B47:F47"/>
    <mergeCell ref="B38:F38"/>
    <mergeCell ref="B59:F59"/>
    <mergeCell ref="C1:F1"/>
    <mergeCell ref="B41:F41"/>
    <mergeCell ref="B30:F30"/>
    <mergeCell ref="B56:F56"/>
    <mergeCell ref="B50:F50"/>
    <mergeCell ref="B3:F3"/>
    <mergeCell ref="B5:F5"/>
    <mergeCell ref="B9:F9"/>
    <mergeCell ref="B35:F35"/>
    <mergeCell ref="B12:F12"/>
    <mergeCell ref="B15:F15"/>
    <mergeCell ref="B18:F18"/>
    <mergeCell ref="B27:F27"/>
    <mergeCell ref="B33:F33"/>
    <mergeCell ref="B21:F21"/>
    <mergeCell ref="B24:F24"/>
  </mergeCells>
  <phoneticPr fontId="9" type="noConversion"/>
  <hyperlinks>
    <hyperlink ref="B1" location="Index!A1" display="Назад"/>
  </hyperlinks>
  <pageMargins left="0.75" right="0.75" top="1" bottom="1" header="0.5" footer="0.5"/>
  <headerFooter alignWithMargins="0"/>
</worksheet>
</file>

<file path=xl/worksheets/sheet71.xml><?xml version="1.0" encoding="utf-8"?>
<worksheet xmlns="http://schemas.openxmlformats.org/spreadsheetml/2006/main" xmlns:r="http://schemas.openxmlformats.org/officeDocument/2006/relationships">
  <dimension ref="B1:O63"/>
  <sheetViews>
    <sheetView workbookViewId="0">
      <pane ySplit="4" topLeftCell="A5" activePane="bottomLeft" state="frozen"/>
      <selection pane="bottomLeft" activeCell="B1" sqref="B1"/>
    </sheetView>
  </sheetViews>
  <sheetFormatPr defaultRowHeight="12.75"/>
  <cols>
    <col min="1" max="1" width="3.7109375" style="125" customWidth="1"/>
    <col min="2" max="2" width="9.42578125" style="125" customWidth="1"/>
    <col min="3" max="3" width="16.42578125" style="125" customWidth="1"/>
    <col min="4" max="4" width="9.7109375" style="125" customWidth="1"/>
    <col min="5" max="5" width="16.28515625" style="125" customWidth="1"/>
    <col min="6" max="6" width="14.5703125" style="125" customWidth="1"/>
    <col min="7" max="7" width="40.7109375" style="125" customWidth="1"/>
    <col min="8" max="8" width="14.5703125" style="125" customWidth="1"/>
    <col min="9" max="16384" width="9.140625" style="125"/>
  </cols>
  <sheetData>
    <row r="1" spans="2:8" s="120" customFormat="1">
      <c r="B1" s="153" t="s">
        <v>3024</v>
      </c>
      <c r="C1" s="2091" t="s">
        <v>7212</v>
      </c>
      <c r="D1" s="2091"/>
      <c r="E1" s="2091"/>
      <c r="F1" s="2091"/>
      <c r="G1" s="2091"/>
      <c r="H1" s="2091"/>
    </row>
    <row r="2" spans="2:8" ht="5.0999999999999996" customHeight="1"/>
    <row r="3" spans="2:8" ht="12.75" customHeight="1">
      <c r="B3" s="2133" t="s">
        <v>5999</v>
      </c>
      <c r="C3" s="2133"/>
      <c r="D3" s="2133"/>
      <c r="E3" s="2133"/>
      <c r="F3" s="2133"/>
      <c r="G3" s="2133"/>
      <c r="H3" s="2133"/>
    </row>
    <row r="4" spans="2:8" ht="5.0999999999999996" customHeight="1"/>
    <row r="5" spans="2:8" ht="26.25" customHeight="1">
      <c r="B5" s="2546" t="s">
        <v>6000</v>
      </c>
      <c r="C5" s="2255"/>
      <c r="D5" s="2255"/>
      <c r="E5" s="2255"/>
      <c r="F5" s="2255"/>
      <c r="G5" s="2255"/>
      <c r="H5" s="2255"/>
    </row>
    <row r="6" spans="2:8" s="126" customFormat="1" ht="51" customHeight="1">
      <c r="B6" s="2255" t="s">
        <v>6001</v>
      </c>
      <c r="C6" s="2255"/>
      <c r="D6" s="2255"/>
      <c r="E6" s="2255"/>
      <c r="F6" s="2255"/>
      <c r="G6" s="2255"/>
      <c r="H6" s="2255"/>
    </row>
    <row r="7" spans="2:8" s="126" customFormat="1" ht="38.25" customHeight="1">
      <c r="B7" s="2255" t="s">
        <v>6002</v>
      </c>
      <c r="C7" s="2255"/>
      <c r="D7" s="2255"/>
      <c r="E7" s="2255"/>
      <c r="F7" s="2255"/>
      <c r="G7" s="2255"/>
      <c r="H7" s="2255"/>
    </row>
    <row r="8" spans="2:8" ht="5.0999999999999996" customHeight="1"/>
    <row r="9" spans="2:8">
      <c r="B9" s="2118" t="s">
        <v>6020</v>
      </c>
      <c r="C9" s="2118"/>
      <c r="D9" s="2118"/>
      <c r="E9" s="2118"/>
      <c r="F9" s="2118"/>
      <c r="G9" s="2118"/>
      <c r="H9" s="2118"/>
    </row>
    <row r="10" spans="2:8" ht="5.0999999999999996" customHeight="1"/>
    <row r="11" spans="2:8">
      <c r="B11" s="2376" t="s">
        <v>6003</v>
      </c>
      <c r="C11" s="2376"/>
      <c r="D11" s="2376"/>
      <c r="E11" s="2376"/>
      <c r="F11" s="2376"/>
      <c r="G11" s="2376"/>
      <c r="H11" s="2376"/>
    </row>
    <row r="12" spans="2:8" ht="25.5" customHeight="1">
      <c r="B12" s="154" t="s">
        <v>2749</v>
      </c>
      <c r="C12" s="2610" t="s">
        <v>6004</v>
      </c>
      <c r="D12" s="2610"/>
      <c r="E12" s="2610"/>
      <c r="F12" s="2610"/>
      <c r="G12" s="2610"/>
      <c r="H12"/>
    </row>
    <row r="13" spans="2:8" ht="25.5" customHeight="1">
      <c r="B13" s="154" t="s">
        <v>2750</v>
      </c>
      <c r="C13" s="2610" t="s">
        <v>6005</v>
      </c>
      <c r="D13" s="2610"/>
      <c r="E13" s="2610"/>
      <c r="F13" s="2610"/>
      <c r="G13" s="2610"/>
    </row>
    <row r="14" spans="2:8" ht="12.75" customHeight="1">
      <c r="B14" s="154" t="s">
        <v>2301</v>
      </c>
      <c r="C14" s="2610" t="s">
        <v>6006</v>
      </c>
      <c r="D14" s="2610"/>
      <c r="E14" s="2610"/>
      <c r="F14" s="2610"/>
      <c r="G14" s="2610"/>
    </row>
    <row r="15" spans="2:8" ht="12.75" customHeight="1">
      <c r="B15" s="154" t="s">
        <v>2302</v>
      </c>
      <c r="C15" s="2610" t="s">
        <v>6007</v>
      </c>
      <c r="D15" s="2610"/>
      <c r="E15" s="2610"/>
      <c r="F15" s="2610"/>
      <c r="G15" s="2610"/>
    </row>
    <row r="16" spans="2:8" ht="5.0999999999999996" customHeight="1"/>
    <row r="17" spans="2:15">
      <c r="B17" s="2376" t="s">
        <v>6008</v>
      </c>
      <c r="C17" s="2376"/>
      <c r="D17" s="2376"/>
      <c r="E17" s="2376"/>
      <c r="F17" s="2376"/>
      <c r="G17" s="2376"/>
      <c r="H17" s="2376"/>
    </row>
    <row r="18" spans="2:15">
      <c r="E18" s="3018" t="s">
        <v>6010</v>
      </c>
      <c r="F18" s="3018"/>
      <c r="G18" s="155"/>
      <c r="O18" s="126"/>
    </row>
    <row r="19" spans="2:15" ht="5.0999999999999996" customHeight="1"/>
    <row r="20" spans="2:15">
      <c r="B20" s="2376" t="s">
        <v>6009</v>
      </c>
      <c r="C20" s="2376"/>
      <c r="D20" s="2376"/>
      <c r="E20" s="2376"/>
      <c r="F20" s="2376"/>
      <c r="G20" s="2376"/>
      <c r="H20" s="2376"/>
    </row>
    <row r="21" spans="2:15">
      <c r="D21" s="1584">
        <v>1</v>
      </c>
      <c r="E21" s="3018" t="s">
        <v>6011</v>
      </c>
      <c r="F21" s="3018"/>
      <c r="G21" s="155"/>
      <c r="N21" s="126"/>
    </row>
    <row r="22" spans="2:15" ht="25.5" customHeight="1">
      <c r="B22" s="2255" t="s">
        <v>6012</v>
      </c>
      <c r="C22" s="2255"/>
      <c r="D22" s="2255"/>
      <c r="E22" s="2255"/>
      <c r="F22" s="2255"/>
      <c r="G22" s="2255"/>
      <c r="H22" s="2255"/>
    </row>
    <row r="23" spans="2:15" ht="5.0999999999999996" customHeight="1"/>
    <row r="24" spans="2:15">
      <c r="B24" s="2376" t="s">
        <v>1438</v>
      </c>
      <c r="C24" s="2376"/>
      <c r="D24" s="2376"/>
      <c r="E24" s="2376"/>
      <c r="F24" s="2376"/>
      <c r="G24" s="2376"/>
      <c r="H24" s="2376"/>
    </row>
    <row r="25" spans="2:15">
      <c r="D25" s="1584">
        <v>2</v>
      </c>
      <c r="E25" s="3018" t="s">
        <v>1330</v>
      </c>
      <c r="F25" s="3018"/>
      <c r="G25" s="155"/>
      <c r="M25" s="126"/>
    </row>
    <row r="26" spans="2:15" ht="5.0999999999999996" customHeight="1"/>
    <row r="27" spans="2:15">
      <c r="B27" s="2376" t="s">
        <v>6013</v>
      </c>
      <c r="C27" s="2376"/>
      <c r="D27" s="2376"/>
      <c r="E27" s="2376"/>
      <c r="F27" s="2376"/>
      <c r="G27" s="2376"/>
      <c r="H27" s="2376"/>
    </row>
    <row r="28" spans="2:15">
      <c r="E28" s="3018" t="s">
        <v>6014</v>
      </c>
      <c r="F28" s="3018"/>
    </row>
    <row r="29" spans="2:15" ht="5.0999999999999996" customHeight="1"/>
    <row r="30" spans="2:15" ht="51.75" customHeight="1">
      <c r="B30" s="2429" t="s">
        <v>6015</v>
      </c>
      <c r="C30" s="2080"/>
      <c r="D30" s="2080"/>
      <c r="E30" s="2080"/>
      <c r="F30" s="2080"/>
      <c r="G30" s="2080"/>
      <c r="H30" s="2080"/>
    </row>
    <row r="31" spans="2:15" ht="5.0999999999999996" customHeight="1" thickBot="1"/>
    <row r="32" spans="2:15" s="156" customFormat="1" ht="20.25" customHeight="1" thickBot="1">
      <c r="C32" s="1212" t="s">
        <v>87</v>
      </c>
      <c r="D32" s="1585" t="s">
        <v>2303</v>
      </c>
      <c r="E32" s="1585" t="s">
        <v>6016</v>
      </c>
      <c r="F32" s="1687" t="s">
        <v>6017</v>
      </c>
    </row>
    <row r="33" spans="2:8">
      <c r="C33" s="157" t="s">
        <v>1619</v>
      </c>
      <c r="D33" s="1467">
        <v>1500</v>
      </c>
      <c r="E33" s="1683">
        <f>D33/(2000*1.3+400+900)</f>
        <v>0.38461538461538464</v>
      </c>
      <c r="F33" s="1688">
        <f>D33/1500</f>
        <v>1</v>
      </c>
    </row>
    <row r="34" spans="2:8">
      <c r="C34" s="1678" t="s">
        <v>4288</v>
      </c>
      <c r="D34" s="1680">
        <v>2250</v>
      </c>
      <c r="E34" s="1684">
        <f>D34/(2000*1.3+400+900)</f>
        <v>0.57692307692307687</v>
      </c>
      <c r="F34" s="1689">
        <f>D34/1500</f>
        <v>1.5</v>
      </c>
    </row>
    <row r="35" spans="2:8">
      <c r="C35" s="158" t="s">
        <v>4289</v>
      </c>
      <c r="D35" s="1681">
        <v>3000</v>
      </c>
      <c r="E35" s="1685">
        <f>D35/(2000*1.3+400+900)</f>
        <v>0.76923076923076927</v>
      </c>
      <c r="F35" s="1690">
        <f>D35/1500</f>
        <v>2</v>
      </c>
    </row>
    <row r="36" spans="2:8" ht="13.5" thickBot="1">
      <c r="C36" s="1679" t="s">
        <v>4290</v>
      </c>
      <c r="D36" s="1682">
        <v>3750</v>
      </c>
      <c r="E36" s="1686">
        <f>D36/(2000*1.3+400+900)</f>
        <v>0.96153846153846156</v>
      </c>
      <c r="F36" s="1691">
        <f>D36/1500</f>
        <v>2.5</v>
      </c>
    </row>
    <row r="37" spans="2:8" ht="5.0999999999999996" customHeight="1"/>
    <row r="38" spans="2:8" ht="38.25" customHeight="1">
      <c r="B38" s="2255" t="s">
        <v>6018</v>
      </c>
      <c r="C38" s="2255"/>
      <c r="D38" s="2255"/>
      <c r="E38" s="2255"/>
      <c r="F38" s="2255"/>
      <c r="G38" s="2255"/>
      <c r="H38" s="2255"/>
    </row>
    <row r="39" spans="2:8" ht="5.0999999999999996" customHeight="1"/>
    <row r="40" spans="2:8">
      <c r="B40" s="2118" t="s">
        <v>6019</v>
      </c>
      <c r="C40" s="2118"/>
      <c r="D40" s="2118"/>
      <c r="E40" s="2118"/>
      <c r="F40" s="2118"/>
      <c r="G40" s="2118"/>
      <c r="H40" s="2118"/>
    </row>
    <row r="41" spans="2:8" ht="5.0999999999999996" customHeight="1"/>
    <row r="42" spans="2:8" ht="77.25" customHeight="1">
      <c r="B42" s="2546" t="s">
        <v>6688</v>
      </c>
      <c r="C42" s="2255"/>
      <c r="D42" s="2255"/>
      <c r="E42" s="2255"/>
      <c r="F42" s="2255"/>
      <c r="G42" s="2255"/>
      <c r="H42" s="2255"/>
    </row>
    <row r="43" spans="2:8" ht="25.5" customHeight="1">
      <c r="B43" s="2546" t="s">
        <v>6021</v>
      </c>
      <c r="C43" s="2255"/>
      <c r="D43" s="2255"/>
      <c r="E43" s="2255"/>
      <c r="F43" s="2255"/>
      <c r="G43" s="2255"/>
      <c r="H43" s="2255"/>
    </row>
    <row r="44" spans="2:8" ht="106.5" customHeight="1">
      <c r="B44" s="2429" t="s">
        <v>6689</v>
      </c>
      <c r="C44" s="2080"/>
      <c r="D44" s="2080"/>
      <c r="E44" s="2080"/>
      <c r="F44" s="2080"/>
      <c r="G44" s="2080"/>
      <c r="H44" s="2080"/>
    </row>
    <row r="45" spans="2:8" ht="66" customHeight="1">
      <c r="B45" s="2429" t="s">
        <v>6022</v>
      </c>
      <c r="C45" s="2080"/>
      <c r="D45" s="2080"/>
      <c r="E45" s="2080"/>
      <c r="F45" s="2080"/>
      <c r="G45" s="2080"/>
      <c r="H45" s="2080"/>
    </row>
    <row r="46" spans="2:8" ht="42" customHeight="1">
      <c r="B46" s="2429" t="s">
        <v>6023</v>
      </c>
      <c r="C46" s="2080"/>
      <c r="D46" s="2080"/>
      <c r="E46" s="2080"/>
      <c r="F46" s="2080"/>
      <c r="G46" s="2080"/>
      <c r="H46" s="2080"/>
    </row>
    <row r="47" spans="2:8" ht="5.0999999999999996" customHeight="1"/>
    <row r="48" spans="2:8">
      <c r="B48" s="2118" t="s">
        <v>6024</v>
      </c>
      <c r="C48" s="2118"/>
      <c r="D48" s="2118"/>
      <c r="E48" s="2118"/>
      <c r="F48" s="2118"/>
      <c r="G48" s="2118"/>
      <c r="H48" s="2118"/>
    </row>
    <row r="49" spans="2:8" ht="5.0999999999999996" customHeight="1"/>
    <row r="50" spans="2:8">
      <c r="B50" s="125" t="s">
        <v>2539</v>
      </c>
    </row>
    <row r="51" spans="2:8">
      <c r="B51" s="2376" t="s">
        <v>6028</v>
      </c>
      <c r="C51" s="2376"/>
      <c r="D51" s="2376" t="s">
        <v>6030</v>
      </c>
      <c r="E51" s="2376"/>
      <c r="F51" s="2376"/>
      <c r="G51" s="2376"/>
      <c r="H51" s="2376"/>
    </row>
    <row r="52" spans="2:8">
      <c r="B52" s="2376" t="s">
        <v>6025</v>
      </c>
      <c r="C52" s="2376"/>
      <c r="D52" s="2376" t="s">
        <v>6031</v>
      </c>
      <c r="E52" s="2376"/>
      <c r="F52" s="2376"/>
      <c r="G52" s="2376"/>
      <c r="H52" s="2376"/>
    </row>
    <row r="53" spans="2:8">
      <c r="B53" s="2376" t="s">
        <v>6029</v>
      </c>
      <c r="C53" s="2376"/>
      <c r="D53" s="3023" t="s">
        <v>6032</v>
      </c>
      <c r="E53" s="3023"/>
      <c r="F53" s="3023"/>
      <c r="G53" s="3023"/>
      <c r="H53" s="3023"/>
    </row>
    <row r="54" spans="2:8">
      <c r="B54" s="2376" t="s">
        <v>6026</v>
      </c>
      <c r="C54" s="2376"/>
      <c r="D54" s="3023" t="s">
        <v>6033</v>
      </c>
      <c r="E54" s="3023"/>
      <c r="F54" s="3023"/>
      <c r="G54" s="3023"/>
      <c r="H54" s="3023"/>
    </row>
    <row r="55" spans="2:8">
      <c r="B55" s="2376" t="s">
        <v>6027</v>
      </c>
      <c r="C55" s="2376"/>
      <c r="D55" s="3023" t="s">
        <v>6034</v>
      </c>
      <c r="E55" s="3023"/>
      <c r="F55" s="3023"/>
      <c r="G55" s="3023"/>
      <c r="H55" s="3023"/>
    </row>
    <row r="56" spans="2:8" ht="5.0999999999999996" customHeight="1">
      <c r="D56" s="161"/>
    </row>
    <row r="57" spans="2:8">
      <c r="B57" s="2376" t="s">
        <v>6035</v>
      </c>
      <c r="C57" s="2376"/>
      <c r="D57" s="2376"/>
      <c r="E57" s="2376"/>
      <c r="F57" s="2376"/>
      <c r="G57" s="2376"/>
      <c r="H57" s="2376"/>
    </row>
    <row r="58" spans="2:8" ht="5.0999999999999996" customHeight="1"/>
    <row r="59" spans="2:8" ht="53.25" customHeight="1">
      <c r="B59" s="2249" t="s">
        <v>6690</v>
      </c>
      <c r="C59" s="2249"/>
      <c r="D59" s="2249"/>
      <c r="E59" s="2249"/>
      <c r="F59" s="2249"/>
      <c r="G59" s="2249"/>
      <c r="H59" s="2249"/>
    </row>
    <row r="60" spans="2:8" ht="42" customHeight="1">
      <c r="B60" s="2080" t="s">
        <v>6036</v>
      </c>
      <c r="C60" s="2080"/>
      <c r="D60" s="2080"/>
      <c r="E60" s="2080"/>
      <c r="F60" s="2080"/>
      <c r="G60" s="2080"/>
      <c r="H60" s="2080"/>
    </row>
    <row r="61" spans="2:8" ht="52.5" customHeight="1">
      <c r="B61" s="2080" t="s">
        <v>6037</v>
      </c>
      <c r="C61" s="2080"/>
      <c r="D61" s="2080"/>
      <c r="E61" s="2080"/>
      <c r="F61" s="2080"/>
      <c r="G61" s="2080"/>
      <c r="H61" s="2080"/>
    </row>
    <row r="62" spans="2:8" ht="5.0999999999999996" customHeight="1"/>
    <row r="63" spans="2:8" ht="53.25" customHeight="1">
      <c r="C63" s="3019" t="s">
        <v>6038</v>
      </c>
      <c r="D63" s="3020"/>
      <c r="E63" s="3021"/>
      <c r="F63" s="3021"/>
      <c r="G63" s="3022"/>
    </row>
  </sheetData>
  <sheetProtection autoFilter="0"/>
  <mergeCells count="44">
    <mergeCell ref="C12:G12"/>
    <mergeCell ref="B3:H3"/>
    <mergeCell ref="B5:H5"/>
    <mergeCell ref="B6:H6"/>
    <mergeCell ref="B7:H7"/>
    <mergeCell ref="B9:H9"/>
    <mergeCell ref="B11:H11"/>
    <mergeCell ref="E21:F21"/>
    <mergeCell ref="E18:F18"/>
    <mergeCell ref="B24:H24"/>
    <mergeCell ref="E25:F25"/>
    <mergeCell ref="B27:H27"/>
    <mergeCell ref="B61:H61"/>
    <mergeCell ref="B45:H45"/>
    <mergeCell ref="B46:H46"/>
    <mergeCell ref="C63:G63"/>
    <mergeCell ref="B43:H43"/>
    <mergeCell ref="B59:H59"/>
    <mergeCell ref="B60:H60"/>
    <mergeCell ref="B48:H48"/>
    <mergeCell ref="B53:C53"/>
    <mergeCell ref="B54:C54"/>
    <mergeCell ref="B55:C55"/>
    <mergeCell ref="D53:H53"/>
    <mergeCell ref="D55:H55"/>
    <mergeCell ref="D54:H54"/>
    <mergeCell ref="B57:H57"/>
    <mergeCell ref="B44:H44"/>
    <mergeCell ref="C1:H1"/>
    <mergeCell ref="E28:F28"/>
    <mergeCell ref="B51:C51"/>
    <mergeCell ref="B52:C52"/>
    <mergeCell ref="D51:H51"/>
    <mergeCell ref="D52:H52"/>
    <mergeCell ref="C13:G13"/>
    <mergeCell ref="B38:H38"/>
    <mergeCell ref="B30:H30"/>
    <mergeCell ref="B40:H40"/>
    <mergeCell ref="B22:H22"/>
    <mergeCell ref="B42:H42"/>
    <mergeCell ref="C14:G14"/>
    <mergeCell ref="C15:G15"/>
    <mergeCell ref="B17:H17"/>
    <mergeCell ref="B20:H20"/>
  </mergeCells>
  <phoneticPr fontId="9" type="noConversion"/>
  <hyperlinks>
    <hyperlink ref="B1" location="Index!A1" display="Назад"/>
  </hyperlinks>
  <pageMargins left="0.75" right="0.75" top="1" bottom="1" header="0.5" footer="0.5"/>
  <pageSetup paperSize="9" orientation="portrait" horizontalDpi="4294967292" verticalDpi="0" copies="0" r:id="rId1"/>
  <headerFooter alignWithMargins="0"/>
</worksheet>
</file>

<file path=xl/worksheets/sheet72.xml><?xml version="1.0" encoding="utf-8"?>
<worksheet xmlns="http://schemas.openxmlformats.org/spreadsheetml/2006/main" xmlns:r="http://schemas.openxmlformats.org/officeDocument/2006/relationships">
  <dimension ref="B1:L88"/>
  <sheetViews>
    <sheetView zoomScale="80" zoomScaleNormal="80" workbookViewId="0">
      <pane ySplit="10" topLeftCell="A11" activePane="bottomLeft" state="frozen"/>
      <selection pane="bottomLeft" activeCell="B1" sqref="B1"/>
    </sheetView>
  </sheetViews>
  <sheetFormatPr defaultRowHeight="12.75"/>
  <cols>
    <col min="1" max="1" width="3.7109375" customWidth="1"/>
    <col min="2" max="2" width="19.140625" style="14" customWidth="1"/>
    <col min="3" max="3" width="19.85546875" style="7" bestFit="1" customWidth="1"/>
    <col min="4" max="4" width="2" style="7" bestFit="1" customWidth="1"/>
    <col min="5" max="5" width="5.7109375" style="7" bestFit="1" customWidth="1"/>
    <col min="6" max="6" width="3" style="7" bestFit="1" customWidth="1"/>
    <col min="7" max="7" width="56.42578125" customWidth="1"/>
    <col min="8" max="8" width="15.85546875" bestFit="1" customWidth="1"/>
    <col min="9" max="10" width="11.140625" bestFit="1" customWidth="1"/>
    <col min="11" max="11" width="12.42578125" bestFit="1" customWidth="1"/>
    <col min="12" max="12" width="12.42578125" style="1849" bestFit="1" customWidth="1"/>
  </cols>
  <sheetData>
    <row r="1" spans="2:12" s="17" customFormat="1">
      <c r="B1" s="118" t="s">
        <v>3024</v>
      </c>
      <c r="C1" s="3024" t="s">
        <v>7212</v>
      </c>
      <c r="D1" s="3024"/>
      <c r="E1" s="3024"/>
      <c r="F1" s="3024"/>
      <c r="G1" s="3024"/>
      <c r="H1" s="3024"/>
      <c r="I1" s="3024"/>
      <c r="J1" s="3024"/>
      <c r="K1" s="3024"/>
      <c r="L1" s="3024"/>
    </row>
    <row r="2" spans="2:12" ht="5.0999999999999996" customHeight="1"/>
    <row r="3" spans="2:12" ht="12.75" customHeight="1">
      <c r="B3" s="2805" t="s">
        <v>3982</v>
      </c>
      <c r="C3" s="2805"/>
      <c r="D3" s="2805"/>
      <c r="E3" s="2805"/>
      <c r="F3" s="2805"/>
      <c r="G3" s="2805"/>
      <c r="H3" s="2805"/>
      <c r="I3" s="2805"/>
      <c r="J3" s="2805"/>
      <c r="K3" s="2805"/>
      <c r="L3" s="2805"/>
    </row>
    <row r="4" spans="2:12" ht="5.0999999999999996" customHeight="1"/>
    <row r="5" spans="2:12" ht="42" customHeight="1">
      <c r="B5" s="2616" t="s">
        <v>3986</v>
      </c>
      <c r="C5" s="2616"/>
      <c r="D5" s="2616"/>
      <c r="E5" s="2616"/>
      <c r="F5" s="2616"/>
      <c r="G5" s="2616"/>
      <c r="H5" s="2616"/>
      <c r="I5" s="2616"/>
      <c r="J5" s="2616"/>
      <c r="K5" s="2616"/>
      <c r="L5" s="2616"/>
    </row>
    <row r="6" spans="2:12" ht="27" customHeight="1">
      <c r="B6" s="2617" t="s">
        <v>4119</v>
      </c>
      <c r="C6" s="2617"/>
      <c r="D6" s="2617"/>
      <c r="E6" s="2617"/>
      <c r="F6" s="2617"/>
      <c r="G6" s="2617"/>
      <c r="H6" s="2617"/>
      <c r="I6" s="2617"/>
      <c r="J6" s="2617"/>
      <c r="K6" s="2617"/>
      <c r="L6" s="2617"/>
    </row>
    <row r="7" spans="2:12" ht="5.0999999999999996" customHeight="1" thickBot="1">
      <c r="B7" s="19"/>
      <c r="C7" s="982"/>
      <c r="D7" s="1848"/>
      <c r="E7" s="982"/>
      <c r="F7" s="982"/>
      <c r="G7" s="982"/>
    </row>
    <row r="8" spans="2:12">
      <c r="B8" s="3043" t="s">
        <v>3923</v>
      </c>
      <c r="C8" s="3045" t="s">
        <v>2370</v>
      </c>
      <c r="D8" s="3036" t="s">
        <v>1148</v>
      </c>
      <c r="E8" s="3037"/>
      <c r="F8" s="3047" t="s">
        <v>3639</v>
      </c>
      <c r="G8" s="3049" t="s">
        <v>3983</v>
      </c>
      <c r="H8" s="3042" t="s">
        <v>3984</v>
      </c>
      <c r="I8" s="2295"/>
      <c r="J8" s="2295"/>
      <c r="K8" s="2295"/>
      <c r="L8" s="2296"/>
    </row>
    <row r="9" spans="2:12" s="7" customFormat="1" ht="26.25" thickBot="1">
      <c r="B9" s="3044"/>
      <c r="C9" s="3046"/>
      <c r="D9" s="3038"/>
      <c r="E9" s="3039"/>
      <c r="F9" s="3048"/>
      <c r="G9" s="3050"/>
      <c r="H9" s="1913" t="s">
        <v>1992</v>
      </c>
      <c r="I9" s="1763" t="s">
        <v>1408</v>
      </c>
      <c r="J9" s="1763" t="s">
        <v>3985</v>
      </c>
      <c r="K9" s="1763" t="s">
        <v>2878</v>
      </c>
      <c r="L9" s="1910" t="s">
        <v>442</v>
      </c>
    </row>
    <row r="10" spans="2:12" s="7" customFormat="1" ht="13.5" thickBot="1">
      <c r="B10" s="1102"/>
      <c r="C10" s="1103"/>
      <c r="D10" s="1869"/>
      <c r="E10" s="1104"/>
      <c r="F10" s="1105"/>
      <c r="G10" s="1884"/>
      <c r="H10" s="1898"/>
      <c r="I10" s="1106"/>
      <c r="J10" s="1106"/>
      <c r="K10" s="1106"/>
      <c r="L10" s="1911"/>
    </row>
    <row r="11" spans="2:12" ht="36">
      <c r="B11" s="3040" t="s">
        <v>1333</v>
      </c>
      <c r="C11" s="1074" t="s">
        <v>1325</v>
      </c>
      <c r="D11" s="1871">
        <v>4</v>
      </c>
      <c r="E11" s="1075" t="s">
        <v>4117</v>
      </c>
      <c r="F11" s="1076" t="s">
        <v>160</v>
      </c>
      <c r="G11" s="1885" t="s">
        <v>6895</v>
      </c>
      <c r="H11" s="1899" t="s">
        <v>3987</v>
      </c>
      <c r="I11" s="1077" t="s">
        <v>3987</v>
      </c>
      <c r="J11" s="1077" t="s">
        <v>3987</v>
      </c>
      <c r="K11" s="1077" t="s">
        <v>3987</v>
      </c>
      <c r="L11" s="1871" t="s">
        <v>3987</v>
      </c>
    </row>
    <row r="12" spans="2:12" s="1849" customFormat="1" ht="13.5" thickBot="1">
      <c r="B12" s="3041"/>
      <c r="C12" s="1098" t="s">
        <v>2631</v>
      </c>
      <c r="D12" s="1870" t="s">
        <v>160</v>
      </c>
      <c r="E12" s="1099" t="s">
        <v>1109</v>
      </c>
      <c r="F12" s="1100" t="s">
        <v>160</v>
      </c>
      <c r="G12" s="1886" t="s">
        <v>3997</v>
      </c>
      <c r="H12" s="1900" t="s">
        <v>3991</v>
      </c>
      <c r="I12" s="1101" t="s">
        <v>3991</v>
      </c>
      <c r="J12" s="1101" t="s">
        <v>3991</v>
      </c>
      <c r="K12" s="1101" t="s">
        <v>3991</v>
      </c>
      <c r="L12" s="1870" t="s">
        <v>3991</v>
      </c>
    </row>
    <row r="13" spans="2:12" ht="24">
      <c r="B13" s="1073" t="s">
        <v>3989</v>
      </c>
      <c r="C13" s="1074" t="s">
        <v>3988</v>
      </c>
      <c r="D13" s="1871" t="s">
        <v>160</v>
      </c>
      <c r="E13" s="1075" t="s">
        <v>4117</v>
      </c>
      <c r="F13" s="1076" t="s">
        <v>160</v>
      </c>
      <c r="G13" s="1887" t="s">
        <v>3990</v>
      </c>
      <c r="H13" s="1899" t="s">
        <v>3991</v>
      </c>
      <c r="I13" s="1077" t="s">
        <v>3991</v>
      </c>
      <c r="J13" s="1077" t="s">
        <v>3991</v>
      </c>
      <c r="K13" s="1077" t="s">
        <v>3991</v>
      </c>
      <c r="L13" s="1871" t="s">
        <v>3991</v>
      </c>
    </row>
    <row r="14" spans="2:12" ht="24.75" thickBot="1">
      <c r="B14" s="1057" t="s">
        <v>3992</v>
      </c>
      <c r="C14" s="1061" t="s">
        <v>2612</v>
      </c>
      <c r="D14" s="1872">
        <v>2</v>
      </c>
      <c r="E14" s="1059" t="s">
        <v>1109</v>
      </c>
      <c r="F14" s="1078">
        <v>3</v>
      </c>
      <c r="G14" s="1057" t="s">
        <v>3995</v>
      </c>
      <c r="H14" s="1901" t="s">
        <v>3991</v>
      </c>
      <c r="I14" s="1060" t="s">
        <v>3987</v>
      </c>
      <c r="J14" s="1060" t="s">
        <v>3991</v>
      </c>
      <c r="K14" s="1060" t="s">
        <v>3991</v>
      </c>
      <c r="L14" s="1872" t="s">
        <v>3987</v>
      </c>
    </row>
    <row r="15" spans="2:12">
      <c r="B15" s="3034" t="s">
        <v>3899</v>
      </c>
      <c r="C15" s="1069" t="s">
        <v>161</v>
      </c>
      <c r="D15" s="1873">
        <v>3</v>
      </c>
      <c r="E15" s="1070" t="s">
        <v>4118</v>
      </c>
      <c r="F15" s="1071">
        <v>6</v>
      </c>
      <c r="G15" s="3033" t="s">
        <v>6691</v>
      </c>
      <c r="H15" s="1902" t="s">
        <v>3987</v>
      </c>
      <c r="I15" s="1086" t="s">
        <v>3987</v>
      </c>
      <c r="J15" s="1086" t="s">
        <v>3987</v>
      </c>
      <c r="K15" s="1086" t="s">
        <v>3987</v>
      </c>
      <c r="L15" s="1879" t="s">
        <v>3987</v>
      </c>
    </row>
    <row r="16" spans="2:12">
      <c r="B16" s="3027"/>
      <c r="C16" s="1063" t="s">
        <v>2638</v>
      </c>
      <c r="D16" s="1874">
        <v>4</v>
      </c>
      <c r="E16" s="1056" t="s">
        <v>4118</v>
      </c>
      <c r="F16" s="1055">
        <v>1</v>
      </c>
      <c r="G16" s="3033"/>
      <c r="H16" s="1903" t="s">
        <v>3987</v>
      </c>
      <c r="I16" s="1046" t="s">
        <v>3987</v>
      </c>
      <c r="J16" s="1046" t="s">
        <v>3987</v>
      </c>
      <c r="K16" s="1046" t="s">
        <v>3987</v>
      </c>
      <c r="L16" s="1878" t="s">
        <v>3987</v>
      </c>
    </row>
    <row r="17" spans="2:12">
      <c r="B17" s="3027"/>
      <c r="C17" s="1062" t="s">
        <v>1260</v>
      </c>
      <c r="D17" s="1875">
        <v>1</v>
      </c>
      <c r="E17" s="1054" t="s">
        <v>4118</v>
      </c>
      <c r="F17" s="1053">
        <v>6</v>
      </c>
      <c r="G17" s="3033"/>
      <c r="H17" s="1904" t="s">
        <v>3987</v>
      </c>
      <c r="I17" s="1051" t="s">
        <v>3987</v>
      </c>
      <c r="J17" s="1051" t="s">
        <v>3991</v>
      </c>
      <c r="K17" s="1051" t="s">
        <v>3987</v>
      </c>
      <c r="L17" s="1877" t="s">
        <v>3987</v>
      </c>
    </row>
    <row r="18" spans="2:12">
      <c r="B18" s="3027"/>
      <c r="C18" s="1063" t="s">
        <v>162</v>
      </c>
      <c r="D18" s="1874">
        <v>3</v>
      </c>
      <c r="E18" s="1056" t="s">
        <v>4118</v>
      </c>
      <c r="F18" s="1055">
        <v>6</v>
      </c>
      <c r="G18" s="3033"/>
      <c r="H18" s="1903" t="s">
        <v>3987</v>
      </c>
      <c r="I18" s="1046" t="s">
        <v>3987</v>
      </c>
      <c r="J18" s="1046" t="s">
        <v>3987</v>
      </c>
      <c r="K18" s="1046" t="s">
        <v>3987</v>
      </c>
      <c r="L18" s="1878" t="s">
        <v>3987</v>
      </c>
    </row>
    <row r="19" spans="2:12">
      <c r="B19" s="3027"/>
      <c r="C19" s="1062" t="s">
        <v>2627</v>
      </c>
      <c r="D19" s="1875">
        <v>1</v>
      </c>
      <c r="E19" s="1054" t="s">
        <v>4118</v>
      </c>
      <c r="F19" s="1053">
        <v>6</v>
      </c>
      <c r="G19" s="3033"/>
      <c r="H19" s="1904" t="s">
        <v>3987</v>
      </c>
      <c r="I19" s="1051" t="s">
        <v>3987</v>
      </c>
      <c r="J19" s="1051" t="s">
        <v>3991</v>
      </c>
      <c r="K19" s="1051" t="s">
        <v>3987</v>
      </c>
      <c r="L19" s="1877" t="s">
        <v>3987</v>
      </c>
    </row>
    <row r="20" spans="2:12">
      <c r="B20" s="3027"/>
      <c r="C20" s="1063" t="s">
        <v>166</v>
      </c>
      <c r="D20" s="1874">
        <v>1</v>
      </c>
      <c r="E20" s="1056" t="s">
        <v>4118</v>
      </c>
      <c r="F20" s="1055">
        <v>6</v>
      </c>
      <c r="G20" s="3033"/>
      <c r="H20" s="1903" t="s">
        <v>3987</v>
      </c>
      <c r="I20" s="1046" t="s">
        <v>3987</v>
      </c>
      <c r="J20" s="1046" t="s">
        <v>3991</v>
      </c>
      <c r="K20" s="1046" t="s">
        <v>3987</v>
      </c>
      <c r="L20" s="1878" t="s">
        <v>3987</v>
      </c>
    </row>
    <row r="21" spans="2:12">
      <c r="B21" s="3027"/>
      <c r="C21" s="1062" t="s">
        <v>1784</v>
      </c>
      <c r="D21" s="1875">
        <v>2</v>
      </c>
      <c r="E21" s="1054" t="s">
        <v>4118</v>
      </c>
      <c r="F21" s="1053">
        <v>6</v>
      </c>
      <c r="G21" s="3033"/>
      <c r="H21" s="1904" t="s">
        <v>3987</v>
      </c>
      <c r="I21" s="1051" t="s">
        <v>3987</v>
      </c>
      <c r="J21" s="1051" t="s">
        <v>3991</v>
      </c>
      <c r="K21" s="1051" t="s">
        <v>3987</v>
      </c>
      <c r="L21" s="1877" t="s">
        <v>3987</v>
      </c>
    </row>
    <row r="22" spans="2:12">
      <c r="B22" s="3027"/>
      <c r="C22" s="1063" t="s">
        <v>167</v>
      </c>
      <c r="D22" s="1874">
        <v>3</v>
      </c>
      <c r="E22" s="1056" t="s">
        <v>4118</v>
      </c>
      <c r="F22" s="1055">
        <v>6</v>
      </c>
      <c r="G22" s="3033"/>
      <c r="H22" s="1903" t="s">
        <v>3987</v>
      </c>
      <c r="I22" s="1046" t="s">
        <v>3987</v>
      </c>
      <c r="J22" s="1046" t="s">
        <v>3987</v>
      </c>
      <c r="K22" s="1046" t="s">
        <v>3987</v>
      </c>
      <c r="L22" s="1878" t="s">
        <v>3987</v>
      </c>
    </row>
    <row r="23" spans="2:12">
      <c r="B23" s="3027"/>
      <c r="C23" s="1062" t="s">
        <v>168</v>
      </c>
      <c r="D23" s="1875">
        <v>1</v>
      </c>
      <c r="E23" s="1054" t="s">
        <v>4118</v>
      </c>
      <c r="F23" s="1053">
        <v>6</v>
      </c>
      <c r="G23" s="3033"/>
      <c r="H23" s="1904" t="s">
        <v>3987</v>
      </c>
      <c r="I23" s="1051" t="s">
        <v>3987</v>
      </c>
      <c r="J23" s="1051" t="s">
        <v>3991</v>
      </c>
      <c r="K23" s="1051" t="s">
        <v>3987</v>
      </c>
      <c r="L23" s="1877" t="s">
        <v>3987</v>
      </c>
    </row>
    <row r="24" spans="2:12">
      <c r="B24" s="3027"/>
      <c r="C24" s="1063" t="s">
        <v>1257</v>
      </c>
      <c r="D24" s="1874">
        <v>1</v>
      </c>
      <c r="E24" s="1056" t="s">
        <v>4118</v>
      </c>
      <c r="F24" s="1055">
        <v>6</v>
      </c>
      <c r="G24" s="3033"/>
      <c r="H24" s="1903" t="s">
        <v>3987</v>
      </c>
      <c r="I24" s="1046" t="s">
        <v>3987</v>
      </c>
      <c r="J24" s="1046" t="s">
        <v>3991</v>
      </c>
      <c r="K24" s="1046" t="s">
        <v>3987</v>
      </c>
      <c r="L24" s="1878" t="s">
        <v>3987</v>
      </c>
    </row>
    <row r="25" spans="2:12">
      <c r="B25" s="3027"/>
      <c r="C25" s="1062" t="s">
        <v>745</v>
      </c>
      <c r="D25" s="1875">
        <v>4</v>
      </c>
      <c r="E25" s="1054" t="s">
        <v>4118</v>
      </c>
      <c r="F25" s="1053">
        <v>6</v>
      </c>
      <c r="G25" s="3033"/>
      <c r="H25" s="1904" t="s">
        <v>3987</v>
      </c>
      <c r="I25" s="1051" t="s">
        <v>3987</v>
      </c>
      <c r="J25" s="1051" t="s">
        <v>3987</v>
      </c>
      <c r="K25" s="1051" t="s">
        <v>3987</v>
      </c>
      <c r="L25" s="1877" t="s">
        <v>3987</v>
      </c>
    </row>
    <row r="26" spans="2:12">
      <c r="B26" s="3027"/>
      <c r="C26" s="1063" t="s">
        <v>163</v>
      </c>
      <c r="D26" s="1874">
        <v>1</v>
      </c>
      <c r="E26" s="1056" t="s">
        <v>4118</v>
      </c>
      <c r="F26" s="1055" t="s">
        <v>160</v>
      </c>
      <c r="G26" s="3033"/>
      <c r="H26" s="1903" t="s">
        <v>3987</v>
      </c>
      <c r="I26" s="1046" t="s">
        <v>3987</v>
      </c>
      <c r="J26" s="1046" t="s">
        <v>3991</v>
      </c>
      <c r="K26" s="1046" t="s">
        <v>3987</v>
      </c>
      <c r="L26" s="1878" t="s">
        <v>3987</v>
      </c>
    </row>
    <row r="27" spans="2:12">
      <c r="B27" s="3027"/>
      <c r="C27" s="1062" t="s">
        <v>6481</v>
      </c>
      <c r="D27" s="1875">
        <v>5</v>
      </c>
      <c r="E27" s="1054" t="s">
        <v>4118</v>
      </c>
      <c r="F27" s="1053">
        <v>6</v>
      </c>
      <c r="G27" s="3033"/>
      <c r="H27" s="1904" t="s">
        <v>3987</v>
      </c>
      <c r="I27" s="1051" t="s">
        <v>3987</v>
      </c>
      <c r="J27" s="1051" t="s">
        <v>3987</v>
      </c>
      <c r="K27" s="1051" t="s">
        <v>3987</v>
      </c>
      <c r="L27" s="1877" t="s">
        <v>3991</v>
      </c>
    </row>
    <row r="28" spans="2:12">
      <c r="B28" s="3027"/>
      <c r="C28" s="1063" t="s">
        <v>2630</v>
      </c>
      <c r="D28" s="1874">
        <v>4</v>
      </c>
      <c r="E28" s="1056" t="s">
        <v>4118</v>
      </c>
      <c r="F28" s="1055">
        <v>6</v>
      </c>
      <c r="G28" s="3033"/>
      <c r="H28" s="1903" t="s">
        <v>3987</v>
      </c>
      <c r="I28" s="1046" t="s">
        <v>3987</v>
      </c>
      <c r="J28" s="1046" t="s">
        <v>3987</v>
      </c>
      <c r="K28" s="1046" t="s">
        <v>3987</v>
      </c>
      <c r="L28" s="1878" t="s">
        <v>3987</v>
      </c>
    </row>
    <row r="29" spans="2:12">
      <c r="B29" s="3027"/>
      <c r="C29" s="1062" t="s">
        <v>2416</v>
      </c>
      <c r="D29" s="1875">
        <v>4</v>
      </c>
      <c r="E29" s="1054" t="s">
        <v>4118</v>
      </c>
      <c r="F29" s="1053">
        <v>6</v>
      </c>
      <c r="G29" s="3033"/>
      <c r="H29" s="1904" t="s">
        <v>3987</v>
      </c>
      <c r="I29" s="1051" t="s">
        <v>3987</v>
      </c>
      <c r="J29" s="1051" t="s">
        <v>3987</v>
      </c>
      <c r="K29" s="1051" t="s">
        <v>3987</v>
      </c>
      <c r="L29" s="1877" t="s">
        <v>3987</v>
      </c>
    </row>
    <row r="30" spans="2:12">
      <c r="B30" s="3027"/>
      <c r="C30" s="1063" t="s">
        <v>164</v>
      </c>
      <c r="D30" s="1874">
        <v>4</v>
      </c>
      <c r="E30" s="1056" t="s">
        <v>1109</v>
      </c>
      <c r="F30" s="1055">
        <v>6</v>
      </c>
      <c r="G30" s="3033"/>
      <c r="H30" s="1903" t="s">
        <v>3987</v>
      </c>
      <c r="I30" s="1046" t="s">
        <v>3987</v>
      </c>
      <c r="J30" s="1046" t="s">
        <v>3987</v>
      </c>
      <c r="K30" s="1046" t="s">
        <v>3987</v>
      </c>
      <c r="L30" s="1878" t="s">
        <v>3987</v>
      </c>
    </row>
    <row r="31" spans="2:12">
      <c r="B31" s="3027"/>
      <c r="C31" s="1062" t="s">
        <v>2631</v>
      </c>
      <c r="D31" s="1875">
        <v>3</v>
      </c>
      <c r="E31" s="1054" t="s">
        <v>4118</v>
      </c>
      <c r="F31" s="1053">
        <v>6</v>
      </c>
      <c r="G31" s="3033"/>
      <c r="H31" s="1904" t="s">
        <v>3987</v>
      </c>
      <c r="I31" s="1051" t="s">
        <v>3987</v>
      </c>
      <c r="J31" s="1051" t="s">
        <v>3987</v>
      </c>
      <c r="K31" s="1051" t="s">
        <v>3987</v>
      </c>
      <c r="L31" s="1877" t="s">
        <v>3987</v>
      </c>
    </row>
    <row r="32" spans="2:12">
      <c r="B32" s="3027"/>
      <c r="C32" s="1063" t="s">
        <v>165</v>
      </c>
      <c r="D32" s="1874">
        <v>3</v>
      </c>
      <c r="E32" s="1056" t="s">
        <v>4118</v>
      </c>
      <c r="F32" s="1055">
        <v>6</v>
      </c>
      <c r="G32" s="3033"/>
      <c r="H32" s="1903" t="s">
        <v>3987</v>
      </c>
      <c r="I32" s="1046" t="s">
        <v>3987</v>
      </c>
      <c r="J32" s="1046" t="s">
        <v>3991</v>
      </c>
      <c r="K32" s="1046" t="s">
        <v>3987</v>
      </c>
      <c r="L32" s="1878" t="s">
        <v>3987</v>
      </c>
    </row>
    <row r="33" spans="2:12">
      <c r="B33" s="3027"/>
      <c r="C33" s="1062" t="s">
        <v>2633</v>
      </c>
      <c r="D33" s="1875">
        <v>2</v>
      </c>
      <c r="E33" s="1054" t="s">
        <v>4118</v>
      </c>
      <c r="F33" s="1053">
        <v>6</v>
      </c>
      <c r="G33" s="3033"/>
      <c r="H33" s="1904" t="s">
        <v>3987</v>
      </c>
      <c r="I33" s="1051" t="s">
        <v>3987</v>
      </c>
      <c r="J33" s="1051" t="s">
        <v>3991</v>
      </c>
      <c r="K33" s="1051" t="s">
        <v>3987</v>
      </c>
      <c r="L33" s="1877" t="s">
        <v>3987</v>
      </c>
    </row>
    <row r="34" spans="2:12">
      <c r="B34" s="3027"/>
      <c r="C34" s="1063" t="s">
        <v>2635</v>
      </c>
      <c r="D34" s="1874">
        <v>1</v>
      </c>
      <c r="E34" s="1056" t="s">
        <v>4118</v>
      </c>
      <c r="F34" s="1055">
        <v>6</v>
      </c>
      <c r="G34" s="3033"/>
      <c r="H34" s="1903" t="s">
        <v>3987</v>
      </c>
      <c r="I34" s="1046" t="s">
        <v>3987</v>
      </c>
      <c r="J34" s="1046" t="s">
        <v>3991</v>
      </c>
      <c r="K34" s="1046" t="s">
        <v>3987</v>
      </c>
      <c r="L34" s="1878" t="s">
        <v>3987</v>
      </c>
    </row>
    <row r="35" spans="2:12" ht="13.5" thickBot="1">
      <c r="B35" s="3035"/>
      <c r="C35" s="1083" t="s">
        <v>2847</v>
      </c>
      <c r="D35" s="1876">
        <v>1</v>
      </c>
      <c r="E35" s="1084" t="s">
        <v>4118</v>
      </c>
      <c r="F35" s="1085">
        <v>6</v>
      </c>
      <c r="G35" s="3033"/>
      <c r="H35" s="1905" t="s">
        <v>3987</v>
      </c>
      <c r="I35" s="1088" t="s">
        <v>3987</v>
      </c>
      <c r="J35" s="1088" t="s">
        <v>3991</v>
      </c>
      <c r="K35" s="1088" t="s">
        <v>3987</v>
      </c>
      <c r="L35" s="1883" t="s">
        <v>3987</v>
      </c>
    </row>
    <row r="36" spans="2:12">
      <c r="B36" s="1073" t="s">
        <v>414</v>
      </c>
      <c r="C36" s="1074" t="s">
        <v>1282</v>
      </c>
      <c r="D36" s="1871">
        <v>2</v>
      </c>
      <c r="E36" s="1075" t="s">
        <v>4117</v>
      </c>
      <c r="F36" s="1076">
        <v>3</v>
      </c>
      <c r="G36" s="1885" t="s">
        <v>3993</v>
      </c>
      <c r="H36" s="1899" t="s">
        <v>3991</v>
      </c>
      <c r="I36" s="1077" t="s">
        <v>3987</v>
      </c>
      <c r="J36" s="1077" t="s">
        <v>3991</v>
      </c>
      <c r="K36" s="1077" t="s">
        <v>3991</v>
      </c>
      <c r="L36" s="1871" t="s">
        <v>3987</v>
      </c>
    </row>
    <row r="37" spans="2:12" s="1924" customFormat="1" ht="24">
      <c r="B37" s="1925" t="s">
        <v>7085</v>
      </c>
      <c r="C37" s="1927" t="s">
        <v>1421</v>
      </c>
      <c r="D37" s="1912" t="s">
        <v>160</v>
      </c>
      <c r="E37" s="1079" t="s">
        <v>4117</v>
      </c>
      <c r="F37" s="1080" t="s">
        <v>160</v>
      </c>
      <c r="G37" s="1928" t="s">
        <v>6891</v>
      </c>
      <c r="H37" s="1908" t="s">
        <v>3991</v>
      </c>
      <c r="I37" s="1072" t="s">
        <v>3991</v>
      </c>
      <c r="J37" s="1072" t="s">
        <v>3991</v>
      </c>
      <c r="K37" s="1072" t="s">
        <v>3991</v>
      </c>
      <c r="L37" s="1912" t="s">
        <v>3991</v>
      </c>
    </row>
    <row r="38" spans="2:12" ht="24">
      <c r="B38" s="1048" t="s">
        <v>3994</v>
      </c>
      <c r="C38" s="1052" t="s">
        <v>2265</v>
      </c>
      <c r="D38" s="1877">
        <v>1</v>
      </c>
      <c r="E38" s="1049" t="s">
        <v>1109</v>
      </c>
      <c r="F38" s="1050">
        <v>3</v>
      </c>
      <c r="G38" s="1048" t="s">
        <v>3995</v>
      </c>
      <c r="H38" s="1904" t="s">
        <v>3991</v>
      </c>
      <c r="I38" s="1051" t="s">
        <v>3991</v>
      </c>
      <c r="J38" s="1051" t="s">
        <v>3991</v>
      </c>
      <c r="K38" s="1051" t="s">
        <v>3991</v>
      </c>
      <c r="L38" s="1877" t="s">
        <v>3987</v>
      </c>
    </row>
    <row r="39" spans="2:12">
      <c r="B39" s="1043" t="s">
        <v>2036</v>
      </c>
      <c r="C39" s="1047" t="s">
        <v>1792</v>
      </c>
      <c r="D39" s="1878" t="s">
        <v>160</v>
      </c>
      <c r="E39" s="1045" t="s">
        <v>4117</v>
      </c>
      <c r="F39" s="1044" t="s">
        <v>160</v>
      </c>
      <c r="G39" s="1851" t="s">
        <v>3996</v>
      </c>
      <c r="H39" s="1903" t="s">
        <v>3991</v>
      </c>
      <c r="I39" s="1046" t="s">
        <v>3991</v>
      </c>
      <c r="J39" s="1046" t="s">
        <v>3991</v>
      </c>
      <c r="K39" s="1046" t="s">
        <v>3991</v>
      </c>
      <c r="L39" s="1878" t="s">
        <v>3991</v>
      </c>
    </row>
    <row r="40" spans="2:12" ht="24">
      <c r="B40" s="1048" t="s">
        <v>3998</v>
      </c>
      <c r="C40" s="1052" t="s">
        <v>2632</v>
      </c>
      <c r="D40" s="1877" t="s">
        <v>160</v>
      </c>
      <c r="E40" s="1049" t="s">
        <v>1109</v>
      </c>
      <c r="F40" s="1050" t="s">
        <v>160</v>
      </c>
      <c r="G40" s="1048" t="s">
        <v>3997</v>
      </c>
      <c r="H40" s="1904" t="s">
        <v>3991</v>
      </c>
      <c r="I40" s="1051" t="s">
        <v>3991</v>
      </c>
      <c r="J40" s="1051" t="s">
        <v>3991</v>
      </c>
      <c r="K40" s="1051" t="s">
        <v>3991</v>
      </c>
      <c r="L40" s="1877" t="s">
        <v>3991</v>
      </c>
    </row>
    <row r="41" spans="2:12" ht="24.75" thickBot="1">
      <c r="B41" s="1081" t="s">
        <v>3904</v>
      </c>
      <c r="C41" s="1061" t="s">
        <v>3999</v>
      </c>
      <c r="D41" s="1872">
        <v>5</v>
      </c>
      <c r="E41" s="1059" t="s">
        <v>4117</v>
      </c>
      <c r="F41" s="1058">
        <v>3</v>
      </c>
      <c r="G41" s="1888" t="s">
        <v>4000</v>
      </c>
      <c r="H41" s="1901" t="s">
        <v>3991</v>
      </c>
      <c r="I41" s="1060" t="s">
        <v>3987</v>
      </c>
      <c r="J41" s="1060" t="s">
        <v>3991</v>
      </c>
      <c r="K41" s="1060" t="s">
        <v>3991</v>
      </c>
      <c r="L41" s="1872" t="s">
        <v>3991</v>
      </c>
    </row>
    <row r="42" spans="2:12" ht="24">
      <c r="B42" s="1089" t="s">
        <v>1150</v>
      </c>
      <c r="C42" s="1087" t="s">
        <v>1284</v>
      </c>
      <c r="D42" s="1879">
        <v>4</v>
      </c>
      <c r="E42" s="1090" t="s">
        <v>4117</v>
      </c>
      <c r="F42" s="1091">
        <v>3</v>
      </c>
      <c r="G42" s="1889" t="s">
        <v>4001</v>
      </c>
      <c r="H42" s="1902" t="s">
        <v>3991</v>
      </c>
      <c r="I42" s="1086" t="s">
        <v>3987</v>
      </c>
      <c r="J42" s="1086" t="s">
        <v>3987</v>
      </c>
      <c r="K42" s="1086" t="s">
        <v>3987</v>
      </c>
      <c r="L42" s="1879" t="s">
        <v>3987</v>
      </c>
    </row>
    <row r="43" spans="2:12" ht="36.75" thickBot="1">
      <c r="B43" s="1064" t="s">
        <v>4002</v>
      </c>
      <c r="C43" s="1065" t="s">
        <v>1509</v>
      </c>
      <c r="D43" s="1880">
        <v>3</v>
      </c>
      <c r="E43" s="1066" t="s">
        <v>4117</v>
      </c>
      <c r="F43" s="1067">
        <v>3</v>
      </c>
      <c r="G43" s="1890" t="s">
        <v>4003</v>
      </c>
      <c r="H43" s="1906" t="s">
        <v>3991</v>
      </c>
      <c r="I43" s="1068" t="s">
        <v>3987</v>
      </c>
      <c r="J43" s="1068" t="s">
        <v>3987</v>
      </c>
      <c r="K43" s="1068" t="s">
        <v>3987</v>
      </c>
      <c r="L43" s="1880" t="s">
        <v>3987</v>
      </c>
    </row>
    <row r="44" spans="2:12" ht="36">
      <c r="B44" s="1073" t="s">
        <v>1678</v>
      </c>
      <c r="C44" s="1074" t="s">
        <v>4004</v>
      </c>
      <c r="D44" s="1871">
        <v>2</v>
      </c>
      <c r="E44" s="1075" t="s">
        <v>4117</v>
      </c>
      <c r="F44" s="1076" t="s">
        <v>160</v>
      </c>
      <c r="G44" s="1885" t="s">
        <v>6890</v>
      </c>
      <c r="H44" s="1899" t="s">
        <v>3991</v>
      </c>
      <c r="I44" s="1077" t="s">
        <v>3987</v>
      </c>
      <c r="J44" s="1077" t="s">
        <v>3987</v>
      </c>
      <c r="K44" s="1077" t="s">
        <v>3987</v>
      </c>
      <c r="L44" s="1871" t="s">
        <v>3991</v>
      </c>
    </row>
    <row r="45" spans="2:12">
      <c r="B45" s="1043" t="s">
        <v>3910</v>
      </c>
      <c r="C45" s="1047" t="s">
        <v>2416</v>
      </c>
      <c r="D45" s="1878" t="s">
        <v>160</v>
      </c>
      <c r="E45" s="1045" t="s">
        <v>1109</v>
      </c>
      <c r="F45" s="1044" t="s">
        <v>160</v>
      </c>
      <c r="G45" s="1891" t="s">
        <v>4005</v>
      </c>
      <c r="H45" s="1903" t="s">
        <v>3991</v>
      </c>
      <c r="I45" s="1046" t="s">
        <v>3991</v>
      </c>
      <c r="J45" s="1046" t="s">
        <v>3991</v>
      </c>
      <c r="K45" s="1046" t="s">
        <v>3991</v>
      </c>
      <c r="L45" s="1878" t="s">
        <v>3991</v>
      </c>
    </row>
    <row r="46" spans="2:12" ht="13.5" thickBot="1">
      <c r="B46" s="1092" t="s">
        <v>4006</v>
      </c>
      <c r="C46" s="1093" t="s">
        <v>2634</v>
      </c>
      <c r="D46" s="1881" t="s">
        <v>160</v>
      </c>
      <c r="E46" s="1094" t="s">
        <v>1109</v>
      </c>
      <c r="F46" s="1095" t="s">
        <v>160</v>
      </c>
      <c r="G46" s="1092" t="s">
        <v>3997</v>
      </c>
      <c r="H46" s="1907" t="s">
        <v>3991</v>
      </c>
      <c r="I46" s="1096" t="s">
        <v>3991</v>
      </c>
      <c r="J46" s="1096" t="s">
        <v>3991</v>
      </c>
      <c r="K46" s="1096" t="s">
        <v>3991</v>
      </c>
      <c r="L46" s="1881" t="s">
        <v>3991</v>
      </c>
    </row>
    <row r="47" spans="2:12" ht="24">
      <c r="B47" s="1964" t="s">
        <v>4007</v>
      </c>
      <c r="C47" s="2028" t="s">
        <v>120</v>
      </c>
      <c r="D47" s="2029" t="s">
        <v>160</v>
      </c>
      <c r="E47" s="2030" t="s">
        <v>4117</v>
      </c>
      <c r="F47" s="2031" t="s">
        <v>160</v>
      </c>
      <c r="G47" s="1964" t="s">
        <v>6887</v>
      </c>
      <c r="H47" s="2032" t="s">
        <v>3987</v>
      </c>
      <c r="I47" s="2033" t="s">
        <v>3987</v>
      </c>
      <c r="J47" s="2033" t="s">
        <v>3987</v>
      </c>
      <c r="K47" s="2033" t="s">
        <v>3987</v>
      </c>
      <c r="L47" s="2034" t="s">
        <v>3991</v>
      </c>
    </row>
    <row r="48" spans="2:12">
      <c r="B48" s="1048" t="s">
        <v>666</v>
      </c>
      <c r="C48" s="1097" t="s">
        <v>716</v>
      </c>
      <c r="D48" s="1882">
        <v>2</v>
      </c>
      <c r="E48" s="1049" t="s">
        <v>4118</v>
      </c>
      <c r="F48" s="1050">
        <v>3</v>
      </c>
      <c r="G48" s="1048" t="s">
        <v>4008</v>
      </c>
      <c r="H48" s="1904" t="s">
        <v>3991</v>
      </c>
      <c r="I48" s="1051" t="s">
        <v>3987</v>
      </c>
      <c r="J48" s="1051" t="s">
        <v>3991</v>
      </c>
      <c r="K48" s="1051" t="s">
        <v>3991</v>
      </c>
      <c r="L48" s="1877" t="s">
        <v>3987</v>
      </c>
    </row>
    <row r="49" spans="2:12" ht="36">
      <c r="B49" s="1965" t="s">
        <v>4009</v>
      </c>
      <c r="C49" s="1047" t="s">
        <v>1509</v>
      </c>
      <c r="D49" s="1878">
        <v>3</v>
      </c>
      <c r="E49" s="1045" t="s">
        <v>4117</v>
      </c>
      <c r="F49" s="1044">
        <v>3</v>
      </c>
      <c r="G49" s="1965" t="s">
        <v>4003</v>
      </c>
      <c r="H49" s="1903" t="s">
        <v>3991</v>
      </c>
      <c r="I49" s="1046" t="s">
        <v>3987</v>
      </c>
      <c r="J49" s="1046" t="s">
        <v>3991</v>
      </c>
      <c r="K49" s="1046" t="s">
        <v>3991</v>
      </c>
      <c r="L49" s="1878" t="s">
        <v>3987</v>
      </c>
    </row>
    <row r="50" spans="2:12" ht="24">
      <c r="B50" s="1048" t="s">
        <v>667</v>
      </c>
      <c r="C50" s="1052" t="s">
        <v>1158</v>
      </c>
      <c r="D50" s="1877" t="s">
        <v>160</v>
      </c>
      <c r="E50" s="1049" t="s">
        <v>4117</v>
      </c>
      <c r="F50" s="1050" t="s">
        <v>160</v>
      </c>
      <c r="G50" s="1892" t="s">
        <v>6889</v>
      </c>
      <c r="H50" s="1904" t="s">
        <v>3991</v>
      </c>
      <c r="I50" s="1051" t="s">
        <v>3991</v>
      </c>
      <c r="J50" s="1051" t="s">
        <v>3991</v>
      </c>
      <c r="K50" s="1051" t="s">
        <v>3991</v>
      </c>
      <c r="L50" s="1877" t="s">
        <v>3991</v>
      </c>
    </row>
    <row r="51" spans="2:12" ht="36.75" thickBot="1">
      <c r="B51" s="1966" t="s">
        <v>3913</v>
      </c>
      <c r="C51" s="1065" t="s">
        <v>1039</v>
      </c>
      <c r="D51" s="1880">
        <v>1</v>
      </c>
      <c r="E51" s="1066" t="s">
        <v>4117</v>
      </c>
      <c r="F51" s="1082">
        <v>3</v>
      </c>
      <c r="G51" s="1893" t="s">
        <v>4010</v>
      </c>
      <c r="H51" s="1906" t="s">
        <v>3991</v>
      </c>
      <c r="I51" s="1068" t="s">
        <v>3991</v>
      </c>
      <c r="J51" s="1068" t="s">
        <v>3991</v>
      </c>
      <c r="K51" s="1068" t="s">
        <v>3991</v>
      </c>
      <c r="L51" s="1880" t="s">
        <v>3987</v>
      </c>
    </row>
    <row r="52" spans="2:12">
      <c r="B52" s="1073" t="s">
        <v>3917</v>
      </c>
      <c r="C52" s="1074" t="s">
        <v>2627</v>
      </c>
      <c r="D52" s="1871">
        <v>1</v>
      </c>
      <c r="E52" s="1075" t="s">
        <v>4118</v>
      </c>
      <c r="F52" s="1076">
        <v>3</v>
      </c>
      <c r="G52" s="1885" t="s">
        <v>4100</v>
      </c>
      <c r="H52" s="1899" t="s">
        <v>3987</v>
      </c>
      <c r="I52" s="1077" t="s">
        <v>3987</v>
      </c>
      <c r="J52" s="1077" t="s">
        <v>3991</v>
      </c>
      <c r="K52" s="1077" t="s">
        <v>3987</v>
      </c>
      <c r="L52" s="1871" t="s">
        <v>3987</v>
      </c>
    </row>
    <row r="53" spans="2:12" ht="36.75" thickBot="1">
      <c r="B53" s="1057" t="s">
        <v>172</v>
      </c>
      <c r="C53" s="1061" t="s">
        <v>2839</v>
      </c>
      <c r="D53" s="1872">
        <v>2</v>
      </c>
      <c r="E53" s="1059" t="s">
        <v>4117</v>
      </c>
      <c r="F53" s="1058" t="s">
        <v>160</v>
      </c>
      <c r="G53" s="1888" t="s">
        <v>4101</v>
      </c>
      <c r="H53" s="1901" t="s">
        <v>3991</v>
      </c>
      <c r="I53" s="1060" t="s">
        <v>3987</v>
      </c>
      <c r="J53" s="1060" t="s">
        <v>3991</v>
      </c>
      <c r="K53" s="1060" t="s">
        <v>3991</v>
      </c>
      <c r="L53" s="1872" t="s">
        <v>3987</v>
      </c>
    </row>
    <row r="54" spans="2:12" ht="24">
      <c r="B54" s="1089" t="s">
        <v>3918</v>
      </c>
      <c r="C54" s="1087" t="s">
        <v>2475</v>
      </c>
      <c r="D54" s="1879">
        <v>3</v>
      </c>
      <c r="E54" s="1090" t="s">
        <v>4118</v>
      </c>
      <c r="F54" s="1091">
        <v>3</v>
      </c>
      <c r="G54" s="1889" t="s">
        <v>4100</v>
      </c>
      <c r="H54" s="1902" t="s">
        <v>3987</v>
      </c>
      <c r="I54" s="1086" t="s">
        <v>3987</v>
      </c>
      <c r="J54" s="1086" t="s">
        <v>3987</v>
      </c>
      <c r="K54" s="1086" t="s">
        <v>3987</v>
      </c>
      <c r="L54" s="1879" t="s">
        <v>3987</v>
      </c>
    </row>
    <row r="55" spans="2:12" ht="24">
      <c r="B55" s="1965" t="s">
        <v>1080</v>
      </c>
      <c r="C55" s="1047" t="s">
        <v>2417</v>
      </c>
      <c r="D55" s="1878">
        <v>2</v>
      </c>
      <c r="E55" s="1045" t="s">
        <v>4118</v>
      </c>
      <c r="F55" s="1044">
        <v>3</v>
      </c>
      <c r="G55" s="1891" t="s">
        <v>4100</v>
      </c>
      <c r="H55" s="1903" t="s">
        <v>3987</v>
      </c>
      <c r="I55" s="1046" t="s">
        <v>3987</v>
      </c>
      <c r="J55" s="1046" t="s">
        <v>3991</v>
      </c>
      <c r="K55" s="1046" t="s">
        <v>3987</v>
      </c>
      <c r="L55" s="1878" t="s">
        <v>3987</v>
      </c>
    </row>
    <row r="56" spans="2:12">
      <c r="B56" s="1048" t="s">
        <v>2966</v>
      </c>
      <c r="C56" s="1052" t="s">
        <v>2419</v>
      </c>
      <c r="D56" s="1877">
        <v>1</v>
      </c>
      <c r="E56" s="1049" t="s">
        <v>4118</v>
      </c>
      <c r="F56" s="1050">
        <v>3</v>
      </c>
      <c r="G56" s="1892" t="s">
        <v>4100</v>
      </c>
      <c r="H56" s="1904" t="s">
        <v>3987</v>
      </c>
      <c r="I56" s="1051" t="s">
        <v>3987</v>
      </c>
      <c r="J56" s="1051" t="s">
        <v>3991</v>
      </c>
      <c r="K56" s="1051" t="s">
        <v>3987</v>
      </c>
      <c r="L56" s="1877" t="s">
        <v>3987</v>
      </c>
    </row>
    <row r="57" spans="2:12" ht="24.75" thickBot="1">
      <c r="B57" s="1966" t="s">
        <v>2967</v>
      </c>
      <c r="C57" s="1065" t="s">
        <v>2418</v>
      </c>
      <c r="D57" s="1880">
        <v>1</v>
      </c>
      <c r="E57" s="1066" t="s">
        <v>4118</v>
      </c>
      <c r="F57" s="1067">
        <v>3</v>
      </c>
      <c r="G57" s="1894" t="s">
        <v>4100</v>
      </c>
      <c r="H57" s="1906" t="s">
        <v>3987</v>
      </c>
      <c r="I57" s="1068" t="s">
        <v>3987</v>
      </c>
      <c r="J57" s="1068" t="s">
        <v>3991</v>
      </c>
      <c r="K57" s="1068" t="s">
        <v>3987</v>
      </c>
      <c r="L57" s="1880" t="s">
        <v>3987</v>
      </c>
    </row>
    <row r="58" spans="2:12">
      <c r="B58" s="3026" t="s">
        <v>1161</v>
      </c>
      <c r="C58" s="1074" t="s">
        <v>716</v>
      </c>
      <c r="D58" s="1871">
        <v>2</v>
      </c>
      <c r="E58" s="1075" t="s">
        <v>1112</v>
      </c>
      <c r="F58" s="1076">
        <v>3</v>
      </c>
      <c r="G58" s="3028" t="s">
        <v>7146</v>
      </c>
      <c r="H58" s="1899" t="s">
        <v>3987</v>
      </c>
      <c r="I58" s="1077" t="s">
        <v>3987</v>
      </c>
      <c r="J58" s="1077" t="s">
        <v>3991</v>
      </c>
      <c r="K58" s="1077" t="s">
        <v>3987</v>
      </c>
      <c r="L58" s="1871" t="s">
        <v>3987</v>
      </c>
    </row>
    <row r="59" spans="2:12">
      <c r="B59" s="3027"/>
      <c r="C59" s="1047" t="s">
        <v>3045</v>
      </c>
      <c r="D59" s="1878">
        <v>1</v>
      </c>
      <c r="E59" s="1045" t="s">
        <v>1112</v>
      </c>
      <c r="F59" s="1044">
        <v>3</v>
      </c>
      <c r="G59" s="3029"/>
      <c r="H59" s="1903" t="s">
        <v>3987</v>
      </c>
      <c r="I59" s="1046" t="s">
        <v>3987</v>
      </c>
      <c r="J59" s="1046" t="s">
        <v>3991</v>
      </c>
      <c r="K59" s="1046" t="s">
        <v>3987</v>
      </c>
      <c r="L59" s="1878" t="s">
        <v>3987</v>
      </c>
    </row>
    <row r="60" spans="2:12">
      <c r="B60" s="3027"/>
      <c r="C60" s="1052" t="s">
        <v>2635</v>
      </c>
      <c r="D60" s="1877">
        <v>1</v>
      </c>
      <c r="E60" s="1049" t="s">
        <v>1112</v>
      </c>
      <c r="F60" s="1050">
        <v>3</v>
      </c>
      <c r="G60" s="3029"/>
      <c r="H60" s="1904" t="s">
        <v>3987</v>
      </c>
      <c r="I60" s="1051" t="s">
        <v>3987</v>
      </c>
      <c r="J60" s="1051" t="s">
        <v>3991</v>
      </c>
      <c r="K60" s="1051" t="s">
        <v>3987</v>
      </c>
      <c r="L60" s="1877" t="s">
        <v>3987</v>
      </c>
    </row>
    <row r="61" spans="2:12">
      <c r="B61" s="3027"/>
      <c r="C61" s="1047" t="s">
        <v>1257</v>
      </c>
      <c r="D61" s="1878">
        <v>1</v>
      </c>
      <c r="E61" s="1045" t="s">
        <v>1112</v>
      </c>
      <c r="F61" s="1044">
        <v>3</v>
      </c>
      <c r="G61" s="3029"/>
      <c r="H61" s="1903" t="s">
        <v>3987</v>
      </c>
      <c r="I61" s="1046" t="s">
        <v>3987</v>
      </c>
      <c r="J61" s="1046" t="s">
        <v>3991</v>
      </c>
      <c r="K61" s="1046" t="s">
        <v>3987</v>
      </c>
      <c r="L61" s="1878" t="s">
        <v>3987</v>
      </c>
    </row>
    <row r="62" spans="2:12">
      <c r="B62" s="3027"/>
      <c r="C62" s="1052" t="s">
        <v>1260</v>
      </c>
      <c r="D62" s="1877">
        <v>1</v>
      </c>
      <c r="E62" s="1049" t="s">
        <v>1112</v>
      </c>
      <c r="F62" s="1050">
        <v>3</v>
      </c>
      <c r="G62" s="3029"/>
      <c r="H62" s="1904" t="s">
        <v>3987</v>
      </c>
      <c r="I62" s="1051" t="s">
        <v>3987</v>
      </c>
      <c r="J62" s="1051" t="s">
        <v>3991</v>
      </c>
      <c r="K62" s="1051" t="s">
        <v>3987</v>
      </c>
      <c r="L62" s="1877" t="s">
        <v>3987</v>
      </c>
    </row>
    <row r="63" spans="2:12" ht="57" customHeight="1">
      <c r="B63" s="3027"/>
      <c r="C63" s="1047" t="s">
        <v>4102</v>
      </c>
      <c r="D63" s="1878">
        <v>2</v>
      </c>
      <c r="E63" s="1045" t="s">
        <v>1112</v>
      </c>
      <c r="F63" s="1044">
        <v>3</v>
      </c>
      <c r="G63" s="3029"/>
      <c r="H63" s="1903" t="s">
        <v>3987</v>
      </c>
      <c r="I63" s="1046" t="s">
        <v>3987</v>
      </c>
      <c r="J63" s="1046" t="s">
        <v>3987</v>
      </c>
      <c r="K63" s="1046" t="s">
        <v>3987</v>
      </c>
      <c r="L63" s="1878" t="s">
        <v>3987</v>
      </c>
    </row>
    <row r="64" spans="2:12" ht="36">
      <c r="B64" s="1048" t="s">
        <v>417</v>
      </c>
      <c r="C64" s="1052" t="s">
        <v>2053</v>
      </c>
      <c r="D64" s="1877">
        <v>1</v>
      </c>
      <c r="E64" s="1049" t="s">
        <v>1112</v>
      </c>
      <c r="F64" s="1050" t="s">
        <v>160</v>
      </c>
      <c r="G64" s="1895" t="s">
        <v>4104</v>
      </c>
      <c r="H64" s="1909" t="s">
        <v>3991</v>
      </c>
      <c r="I64" s="1051" t="s">
        <v>3991</v>
      </c>
      <c r="J64" s="1051" t="s">
        <v>3991</v>
      </c>
      <c r="K64" s="1051" t="s">
        <v>3991</v>
      </c>
      <c r="L64" s="1877" t="s">
        <v>3991</v>
      </c>
    </row>
    <row r="65" spans="2:12">
      <c r="B65" s="1965" t="s">
        <v>1758</v>
      </c>
      <c r="C65" s="1047" t="s">
        <v>2265</v>
      </c>
      <c r="D65" s="1878">
        <v>1</v>
      </c>
      <c r="E65" s="1045" t="s">
        <v>1109</v>
      </c>
      <c r="F65" s="1044">
        <v>3</v>
      </c>
      <c r="G65" s="1896" t="s">
        <v>4105</v>
      </c>
      <c r="H65" s="1903" t="s">
        <v>3991</v>
      </c>
      <c r="I65" s="1046" t="s">
        <v>3991</v>
      </c>
      <c r="J65" s="1046" t="s">
        <v>3991</v>
      </c>
      <c r="K65" s="1046" t="s">
        <v>3991</v>
      </c>
      <c r="L65" s="1878" t="s">
        <v>3987</v>
      </c>
    </row>
    <row r="66" spans="2:12">
      <c r="B66" s="3030" t="s">
        <v>2185</v>
      </c>
      <c r="C66" s="1062" t="s">
        <v>715</v>
      </c>
      <c r="D66" s="1875">
        <v>1</v>
      </c>
      <c r="E66" s="1049" t="s">
        <v>4118</v>
      </c>
      <c r="F66" s="1053" t="s">
        <v>160</v>
      </c>
      <c r="G66" s="1897" t="s">
        <v>4106</v>
      </c>
      <c r="H66" s="1904" t="s">
        <v>3991</v>
      </c>
      <c r="I66" s="1051" t="s">
        <v>3991</v>
      </c>
      <c r="J66" s="1051" t="s">
        <v>3991</v>
      </c>
      <c r="K66" s="1051" t="s">
        <v>3991</v>
      </c>
      <c r="L66" s="1877" t="s">
        <v>3987</v>
      </c>
    </row>
    <row r="67" spans="2:12">
      <c r="B67" s="3031"/>
      <c r="C67" s="1063" t="s">
        <v>2844</v>
      </c>
      <c r="D67" s="1874">
        <v>4</v>
      </c>
      <c r="E67" s="1045" t="s">
        <v>4118</v>
      </c>
      <c r="F67" s="1055" t="s">
        <v>160</v>
      </c>
      <c r="G67" s="1897" t="s">
        <v>4107</v>
      </c>
      <c r="H67" s="1903" t="s">
        <v>3991</v>
      </c>
      <c r="I67" s="1046" t="s">
        <v>3987</v>
      </c>
      <c r="J67" s="1046" t="s">
        <v>3991</v>
      </c>
      <c r="K67" s="1046" t="s">
        <v>3991</v>
      </c>
      <c r="L67" s="1878" t="s">
        <v>3987</v>
      </c>
    </row>
    <row r="68" spans="2:12">
      <c r="B68" s="3031"/>
      <c r="C68" s="1062" t="s">
        <v>327</v>
      </c>
      <c r="D68" s="1875">
        <v>2</v>
      </c>
      <c r="E68" s="1049" t="s">
        <v>4118</v>
      </c>
      <c r="F68" s="1053" t="s">
        <v>160</v>
      </c>
      <c r="G68" s="1897" t="s">
        <v>4108</v>
      </c>
      <c r="H68" s="1904" t="s">
        <v>3991</v>
      </c>
      <c r="I68" s="1051" t="s">
        <v>3987</v>
      </c>
      <c r="J68" s="1051" t="s">
        <v>3991</v>
      </c>
      <c r="K68" s="1051" t="s">
        <v>3991</v>
      </c>
      <c r="L68" s="1877" t="s">
        <v>3987</v>
      </c>
    </row>
    <row r="69" spans="2:12">
      <c r="B69" s="3031"/>
      <c r="C69" s="1063" t="s">
        <v>952</v>
      </c>
      <c r="D69" s="1874">
        <v>3</v>
      </c>
      <c r="E69" s="1045" t="s">
        <v>4118</v>
      </c>
      <c r="F69" s="1055" t="s">
        <v>160</v>
      </c>
      <c r="G69" s="1897" t="s">
        <v>4109</v>
      </c>
      <c r="H69" s="1903" t="s">
        <v>3991</v>
      </c>
      <c r="I69" s="1046" t="s">
        <v>3987</v>
      </c>
      <c r="J69" s="1046" t="s">
        <v>3991</v>
      </c>
      <c r="K69" s="1046" t="s">
        <v>3991</v>
      </c>
      <c r="L69" s="1878" t="s">
        <v>3987</v>
      </c>
    </row>
    <row r="70" spans="2:12">
      <c r="B70" s="3031"/>
      <c r="C70" s="1062" t="s">
        <v>1444</v>
      </c>
      <c r="D70" s="1875">
        <v>3</v>
      </c>
      <c r="E70" s="1049" t="s">
        <v>4118</v>
      </c>
      <c r="F70" s="1053" t="s">
        <v>160</v>
      </c>
      <c r="G70" s="1897" t="s">
        <v>4109</v>
      </c>
      <c r="H70" s="1904" t="s">
        <v>3991</v>
      </c>
      <c r="I70" s="1051" t="s">
        <v>3987</v>
      </c>
      <c r="J70" s="1051" t="s">
        <v>3991</v>
      </c>
      <c r="K70" s="1051" t="s">
        <v>3991</v>
      </c>
      <c r="L70" s="1877" t="s">
        <v>3987</v>
      </c>
    </row>
    <row r="71" spans="2:12">
      <c r="B71" s="3031"/>
      <c r="C71" s="1063" t="s">
        <v>2843</v>
      </c>
      <c r="D71" s="1874">
        <v>4</v>
      </c>
      <c r="E71" s="1045" t="s">
        <v>4118</v>
      </c>
      <c r="F71" s="1055" t="s">
        <v>160</v>
      </c>
      <c r="G71" s="1897" t="s">
        <v>4110</v>
      </c>
      <c r="H71" s="1903" t="s">
        <v>3991</v>
      </c>
      <c r="I71" s="1046" t="s">
        <v>3987</v>
      </c>
      <c r="J71" s="1046" t="s">
        <v>3991</v>
      </c>
      <c r="K71" s="1046" t="s">
        <v>3991</v>
      </c>
      <c r="L71" s="1878" t="s">
        <v>3987</v>
      </c>
    </row>
    <row r="72" spans="2:12">
      <c r="B72" s="3031"/>
      <c r="C72" s="1062" t="s">
        <v>2839</v>
      </c>
      <c r="D72" s="1875">
        <v>2</v>
      </c>
      <c r="E72" s="1049" t="s">
        <v>4118</v>
      </c>
      <c r="F72" s="1053" t="s">
        <v>160</v>
      </c>
      <c r="G72" s="1897" t="s">
        <v>4111</v>
      </c>
      <c r="H72" s="1904" t="s">
        <v>3991</v>
      </c>
      <c r="I72" s="1051" t="s">
        <v>3987</v>
      </c>
      <c r="J72" s="1051" t="s">
        <v>3991</v>
      </c>
      <c r="K72" s="1051" t="s">
        <v>3991</v>
      </c>
      <c r="L72" s="1877" t="s">
        <v>3987</v>
      </c>
    </row>
    <row r="73" spans="2:12">
      <c r="B73" s="3031"/>
      <c r="C73" s="1063" t="s">
        <v>675</v>
      </c>
      <c r="D73" s="1874">
        <v>4</v>
      </c>
      <c r="E73" s="1045" t="s">
        <v>4118</v>
      </c>
      <c r="F73" s="1055" t="s">
        <v>160</v>
      </c>
      <c r="G73" s="1897" t="s">
        <v>4112</v>
      </c>
      <c r="H73" s="1903" t="s">
        <v>3991</v>
      </c>
      <c r="I73" s="1046" t="s">
        <v>3987</v>
      </c>
      <c r="J73" s="1046" t="s">
        <v>3991</v>
      </c>
      <c r="K73" s="1046" t="s">
        <v>3991</v>
      </c>
      <c r="L73" s="1878" t="s">
        <v>3987</v>
      </c>
    </row>
    <row r="74" spans="2:12">
      <c r="B74" s="3032"/>
      <c r="C74" s="1052" t="s">
        <v>1094</v>
      </c>
      <c r="D74" s="1877">
        <v>5</v>
      </c>
      <c r="E74" s="1049" t="s">
        <v>4118</v>
      </c>
      <c r="F74" s="1050" t="s">
        <v>160</v>
      </c>
      <c r="G74" s="1896" t="s">
        <v>3995</v>
      </c>
      <c r="H74" s="1904" t="s">
        <v>3991</v>
      </c>
      <c r="I74" s="1051" t="s">
        <v>3991</v>
      </c>
      <c r="J74" s="1051" t="s">
        <v>3991</v>
      </c>
      <c r="K74" s="1051" t="s">
        <v>3991</v>
      </c>
      <c r="L74" s="1877" t="s">
        <v>3991</v>
      </c>
    </row>
    <row r="75" spans="2:12" ht="48">
      <c r="B75" s="1965" t="s">
        <v>794</v>
      </c>
      <c r="C75" s="1047" t="s">
        <v>2264</v>
      </c>
      <c r="D75" s="1878" t="s">
        <v>160</v>
      </c>
      <c r="E75" s="1045" t="s">
        <v>4117</v>
      </c>
      <c r="F75" s="1044" t="s">
        <v>160</v>
      </c>
      <c r="G75" s="1896" t="s">
        <v>6892</v>
      </c>
      <c r="H75" s="1903" t="s">
        <v>3991</v>
      </c>
      <c r="I75" s="1046" t="s">
        <v>3991</v>
      </c>
      <c r="J75" s="1046" t="s">
        <v>3991</v>
      </c>
      <c r="K75" s="1046" t="s">
        <v>3991</v>
      </c>
      <c r="L75" s="1878" t="s">
        <v>3991</v>
      </c>
    </row>
    <row r="76" spans="2:12" ht="24.75" thickBot="1">
      <c r="B76" s="1092" t="s">
        <v>795</v>
      </c>
      <c r="C76" s="1093" t="s">
        <v>714</v>
      </c>
      <c r="D76" s="1881">
        <v>5</v>
      </c>
      <c r="E76" s="1094" t="s">
        <v>4117</v>
      </c>
      <c r="F76" s="1095" t="s">
        <v>160</v>
      </c>
      <c r="G76" s="2035" t="s">
        <v>6886</v>
      </c>
      <c r="H76" s="1907" t="s">
        <v>3991</v>
      </c>
      <c r="I76" s="1096" t="s">
        <v>3991</v>
      </c>
      <c r="J76" s="1096" t="s">
        <v>3991</v>
      </c>
      <c r="K76" s="1096" t="s">
        <v>3991</v>
      </c>
      <c r="L76" s="1881" t="s">
        <v>3991</v>
      </c>
    </row>
    <row r="77" spans="2:12" ht="5.0999999999999996" customHeight="1"/>
    <row r="78" spans="2:12">
      <c r="B78" s="2617" t="s">
        <v>4113</v>
      </c>
      <c r="C78" s="2617"/>
      <c r="D78" s="2617"/>
      <c r="E78" s="2617"/>
      <c r="F78" s="2617"/>
      <c r="G78" s="2617"/>
      <c r="H78" s="2617"/>
      <c r="I78" s="2617"/>
      <c r="J78" s="2617"/>
      <c r="K78" s="2617"/>
      <c r="L78"/>
    </row>
    <row r="79" spans="2:12">
      <c r="B79" s="2611" t="s">
        <v>6489</v>
      </c>
      <c r="C79" s="2633"/>
      <c r="D79" s="2633"/>
      <c r="E79" s="2633"/>
      <c r="F79" s="2633"/>
      <c r="G79" s="2633"/>
    </row>
    <row r="80" spans="2:12">
      <c r="B80" s="3025" t="s">
        <v>4114</v>
      </c>
      <c r="C80" s="3025"/>
      <c r="D80" s="3025"/>
      <c r="E80" s="3025"/>
      <c r="F80" s="3025"/>
      <c r="G80" s="3025"/>
    </row>
    <row r="81" spans="2:7">
      <c r="B81" s="3025" t="s">
        <v>1522</v>
      </c>
      <c r="C81" s="3025"/>
      <c r="D81" s="3025"/>
      <c r="E81" s="3025"/>
      <c r="F81" s="3025"/>
      <c r="G81" s="3025"/>
    </row>
    <row r="82" spans="2:7">
      <c r="B82" s="3025" t="s">
        <v>1523</v>
      </c>
      <c r="C82" s="3025"/>
      <c r="D82" s="3025"/>
      <c r="E82" s="3025"/>
      <c r="F82" s="3025"/>
      <c r="G82" s="3025"/>
    </row>
    <row r="83" spans="2:7">
      <c r="B83" s="3025" t="s">
        <v>1524</v>
      </c>
      <c r="C83" s="3025"/>
      <c r="D83" s="3025"/>
      <c r="E83" s="3025"/>
      <c r="F83" s="3025"/>
      <c r="G83" s="3025"/>
    </row>
    <row r="84" spans="2:7">
      <c r="B84" s="2611" t="s">
        <v>4115</v>
      </c>
      <c r="C84" s="2633"/>
      <c r="D84" s="2633"/>
      <c r="E84" s="2633"/>
      <c r="F84" s="2633"/>
      <c r="G84" s="2633"/>
    </row>
    <row r="85" spans="2:7">
      <c r="B85" s="3025" t="s">
        <v>1085</v>
      </c>
      <c r="C85" s="3025"/>
      <c r="D85" s="3025"/>
      <c r="E85" s="3025"/>
      <c r="F85" s="3025"/>
      <c r="G85" s="3025"/>
    </row>
    <row r="86" spans="2:7">
      <c r="B86" s="3025" t="s">
        <v>1479</v>
      </c>
      <c r="C86" s="3025"/>
      <c r="D86" s="3025"/>
      <c r="E86" s="3025"/>
      <c r="F86" s="3025"/>
      <c r="G86" s="3025"/>
    </row>
    <row r="87" spans="2:7">
      <c r="B87" s="3025" t="s">
        <v>1474</v>
      </c>
      <c r="C87" s="3025"/>
      <c r="D87" s="3025"/>
      <c r="E87" s="3025"/>
      <c r="F87" s="3025"/>
      <c r="G87" s="3025"/>
    </row>
    <row r="88" spans="2:7" ht="38.25" customHeight="1">
      <c r="B88" s="2611" t="s">
        <v>4116</v>
      </c>
      <c r="C88" s="2633"/>
      <c r="D88" s="2633"/>
      <c r="E88" s="2633"/>
      <c r="F88" s="2633"/>
      <c r="G88" s="2633"/>
    </row>
  </sheetData>
  <sheetProtection autoFilter="0"/>
  <autoFilter ref="B10:F10">
    <filterColumn colId="2"/>
  </autoFilter>
  <mergeCells count="27">
    <mergeCell ref="B15:B35"/>
    <mergeCell ref="D8:E9"/>
    <mergeCell ref="B11:B12"/>
    <mergeCell ref="H8:L8"/>
    <mergeCell ref="B3:L3"/>
    <mergeCell ref="B5:L5"/>
    <mergeCell ref="B6:L6"/>
    <mergeCell ref="B8:B9"/>
    <mergeCell ref="C8:C9"/>
    <mergeCell ref="F8:F9"/>
    <mergeCell ref="G8:G9"/>
    <mergeCell ref="C1:L1"/>
    <mergeCell ref="B86:G86"/>
    <mergeCell ref="B87:G87"/>
    <mergeCell ref="B88:G88"/>
    <mergeCell ref="B58:B63"/>
    <mergeCell ref="G58:G63"/>
    <mergeCell ref="B66:B74"/>
    <mergeCell ref="B84:G84"/>
    <mergeCell ref="B81:G81"/>
    <mergeCell ref="B82:G82"/>
    <mergeCell ref="B83:G83"/>
    <mergeCell ref="B85:G85"/>
    <mergeCell ref="B78:K78"/>
    <mergeCell ref="B80:G80"/>
    <mergeCell ref="B79:G79"/>
    <mergeCell ref="G15:G35"/>
  </mergeCells>
  <phoneticPr fontId="9" type="noConversion"/>
  <hyperlinks>
    <hyperlink ref="B1" location="Index!A1" display="Назад"/>
  </hyperlinks>
  <pageMargins left="0.75" right="0.75" top="1" bottom="1" header="0.5" footer="0.5"/>
  <headerFooter alignWithMargins="0"/>
  <legacyDrawing r:id="rId1"/>
</worksheet>
</file>

<file path=xl/worksheets/sheet73.xml><?xml version="1.0" encoding="utf-8"?>
<worksheet xmlns="http://schemas.openxmlformats.org/spreadsheetml/2006/main" xmlns:r="http://schemas.openxmlformats.org/officeDocument/2006/relationships">
  <dimension ref="B1:D10"/>
  <sheetViews>
    <sheetView workbookViewId="0">
      <pane ySplit="4" topLeftCell="A5" activePane="bottomLeft" state="frozen"/>
      <selection pane="bottomLeft" activeCell="B1" sqref="B1"/>
    </sheetView>
  </sheetViews>
  <sheetFormatPr defaultRowHeight="12.75"/>
  <cols>
    <col min="1" max="1" width="3.7109375" style="14" customWidth="1"/>
    <col min="2" max="2" width="16" style="16" bestFit="1" customWidth="1"/>
    <col min="3" max="3" width="33.5703125" style="16" customWidth="1"/>
    <col min="4" max="4" width="56.28515625" style="16" bestFit="1" customWidth="1"/>
    <col min="5" max="16384" width="9.140625" style="14"/>
  </cols>
  <sheetData>
    <row r="1" spans="2:4">
      <c r="B1" s="607" t="s">
        <v>3024</v>
      </c>
      <c r="C1" s="2602" t="s">
        <v>7212</v>
      </c>
      <c r="D1" s="2602"/>
    </row>
    <row r="2" spans="2:4" ht="5.0999999999999996" customHeight="1"/>
    <row r="3" spans="2:4">
      <c r="B3" s="2805" t="s">
        <v>3204</v>
      </c>
      <c r="C3" s="2805"/>
      <c r="D3" s="2805"/>
    </row>
    <row r="4" spans="2:4" ht="5.0999999999999996" customHeight="1" thickBot="1"/>
    <row r="5" spans="2:4" s="20" customFormat="1" ht="13.5" thickBot="1">
      <c r="B5" s="510" t="s">
        <v>1245</v>
      </c>
      <c r="C5" s="509" t="s">
        <v>1244</v>
      </c>
      <c r="D5" s="506" t="s">
        <v>1734</v>
      </c>
    </row>
    <row r="6" spans="2:4" s="162" customFormat="1">
      <c r="B6" s="511" t="s">
        <v>1942</v>
      </c>
      <c r="C6" s="47" t="s">
        <v>2138</v>
      </c>
      <c r="D6" s="507" t="s">
        <v>3205</v>
      </c>
    </row>
    <row r="7" spans="2:4" s="162" customFormat="1">
      <c r="B7" s="536" t="s">
        <v>1941</v>
      </c>
      <c r="C7" s="537" t="s">
        <v>357</v>
      </c>
      <c r="D7" s="538" t="s">
        <v>3206</v>
      </c>
    </row>
    <row r="8" spans="2:4" s="162" customFormat="1">
      <c r="B8" s="512" t="s">
        <v>2858</v>
      </c>
      <c r="C8" s="48" t="s">
        <v>2000</v>
      </c>
      <c r="D8" s="508" t="s">
        <v>3207</v>
      </c>
    </row>
    <row r="9" spans="2:4" s="162" customFormat="1">
      <c r="B9" s="536" t="s">
        <v>2859</v>
      </c>
      <c r="C9" s="537" t="s">
        <v>1873</v>
      </c>
      <c r="D9" s="538" t="s">
        <v>3208</v>
      </c>
    </row>
    <row r="10" spans="2:4" s="162" customFormat="1" ht="39" thickBot="1">
      <c r="B10" s="604" t="s">
        <v>2855</v>
      </c>
      <c r="C10" s="49" t="s">
        <v>7120</v>
      </c>
      <c r="D10" s="603" t="s">
        <v>3209</v>
      </c>
    </row>
  </sheetData>
  <sheetProtection autoFilter="0"/>
  <mergeCells count="2">
    <mergeCell ref="B3:D3"/>
    <mergeCell ref="C1:D1"/>
  </mergeCells>
  <phoneticPr fontId="9" type="noConversion"/>
  <hyperlinks>
    <hyperlink ref="B1" location="Index!A1" display="Назад"/>
  </hyperlinks>
  <pageMargins left="0.75" right="0.75" top="1" bottom="1" header="0.5" footer="0.5"/>
  <headerFooter alignWithMargins="0"/>
</worksheet>
</file>

<file path=xl/worksheets/sheet74.xml><?xml version="1.0" encoding="utf-8"?>
<worksheet xmlns="http://schemas.openxmlformats.org/spreadsheetml/2006/main" xmlns:r="http://schemas.openxmlformats.org/officeDocument/2006/relationships">
  <dimension ref="B1:D34"/>
  <sheetViews>
    <sheetView workbookViewId="0">
      <pane ySplit="8" topLeftCell="A9" activePane="bottomLeft" state="frozen"/>
      <selection pane="bottomLeft" activeCell="B1" sqref="B1"/>
    </sheetView>
  </sheetViews>
  <sheetFormatPr defaultRowHeight="12.75"/>
  <cols>
    <col min="1" max="1" width="3.7109375" style="14" customWidth="1"/>
    <col min="2" max="2" width="22.42578125" style="16" bestFit="1" customWidth="1"/>
    <col min="3" max="3" width="13.7109375" style="15" bestFit="1" customWidth="1"/>
    <col min="4" max="4" width="96.140625" style="97" customWidth="1"/>
    <col min="5" max="16384" width="9.140625" style="14"/>
  </cols>
  <sheetData>
    <row r="1" spans="2:4">
      <c r="B1" s="607" t="s">
        <v>3024</v>
      </c>
      <c r="C1" s="2602" t="s">
        <v>7212</v>
      </c>
      <c r="D1" s="2602"/>
    </row>
    <row r="2" spans="2:4" ht="5.0999999999999996" customHeight="1">
      <c r="D2" s="163"/>
    </row>
    <row r="3" spans="2:4">
      <c r="B3" s="2805" t="s">
        <v>3210</v>
      </c>
      <c r="C3" s="2805"/>
      <c r="D3" s="2805"/>
    </row>
    <row r="4" spans="2:4" ht="5.0999999999999996" customHeight="1">
      <c r="D4" s="163"/>
    </row>
    <row r="5" spans="2:4">
      <c r="B5" s="2616" t="s">
        <v>3211</v>
      </c>
      <c r="C5" s="2616"/>
      <c r="D5" s="2616"/>
    </row>
    <row r="6" spans="2:4" ht="5.0999999999999996" customHeight="1" thickBot="1">
      <c r="D6" s="163"/>
    </row>
    <row r="7" spans="2:4" s="20" customFormat="1" ht="12.75" customHeight="1" thickBot="1">
      <c r="B7" s="539" t="s">
        <v>1245</v>
      </c>
      <c r="C7" s="541" t="s">
        <v>1244</v>
      </c>
      <c r="D7" s="540" t="s">
        <v>1734</v>
      </c>
    </row>
    <row r="8" spans="2:4" ht="13.5" thickBot="1">
      <c r="B8" s="1809"/>
      <c r="C8" s="1810"/>
      <c r="D8" s="1811"/>
    </row>
    <row r="9" spans="2:4" s="1827" customFormat="1" ht="102">
      <c r="B9" s="492" t="s">
        <v>1260</v>
      </c>
      <c r="C9" s="613" t="s">
        <v>1258</v>
      </c>
      <c r="D9" s="493" t="s">
        <v>6151</v>
      </c>
    </row>
    <row r="10" spans="2:4" s="1827" customFormat="1" ht="63.75">
      <c r="B10" s="1960" t="s">
        <v>1446</v>
      </c>
      <c r="C10" s="1959" t="s">
        <v>1023</v>
      </c>
      <c r="D10" s="543" t="s">
        <v>6119</v>
      </c>
    </row>
    <row r="11" spans="2:4" s="1827" customFormat="1" ht="63.75">
      <c r="B11" s="165" t="s">
        <v>1325</v>
      </c>
      <c r="C11" s="542" t="s">
        <v>3212</v>
      </c>
      <c r="D11" s="172" t="s">
        <v>6120</v>
      </c>
    </row>
    <row r="12" spans="2:4" s="1827" customFormat="1" ht="76.5">
      <c r="B12" s="1960" t="s">
        <v>2515</v>
      </c>
      <c r="C12" s="1959" t="s">
        <v>2002</v>
      </c>
      <c r="D12" s="543" t="s">
        <v>6121</v>
      </c>
    </row>
    <row r="13" spans="2:4" s="1827" customFormat="1" ht="76.5">
      <c r="B13" s="165" t="s">
        <v>2627</v>
      </c>
      <c r="C13" s="542" t="s">
        <v>3214</v>
      </c>
      <c r="D13" s="172" t="s">
        <v>3215</v>
      </c>
    </row>
    <row r="14" spans="2:4" s="1827" customFormat="1" ht="63.75">
      <c r="B14" s="1960" t="s">
        <v>2843</v>
      </c>
      <c r="C14" s="1959" t="s">
        <v>1870</v>
      </c>
      <c r="D14" s="543" t="s">
        <v>6692</v>
      </c>
    </row>
    <row r="15" spans="2:4" s="1827" customFormat="1" ht="76.5">
      <c r="B15" s="165" t="s">
        <v>1257</v>
      </c>
      <c r="C15" s="542" t="s">
        <v>3216</v>
      </c>
      <c r="D15" s="172" t="s">
        <v>3217</v>
      </c>
    </row>
    <row r="16" spans="2:4" s="1827" customFormat="1" ht="63.75">
      <c r="B16" s="1960" t="s">
        <v>952</v>
      </c>
      <c r="C16" s="1959" t="s">
        <v>1263</v>
      </c>
      <c r="D16" s="543" t="s">
        <v>6122</v>
      </c>
    </row>
    <row r="17" spans="2:4" s="1827" customFormat="1" ht="89.25">
      <c r="B17" s="165" t="s">
        <v>2838</v>
      </c>
      <c r="C17" s="542" t="s">
        <v>1659</v>
      </c>
      <c r="D17" s="172" t="s">
        <v>6123</v>
      </c>
    </row>
    <row r="18" spans="2:4" s="1827" customFormat="1" ht="63.75">
      <c r="B18" s="1960" t="s">
        <v>744</v>
      </c>
      <c r="C18" s="1959" t="s">
        <v>1654</v>
      </c>
      <c r="D18" s="543" t="s">
        <v>6693</v>
      </c>
    </row>
    <row r="19" spans="2:4" s="1827" customFormat="1">
      <c r="B19" s="165" t="s">
        <v>1052</v>
      </c>
      <c r="C19" s="542" t="s">
        <v>1331</v>
      </c>
      <c r="D19" s="172" t="s">
        <v>3213</v>
      </c>
    </row>
    <row r="20" spans="2:4" s="1827" customFormat="1" ht="76.5">
      <c r="B20" s="544" t="s">
        <v>2725</v>
      </c>
      <c r="C20" s="1959" t="s">
        <v>3218</v>
      </c>
      <c r="D20" s="543" t="s">
        <v>6124</v>
      </c>
    </row>
    <row r="21" spans="2:4" s="1827" customFormat="1" ht="76.5">
      <c r="B21" s="165" t="s">
        <v>2630</v>
      </c>
      <c r="C21" s="542" t="s">
        <v>247</v>
      </c>
      <c r="D21" s="172" t="s">
        <v>3219</v>
      </c>
    </row>
    <row r="22" spans="2:4" s="1827" customFormat="1" ht="63.75">
      <c r="B22" s="544" t="s">
        <v>1444</v>
      </c>
      <c r="C22" s="1959" t="s">
        <v>2034</v>
      </c>
      <c r="D22" s="543" t="s">
        <v>6125</v>
      </c>
    </row>
    <row r="23" spans="2:4" s="1827" customFormat="1" ht="63.75">
      <c r="B23" s="1812" t="s">
        <v>2625</v>
      </c>
      <c r="C23" s="542" t="s">
        <v>1486</v>
      </c>
      <c r="D23" s="172" t="s">
        <v>6126</v>
      </c>
    </row>
    <row r="24" spans="2:4" s="1827" customFormat="1" ht="89.25">
      <c r="B24" s="1960" t="s">
        <v>2637</v>
      </c>
      <c r="C24" s="1959" t="s">
        <v>1652</v>
      </c>
      <c r="D24" s="543" t="s">
        <v>3223</v>
      </c>
    </row>
    <row r="25" spans="2:4" s="1827" customFormat="1">
      <c r="B25" s="165" t="s">
        <v>2629</v>
      </c>
      <c r="C25" s="542" t="s">
        <v>3063</v>
      </c>
      <c r="D25" s="172" t="s">
        <v>3220</v>
      </c>
    </row>
    <row r="26" spans="2:4" s="1827" customFormat="1" ht="76.5">
      <c r="B26" s="1960" t="s">
        <v>1262</v>
      </c>
      <c r="C26" s="1959" t="s">
        <v>3222</v>
      </c>
      <c r="D26" s="543" t="s">
        <v>3224</v>
      </c>
    </row>
    <row r="27" spans="2:4" s="1827" customFormat="1">
      <c r="B27" s="165" t="s">
        <v>951</v>
      </c>
      <c r="C27" s="542" t="s">
        <v>3057</v>
      </c>
      <c r="D27" s="172" t="s">
        <v>3225</v>
      </c>
    </row>
    <row r="28" spans="2:4" s="1827" customFormat="1" ht="76.5">
      <c r="B28" s="1960" t="s">
        <v>2628</v>
      </c>
      <c r="C28" s="1959" t="s">
        <v>2135</v>
      </c>
      <c r="D28" s="543" t="s">
        <v>3226</v>
      </c>
    </row>
    <row r="29" spans="2:4" s="1827" customFormat="1" ht="38.25">
      <c r="B29" s="165" t="s">
        <v>2633</v>
      </c>
      <c r="C29" s="542" t="s">
        <v>3227</v>
      </c>
      <c r="D29" s="172" t="s">
        <v>6726</v>
      </c>
    </row>
    <row r="30" spans="2:4" s="1827" customFormat="1" ht="76.5">
      <c r="B30" s="1960" t="s">
        <v>2635</v>
      </c>
      <c r="C30" s="1959" t="s">
        <v>3229</v>
      </c>
      <c r="D30" s="543" t="s">
        <v>3230</v>
      </c>
    </row>
    <row r="31" spans="2:4" s="1827" customFormat="1" ht="90" thickBot="1">
      <c r="B31" s="1994" t="s">
        <v>2841</v>
      </c>
      <c r="C31" s="1995" t="s">
        <v>1854</v>
      </c>
      <c r="D31" s="1996" t="s">
        <v>6127</v>
      </c>
    </row>
    <row r="32" spans="2:4" s="1827" customFormat="1">
      <c r="B32" s="1828"/>
      <c r="C32" s="1997"/>
      <c r="D32" s="1998"/>
    </row>
    <row r="33" spans="2:4" s="1827" customFormat="1">
      <c r="B33" s="1828"/>
      <c r="C33" s="1997"/>
      <c r="D33" s="1998"/>
    </row>
    <row r="34" spans="2:4" s="1827" customFormat="1">
      <c r="B34" s="1828"/>
      <c r="C34" s="1997"/>
      <c r="D34" s="1998"/>
    </row>
  </sheetData>
  <sheetProtection autoFilter="0"/>
  <autoFilter ref="B8:C8"/>
  <mergeCells count="3">
    <mergeCell ref="B5:D5"/>
    <mergeCell ref="B3:D3"/>
    <mergeCell ref="C1:D1"/>
  </mergeCells>
  <phoneticPr fontId="9" type="noConversion"/>
  <hyperlinks>
    <hyperlink ref="B1" location="Index!A1" display="Назад"/>
  </hyperlinks>
  <pageMargins left="0.75" right="0.75" top="1" bottom="1" header="0.5" footer="0.5"/>
  <pageSetup paperSize="9" orientation="portrait" horizontalDpi="4294967292" verticalDpi="0" copies="0" r:id="rId1"/>
  <headerFooter alignWithMargins="0"/>
</worksheet>
</file>

<file path=xl/worksheets/sheet75.xml><?xml version="1.0" encoding="utf-8"?>
<worksheet xmlns="http://schemas.openxmlformats.org/spreadsheetml/2006/main" xmlns:r="http://schemas.openxmlformats.org/officeDocument/2006/relationships">
  <dimension ref="B1:D7"/>
  <sheetViews>
    <sheetView workbookViewId="0">
      <pane ySplit="4" topLeftCell="A5" activePane="bottomLeft" state="frozen"/>
      <selection pane="bottomLeft" activeCell="B1" sqref="B1"/>
    </sheetView>
  </sheetViews>
  <sheetFormatPr defaultRowHeight="12.75"/>
  <cols>
    <col min="1" max="1" width="3.7109375" style="14" customWidth="1"/>
    <col min="2" max="2" width="16" style="16" bestFit="1" customWidth="1"/>
    <col min="3" max="3" width="27.85546875" style="15" customWidth="1"/>
    <col min="4" max="4" width="68.7109375" style="97" customWidth="1"/>
    <col min="5" max="16384" width="9.140625" style="14"/>
  </cols>
  <sheetData>
    <row r="1" spans="2:4">
      <c r="B1" s="607" t="s">
        <v>3024</v>
      </c>
      <c r="C1" s="2602" t="s">
        <v>7212</v>
      </c>
      <c r="D1" s="2602"/>
    </row>
    <row r="2" spans="2:4" ht="5.0999999999999996" customHeight="1">
      <c r="D2" s="163"/>
    </row>
    <row r="3" spans="2:4">
      <c r="B3" s="2805" t="s">
        <v>7123</v>
      </c>
      <c r="C3" s="2805"/>
      <c r="D3" s="2805"/>
    </row>
    <row r="4" spans="2:4" ht="5.0999999999999996" customHeight="1" thickBot="1">
      <c r="D4" s="163"/>
    </row>
    <row r="5" spans="2:4" s="20" customFormat="1" ht="12.75" customHeight="1" thickBot="1">
      <c r="B5" s="2004" t="s">
        <v>1245</v>
      </c>
      <c r="C5" s="2005" t="s">
        <v>1244</v>
      </c>
      <c r="D5" s="601" t="s">
        <v>1734</v>
      </c>
    </row>
    <row r="6" spans="2:4" ht="25.5">
      <c r="B6" s="1947" t="s">
        <v>1818</v>
      </c>
      <c r="C6" s="47" t="s">
        <v>1374</v>
      </c>
      <c r="D6" s="1948" t="s">
        <v>3233</v>
      </c>
    </row>
    <row r="7" spans="2:4" ht="26.25" thickBot="1">
      <c r="B7" s="596" t="s">
        <v>424</v>
      </c>
      <c r="C7" s="597" t="s">
        <v>3232</v>
      </c>
      <c r="D7" s="1276" t="s">
        <v>3234</v>
      </c>
    </row>
  </sheetData>
  <sheetProtection autoFilter="0"/>
  <mergeCells count="2">
    <mergeCell ref="B3:D3"/>
    <mergeCell ref="C1:D1"/>
  </mergeCells>
  <hyperlinks>
    <hyperlink ref="B1" location="Index!A1" display="Назад"/>
  </hyperlinks>
  <pageMargins left="0.75" right="0.75" top="1" bottom="1" header="0.5" footer="0.5"/>
  <pageSetup paperSize="9" orientation="portrait" horizontalDpi="4294967292" verticalDpi="0" copies="0" r:id="rId1"/>
  <headerFooter alignWithMargins="0"/>
</worksheet>
</file>

<file path=xl/worksheets/sheet76.xml><?xml version="1.0" encoding="utf-8"?>
<worksheet xmlns="http://schemas.openxmlformats.org/spreadsheetml/2006/main" xmlns:r="http://schemas.openxmlformats.org/officeDocument/2006/relationships">
  <dimension ref="B1:D66"/>
  <sheetViews>
    <sheetView workbookViewId="0">
      <pane ySplit="4" topLeftCell="A5" activePane="bottomLeft" state="frozen"/>
      <selection pane="bottomLeft" activeCell="B1" sqref="B1"/>
    </sheetView>
  </sheetViews>
  <sheetFormatPr defaultRowHeight="12.75"/>
  <cols>
    <col min="1" max="1" width="3.7109375" style="14" customWidth="1"/>
    <col min="2" max="2" width="13.85546875" style="16" bestFit="1" customWidth="1"/>
    <col min="3" max="3" width="13.7109375" style="15" bestFit="1" customWidth="1"/>
    <col min="4" max="4" width="96.140625" style="97" customWidth="1"/>
    <col min="5" max="16384" width="9.140625" style="14"/>
  </cols>
  <sheetData>
    <row r="1" spans="2:4">
      <c r="B1" s="607" t="s">
        <v>3024</v>
      </c>
      <c r="C1" s="2602" t="s">
        <v>7212</v>
      </c>
      <c r="D1" s="2602"/>
    </row>
    <row r="2" spans="2:4" ht="5.0999999999999996" customHeight="1">
      <c r="D2" s="163"/>
    </row>
    <row r="3" spans="2:4">
      <c r="B3" s="2805" t="s">
        <v>3228</v>
      </c>
      <c r="C3" s="2805"/>
      <c r="D3" s="2805"/>
    </row>
    <row r="4" spans="2:4" ht="5.0999999999999996" customHeight="1">
      <c r="D4" s="163"/>
    </row>
    <row r="5" spans="2:4" ht="25.5" customHeight="1">
      <c r="B5" s="2616" t="s">
        <v>7124</v>
      </c>
      <c r="C5" s="2616"/>
      <c r="D5" s="2616"/>
    </row>
    <row r="6" spans="2:4" ht="25.5" customHeight="1">
      <c r="B6" s="2616" t="s">
        <v>3306</v>
      </c>
      <c r="C6" s="2616"/>
      <c r="D6" s="2616"/>
    </row>
    <row r="7" spans="2:4">
      <c r="B7" s="2616" t="s">
        <v>3263</v>
      </c>
      <c r="C7" s="2616"/>
      <c r="D7" s="2616"/>
    </row>
    <row r="8" spans="2:4" ht="5.0999999999999996" customHeight="1">
      <c r="B8" s="495"/>
      <c r="C8" s="495"/>
      <c r="D8" s="495"/>
    </row>
    <row r="9" spans="2:4">
      <c r="B9" s="624" t="s">
        <v>3270</v>
      </c>
      <c r="C9" s="3053"/>
      <c r="D9" s="3053"/>
    </row>
    <row r="10" spans="2:4" ht="25.5" customHeight="1">
      <c r="B10" s="2616" t="s">
        <v>3264</v>
      </c>
      <c r="C10" s="2616"/>
      <c r="D10" s="2616"/>
    </row>
    <row r="11" spans="2:4">
      <c r="B11" s="2616" t="s">
        <v>3269</v>
      </c>
      <c r="C11" s="2616"/>
      <c r="D11" s="2616"/>
    </row>
    <row r="12" spans="2:4" ht="25.5" customHeight="1">
      <c r="B12" s="2616" t="s">
        <v>7125</v>
      </c>
      <c r="C12" s="2616"/>
      <c r="D12" s="2616"/>
    </row>
    <row r="13" spans="2:4" ht="13.5" thickBot="1">
      <c r="B13" s="2616" t="s">
        <v>3265</v>
      </c>
      <c r="C13" s="2616"/>
      <c r="D13" s="2616"/>
    </row>
    <row r="14" spans="2:4" ht="13.5" thickBot="1">
      <c r="B14" s="2618" t="s">
        <v>3266</v>
      </c>
      <c r="C14" s="2619"/>
      <c r="D14" s="620" t="s">
        <v>3267</v>
      </c>
    </row>
    <row r="15" spans="2:4">
      <c r="B15" s="3055" t="s">
        <v>1931</v>
      </c>
      <c r="C15" s="3056"/>
      <c r="D15" s="621">
        <v>0.125</v>
      </c>
    </row>
    <row r="16" spans="2:4">
      <c r="B16" s="3057" t="s">
        <v>1930</v>
      </c>
      <c r="C16" s="3058"/>
      <c r="D16" s="1270">
        <v>8.3000000000000004E-2</v>
      </c>
    </row>
    <row r="17" spans="2:4">
      <c r="B17" s="3059" t="s">
        <v>1929</v>
      </c>
      <c r="C17" s="3060"/>
      <c r="D17" s="622">
        <v>4.2000000000000003E-2</v>
      </c>
    </row>
    <row r="18" spans="2:4" ht="13.5" thickBot="1">
      <c r="B18" s="3062" t="s">
        <v>1095</v>
      </c>
      <c r="C18" s="3063"/>
      <c r="D18" s="1271">
        <v>0</v>
      </c>
    </row>
    <row r="19" spans="2:4" s="1827" customFormat="1" ht="5.0999999999999996" customHeight="1">
      <c r="B19" s="1842"/>
      <c r="C19" s="1842"/>
      <c r="D19" s="1843"/>
    </row>
    <row r="20" spans="2:4" s="1827" customFormat="1">
      <c r="B20" s="3064" t="s">
        <v>6857</v>
      </c>
      <c r="C20" s="3064"/>
      <c r="D20" s="3064"/>
    </row>
    <row r="21" spans="2:4" s="1827" customFormat="1" ht="26.25" customHeight="1">
      <c r="B21" s="3052"/>
      <c r="C21" s="3054" t="s">
        <v>6859</v>
      </c>
      <c r="D21" s="3054"/>
    </row>
    <row r="22" spans="2:4" s="1827" customFormat="1" ht="25.5" customHeight="1">
      <c r="B22" s="3052"/>
      <c r="C22" s="3054" t="s">
        <v>6858</v>
      </c>
      <c r="D22" s="3054"/>
    </row>
    <row r="23" spans="2:4" s="1827" customFormat="1">
      <c r="B23" s="3052"/>
      <c r="C23" s="3052"/>
      <c r="D23" s="3052"/>
    </row>
    <row r="24" spans="2:4" s="1827" customFormat="1">
      <c r="B24" s="3052"/>
      <c r="C24" s="3054" t="s">
        <v>6860</v>
      </c>
      <c r="D24" s="3054"/>
    </row>
    <row r="25" spans="2:4" s="1827" customFormat="1" ht="25.5" customHeight="1">
      <c r="B25" s="3052"/>
      <c r="C25" s="3054" t="s">
        <v>6861</v>
      </c>
      <c r="D25" s="3054"/>
    </row>
    <row r="26" spans="2:4" s="1827" customFormat="1">
      <c r="B26" s="3052"/>
      <c r="C26" s="3054" t="s">
        <v>6862</v>
      </c>
      <c r="D26" s="3054"/>
    </row>
    <row r="27" spans="2:4" ht="5.0999999999999996" customHeight="1">
      <c r="B27" s="15"/>
      <c r="D27" s="495"/>
    </row>
    <row r="28" spans="2:4">
      <c r="B28" s="624" t="s">
        <v>3271</v>
      </c>
      <c r="C28" s="3053"/>
      <c r="D28" s="3053"/>
    </row>
    <row r="29" spans="2:4">
      <c r="B29" s="2616" t="s">
        <v>3272</v>
      </c>
      <c r="C29" s="2616"/>
      <c r="D29" s="2616"/>
    </row>
    <row r="30" spans="2:4">
      <c r="B30" s="2616" t="s">
        <v>3273</v>
      </c>
      <c r="C30" s="2616"/>
      <c r="D30" s="2616"/>
    </row>
    <row r="31" spans="2:4" ht="25.5" customHeight="1">
      <c r="B31" s="2616" t="s">
        <v>3274</v>
      </c>
      <c r="C31" s="2616"/>
      <c r="D31" s="2616"/>
    </row>
    <row r="32" spans="2:4">
      <c r="B32" s="2616" t="s">
        <v>3275</v>
      </c>
      <c r="C32" s="2616"/>
      <c r="D32" s="2616"/>
    </row>
    <row r="33" spans="2:4">
      <c r="B33" s="3051" t="s">
        <v>3276</v>
      </c>
      <c r="C33" s="3051"/>
      <c r="D33" s="3051"/>
    </row>
    <row r="34" spans="2:4">
      <c r="B34" s="3051" t="s">
        <v>6727</v>
      </c>
      <c r="C34" s="3051"/>
      <c r="D34" s="3051"/>
    </row>
    <row r="35" spans="2:4">
      <c r="B35" s="3051" t="s">
        <v>6728</v>
      </c>
      <c r="C35" s="3051"/>
      <c r="D35" s="3051"/>
    </row>
    <row r="36" spans="2:4">
      <c r="B36" s="3051" t="s">
        <v>3277</v>
      </c>
      <c r="C36" s="3051"/>
      <c r="D36" s="3051"/>
    </row>
    <row r="37" spans="2:4">
      <c r="B37" s="3051" t="s">
        <v>3278</v>
      </c>
      <c r="C37" s="3051"/>
      <c r="D37" s="3051"/>
    </row>
    <row r="38" spans="2:4" ht="13.5" thickBot="1">
      <c r="B38" s="2616" t="s">
        <v>3279</v>
      </c>
      <c r="C38" s="2616"/>
      <c r="D38" s="2616"/>
    </row>
    <row r="39" spans="2:4" ht="13.5" thickBot="1">
      <c r="B39" s="2618" t="s">
        <v>3280</v>
      </c>
      <c r="C39" s="2619"/>
      <c r="D39" s="620" t="s">
        <v>3281</v>
      </c>
    </row>
    <row r="40" spans="2:4">
      <c r="B40" s="3055" t="s">
        <v>1931</v>
      </c>
      <c r="C40" s="3056"/>
      <c r="D40" s="621">
        <v>0.125</v>
      </c>
    </row>
    <row r="41" spans="2:4">
      <c r="B41" s="3073" t="s">
        <v>1930</v>
      </c>
      <c r="C41" s="3074"/>
      <c r="D41" s="1272">
        <v>8.3000000000000004E-2</v>
      </c>
    </row>
    <row r="42" spans="2:4">
      <c r="B42" s="3075" t="s">
        <v>1929</v>
      </c>
      <c r="C42" s="3076"/>
      <c r="D42" s="621">
        <v>4.2000000000000003E-2</v>
      </c>
    </row>
    <row r="43" spans="2:4">
      <c r="B43" s="3073" t="s">
        <v>1095</v>
      </c>
      <c r="C43" s="3074"/>
      <c r="D43" s="1273">
        <v>0</v>
      </c>
    </row>
    <row r="44" spans="2:4">
      <c r="B44" s="3059" t="s">
        <v>1932</v>
      </c>
      <c r="C44" s="3060"/>
      <c r="D44" s="622">
        <v>8.3000000000000004E-2</v>
      </c>
    </row>
    <row r="45" spans="2:4">
      <c r="B45" s="3057" t="s">
        <v>3268</v>
      </c>
      <c r="C45" s="3058"/>
      <c r="D45" s="1270">
        <v>0.125</v>
      </c>
    </row>
    <row r="46" spans="2:4" ht="13.5" thickBot="1">
      <c r="B46" s="3071" t="s">
        <v>1933</v>
      </c>
      <c r="C46" s="3072"/>
      <c r="D46" s="623">
        <v>0.25</v>
      </c>
    </row>
    <row r="47" spans="2:4" ht="5.0999999999999996" customHeight="1"/>
    <row r="48" spans="2:4" ht="13.5" thickBot="1">
      <c r="B48" s="2616" t="s">
        <v>4602</v>
      </c>
      <c r="C48" s="2616"/>
      <c r="D48" s="2616"/>
    </row>
    <row r="49" spans="2:4" ht="13.5" thickBot="1">
      <c r="B49" s="2618" t="s">
        <v>2321</v>
      </c>
      <c r="C49" s="2619"/>
      <c r="D49" s="1269" t="s">
        <v>4574</v>
      </c>
    </row>
    <row r="50" spans="2:4">
      <c r="B50" s="2620" t="s">
        <v>2322</v>
      </c>
      <c r="C50" s="2621"/>
      <c r="D50" s="1274" t="s">
        <v>4604</v>
      </c>
    </row>
    <row r="51" spans="2:4">
      <c r="B51" s="2634" t="s">
        <v>2323</v>
      </c>
      <c r="C51" s="2635"/>
      <c r="D51" s="538" t="s">
        <v>4604</v>
      </c>
    </row>
    <row r="52" spans="2:4" ht="25.5">
      <c r="B52" s="2636" t="s">
        <v>4603</v>
      </c>
      <c r="C52" s="2637"/>
      <c r="D52" s="1275" t="s">
        <v>4610</v>
      </c>
    </row>
    <row r="53" spans="2:4">
      <c r="B53" s="2634" t="s">
        <v>2433</v>
      </c>
      <c r="C53" s="2635"/>
      <c r="D53" s="538" t="s">
        <v>4605</v>
      </c>
    </row>
    <row r="54" spans="2:4">
      <c r="B54" s="2636" t="s">
        <v>2434</v>
      </c>
      <c r="C54" s="2637"/>
      <c r="D54" s="1275" t="s">
        <v>4605</v>
      </c>
    </row>
    <row r="55" spans="2:4">
      <c r="B55" s="2634" t="s">
        <v>2435</v>
      </c>
      <c r="C55" s="2635"/>
      <c r="D55" s="538" t="s">
        <v>4605</v>
      </c>
    </row>
    <row r="56" spans="2:4">
      <c r="B56" s="2636" t="s">
        <v>2436</v>
      </c>
      <c r="C56" s="2637"/>
      <c r="D56" s="1275" t="s">
        <v>4606</v>
      </c>
    </row>
    <row r="57" spans="2:4">
      <c r="B57" s="2634" t="s">
        <v>2791</v>
      </c>
      <c r="C57" s="2635"/>
      <c r="D57" s="538" t="s">
        <v>4607</v>
      </c>
    </row>
    <row r="58" spans="2:4" ht="25.5" customHeight="1">
      <c r="B58" s="2636" t="s">
        <v>1846</v>
      </c>
      <c r="C58" s="2637"/>
      <c r="D58" s="1275" t="s">
        <v>4608</v>
      </c>
    </row>
    <row r="59" spans="2:4" ht="13.5" thickBot="1">
      <c r="B59" s="3061" t="s">
        <v>1847</v>
      </c>
      <c r="C59" s="2842"/>
      <c r="D59" s="1276" t="s">
        <v>4609</v>
      </c>
    </row>
    <row r="60" spans="2:4" ht="5.0999999999999996" customHeight="1"/>
    <row r="61" spans="2:4" ht="13.5" thickBot="1">
      <c r="B61" s="2616" t="s">
        <v>6729</v>
      </c>
      <c r="C61" s="2616"/>
      <c r="D61" s="2616"/>
    </row>
    <row r="62" spans="2:4" ht="13.5" thickBot="1">
      <c r="B62" s="2618" t="s">
        <v>2370</v>
      </c>
      <c r="C62" s="2619"/>
      <c r="D62" s="1769" t="s">
        <v>4574</v>
      </c>
    </row>
    <row r="63" spans="2:4">
      <c r="B63" s="3065" t="s">
        <v>2631</v>
      </c>
      <c r="C63" s="3066"/>
      <c r="D63" s="1274" t="s">
        <v>6730</v>
      </c>
    </row>
    <row r="64" spans="2:4">
      <c r="B64" s="3067" t="s">
        <v>2632</v>
      </c>
      <c r="C64" s="3068"/>
      <c r="D64" s="1768" t="s">
        <v>6731</v>
      </c>
    </row>
    <row r="65" spans="2:4">
      <c r="B65" s="3069" t="s">
        <v>2633</v>
      </c>
      <c r="C65" s="3070"/>
      <c r="D65" s="1274" t="s">
        <v>6732</v>
      </c>
    </row>
    <row r="66" spans="2:4" ht="13.5" thickBot="1">
      <c r="B66" s="3061" t="s">
        <v>2634</v>
      </c>
      <c r="C66" s="2842"/>
      <c r="D66" s="1276" t="s">
        <v>6733</v>
      </c>
    </row>
  </sheetData>
  <sheetProtection autoFilter="0"/>
  <mergeCells count="61">
    <mergeCell ref="B39:C39"/>
    <mergeCell ref="B40:C40"/>
    <mergeCell ref="B44:C44"/>
    <mergeCell ref="B45:C45"/>
    <mergeCell ref="B48:D48"/>
    <mergeCell ref="B46:C46"/>
    <mergeCell ref="B41:C41"/>
    <mergeCell ref="B42:C42"/>
    <mergeCell ref="B43:C43"/>
    <mergeCell ref="B66:C66"/>
    <mergeCell ref="B61:D61"/>
    <mergeCell ref="B62:C62"/>
    <mergeCell ref="B63:C63"/>
    <mergeCell ref="B64:C64"/>
    <mergeCell ref="B65:C65"/>
    <mergeCell ref="B10:D10"/>
    <mergeCell ref="B11:D11"/>
    <mergeCell ref="B6:D6"/>
    <mergeCell ref="B13:D13"/>
    <mergeCell ref="C22:D22"/>
    <mergeCell ref="B18:C18"/>
    <mergeCell ref="B20:D20"/>
    <mergeCell ref="C21:D21"/>
    <mergeCell ref="B12:D12"/>
    <mergeCell ref="B58:C58"/>
    <mergeCell ref="B59:C59"/>
    <mergeCell ref="B54:C54"/>
    <mergeCell ref="B55:C55"/>
    <mergeCell ref="B56:C56"/>
    <mergeCell ref="B57:C57"/>
    <mergeCell ref="B49:C49"/>
    <mergeCell ref="B50:C50"/>
    <mergeCell ref="B51:C51"/>
    <mergeCell ref="B52:C52"/>
    <mergeCell ref="B53:C53"/>
    <mergeCell ref="C1:D1"/>
    <mergeCell ref="B21:B23"/>
    <mergeCell ref="C23:D23"/>
    <mergeCell ref="C28:D28"/>
    <mergeCell ref="C9:D9"/>
    <mergeCell ref="C24:D24"/>
    <mergeCell ref="C25:D25"/>
    <mergeCell ref="C26:D26"/>
    <mergeCell ref="B24:B26"/>
    <mergeCell ref="B15:C15"/>
    <mergeCell ref="B16:C16"/>
    <mergeCell ref="B17:C17"/>
    <mergeCell ref="B14:C14"/>
    <mergeCell ref="B3:D3"/>
    <mergeCell ref="B5:D5"/>
    <mergeCell ref="B7:D7"/>
    <mergeCell ref="B38:D38"/>
    <mergeCell ref="B29:D29"/>
    <mergeCell ref="B30:D30"/>
    <mergeCell ref="B31:D31"/>
    <mergeCell ref="B32:D32"/>
    <mergeCell ref="B33:D33"/>
    <mergeCell ref="B36:D36"/>
    <mergeCell ref="B37:D37"/>
    <mergeCell ref="B34:D34"/>
    <mergeCell ref="B35:D35"/>
  </mergeCells>
  <hyperlinks>
    <hyperlink ref="B1" location="Index!A1" display="Назад"/>
  </hyperlinks>
  <pageMargins left="0.75" right="0.75" top="1" bottom="1" header="0.5" footer="0.5"/>
  <pageSetup paperSize="9" orientation="portrait" horizontalDpi="4294967292" verticalDpi="0" copies="0" r:id="rId1"/>
  <headerFooter alignWithMargins="0"/>
  <drawing r:id="rId2"/>
</worksheet>
</file>

<file path=xl/worksheets/sheet77.xml><?xml version="1.0" encoding="utf-8"?>
<worksheet xmlns="http://schemas.openxmlformats.org/spreadsheetml/2006/main" xmlns:r="http://schemas.openxmlformats.org/officeDocument/2006/relationships">
  <dimension ref="B1:E21"/>
  <sheetViews>
    <sheetView workbookViewId="0">
      <pane ySplit="4" topLeftCell="A5" activePane="bottomLeft" state="frozen"/>
      <selection pane="bottomLeft" activeCell="B1" sqref="B1"/>
    </sheetView>
  </sheetViews>
  <sheetFormatPr defaultRowHeight="12.75"/>
  <cols>
    <col min="1" max="1" width="3.7109375" style="14" customWidth="1"/>
    <col min="2" max="2" width="24.85546875" style="16" bestFit="1" customWidth="1"/>
    <col min="3" max="3" width="9" style="15" bestFit="1" customWidth="1"/>
    <col min="4" max="4" width="15" style="15" bestFit="1" customWidth="1"/>
    <col min="5" max="5" width="78.7109375" style="95" bestFit="1" customWidth="1"/>
    <col min="6" max="16384" width="9.140625" style="14"/>
  </cols>
  <sheetData>
    <row r="1" spans="2:5">
      <c r="B1" s="607" t="s">
        <v>3024</v>
      </c>
      <c r="C1" s="2602" t="s">
        <v>7212</v>
      </c>
      <c r="D1" s="2602"/>
      <c r="E1" s="2602"/>
    </row>
    <row r="2" spans="2:5" ht="5.0999999999999996" customHeight="1">
      <c r="E2" s="164"/>
    </row>
    <row r="3" spans="2:5">
      <c r="B3" s="2805" t="s">
        <v>3231</v>
      </c>
      <c r="C3" s="2805"/>
      <c r="D3" s="2805"/>
      <c r="E3" s="2805"/>
    </row>
    <row r="4" spans="2:5" ht="5.0999999999999996" customHeight="1">
      <c r="E4" s="164"/>
    </row>
    <row r="5" spans="2:5" ht="39" customHeight="1">
      <c r="B5" s="2812" t="s">
        <v>6128</v>
      </c>
      <c r="C5" s="2812"/>
      <c r="D5" s="2812"/>
      <c r="E5" s="2812"/>
    </row>
    <row r="6" spans="2:5">
      <c r="B6" s="3078" t="s">
        <v>3237</v>
      </c>
      <c r="C6" s="3078"/>
      <c r="D6" s="3078"/>
      <c r="E6" s="3078"/>
    </row>
    <row r="7" spans="2:5">
      <c r="B7" s="3078" t="s">
        <v>3238</v>
      </c>
      <c r="C7" s="3078"/>
      <c r="D7" s="3078"/>
      <c r="E7" s="3078"/>
    </row>
    <row r="8" spans="2:5">
      <c r="B8" s="2812" t="s">
        <v>3239</v>
      </c>
      <c r="C8" s="3079"/>
      <c r="D8" s="3079"/>
      <c r="E8" s="3079"/>
    </row>
    <row r="9" spans="2:5" ht="5.0999999999999996" customHeight="1">
      <c r="B9" s="589"/>
      <c r="C9" s="589"/>
      <c r="D9" s="590"/>
      <c r="E9" s="589"/>
    </row>
    <row r="10" spans="2:5" ht="13.5" thickBot="1">
      <c r="B10" s="3077" t="s">
        <v>3240</v>
      </c>
      <c r="C10" s="3077"/>
      <c r="D10" s="3077"/>
      <c r="E10" s="3077"/>
    </row>
    <row r="11" spans="2:5" s="18" customFormat="1" ht="26.25" thickBot="1">
      <c r="B11" s="510" t="s">
        <v>1245</v>
      </c>
      <c r="C11" s="546" t="s">
        <v>3236</v>
      </c>
      <c r="D11" s="547" t="s">
        <v>1244</v>
      </c>
      <c r="E11" s="548" t="s">
        <v>1734</v>
      </c>
    </row>
    <row r="12" spans="2:5" ht="25.5">
      <c r="B12" s="591" t="s">
        <v>1461</v>
      </c>
      <c r="C12" s="592">
        <v>7</v>
      </c>
      <c r="D12" s="598" t="s">
        <v>1728</v>
      </c>
      <c r="E12" s="593" t="s">
        <v>3247</v>
      </c>
    </row>
    <row r="13" spans="2:5">
      <c r="B13" s="1949" t="s">
        <v>684</v>
      </c>
      <c r="C13" s="537">
        <v>7</v>
      </c>
      <c r="D13" s="599" t="s">
        <v>1731</v>
      </c>
      <c r="E13" s="595" t="s">
        <v>3244</v>
      </c>
    </row>
    <row r="14" spans="2:5">
      <c r="B14" s="1953" t="s">
        <v>3187</v>
      </c>
      <c r="C14" s="48">
        <v>6</v>
      </c>
      <c r="D14" s="1813" t="s">
        <v>3243</v>
      </c>
      <c r="E14" s="1814" t="s">
        <v>3248</v>
      </c>
    </row>
    <row r="15" spans="2:5" ht="25.5">
      <c r="B15" s="1949" t="s">
        <v>1819</v>
      </c>
      <c r="C15" s="537">
        <v>4</v>
      </c>
      <c r="D15" s="599" t="s">
        <v>1923</v>
      </c>
      <c r="E15" s="595" t="s">
        <v>3249</v>
      </c>
    </row>
    <row r="16" spans="2:5" ht="25.5">
      <c r="B16" s="1953" t="s">
        <v>1313</v>
      </c>
      <c r="C16" s="48">
        <v>6</v>
      </c>
      <c r="D16" s="1815" t="s">
        <v>184</v>
      </c>
      <c r="E16" s="1814" t="s">
        <v>3250</v>
      </c>
    </row>
    <row r="17" spans="2:5">
      <c r="B17" s="1949" t="s">
        <v>1817</v>
      </c>
      <c r="C17" s="537">
        <v>6</v>
      </c>
      <c r="D17" s="599" t="s">
        <v>88</v>
      </c>
      <c r="E17" s="595" t="s">
        <v>6694</v>
      </c>
    </row>
    <row r="18" spans="2:5">
      <c r="B18" s="1953" t="s">
        <v>813</v>
      </c>
      <c r="C18" s="48">
        <v>7</v>
      </c>
      <c r="D18" s="1815" t="s">
        <v>1727</v>
      </c>
      <c r="E18" s="1814" t="s">
        <v>3251</v>
      </c>
    </row>
    <row r="19" spans="2:5">
      <c r="B19" s="1949" t="s">
        <v>3190</v>
      </c>
      <c r="C19" s="537">
        <v>3</v>
      </c>
      <c r="D19" s="600" t="s">
        <v>3235</v>
      </c>
      <c r="E19" s="595" t="s">
        <v>6695</v>
      </c>
    </row>
    <row r="20" spans="2:5" ht="25.5">
      <c r="B20" s="1999" t="s">
        <v>3188</v>
      </c>
      <c r="C20" s="50">
        <v>5</v>
      </c>
      <c r="D20" s="2000" t="s">
        <v>3241</v>
      </c>
      <c r="E20" s="2001" t="s">
        <v>3245</v>
      </c>
    </row>
    <row r="21" spans="2:5" ht="26.25" thickBot="1">
      <c r="B21" s="596" t="s">
        <v>3189</v>
      </c>
      <c r="C21" s="597">
        <v>4</v>
      </c>
      <c r="D21" s="2002" t="s">
        <v>3242</v>
      </c>
      <c r="E21" s="2003" t="s">
        <v>3246</v>
      </c>
    </row>
  </sheetData>
  <sheetProtection autoFilter="0"/>
  <mergeCells count="7">
    <mergeCell ref="C1:E1"/>
    <mergeCell ref="B10:E10"/>
    <mergeCell ref="B3:E3"/>
    <mergeCell ref="B5:E5"/>
    <mergeCell ref="B6:E6"/>
    <mergeCell ref="B7:E7"/>
    <mergeCell ref="B8:E8"/>
  </mergeCells>
  <phoneticPr fontId="9" type="noConversion"/>
  <hyperlinks>
    <hyperlink ref="B1" location="Index!A1" display="Назад"/>
  </hyperlinks>
  <pageMargins left="0.75" right="0.75" top="1" bottom="1" header="0.5" footer="0.5"/>
  <headerFooter alignWithMargins="0"/>
</worksheet>
</file>

<file path=xl/worksheets/sheet78.xml><?xml version="1.0" encoding="utf-8"?>
<worksheet xmlns="http://schemas.openxmlformats.org/spreadsheetml/2006/main" xmlns:r="http://schemas.openxmlformats.org/officeDocument/2006/relationships">
  <dimension ref="B1:D22"/>
  <sheetViews>
    <sheetView workbookViewId="0">
      <pane ySplit="8" topLeftCell="A9" activePane="bottomLeft" state="frozen"/>
      <selection pane="bottomLeft" activeCell="B1" sqref="B1"/>
    </sheetView>
  </sheetViews>
  <sheetFormatPr defaultRowHeight="12.75"/>
  <cols>
    <col min="1" max="1" width="3.7109375" style="14" customWidth="1"/>
    <col min="2" max="2" width="17" style="17" bestFit="1" customWidth="1"/>
    <col min="3" max="3" width="12.42578125" style="15" bestFit="1" customWidth="1"/>
    <col min="4" max="4" width="96" style="16" bestFit="1" customWidth="1"/>
    <col min="5" max="16384" width="9.140625" style="14"/>
  </cols>
  <sheetData>
    <row r="1" spans="2:4">
      <c r="B1" s="607" t="s">
        <v>3024</v>
      </c>
      <c r="C1" s="2848" t="s">
        <v>7212</v>
      </c>
      <c r="D1" s="2848"/>
    </row>
    <row r="2" spans="2:4" ht="5.0999999999999996" customHeight="1"/>
    <row r="3" spans="2:4">
      <c r="B3" s="2805" t="s">
        <v>3252</v>
      </c>
      <c r="C3" s="2805"/>
      <c r="D3" s="2805"/>
    </row>
    <row r="4" spans="2:4" ht="5.0999999999999996" customHeight="1"/>
    <row r="5" spans="2:4">
      <c r="B5" s="2616" t="s">
        <v>3253</v>
      </c>
      <c r="C5" s="2616"/>
      <c r="D5" s="2616"/>
    </row>
    <row r="6" spans="2:4" ht="5.0999999999999996" customHeight="1" thickBot="1"/>
    <row r="7" spans="2:4" s="20" customFormat="1" ht="13.5" thickBot="1">
      <c r="B7" s="608" t="s">
        <v>1245</v>
      </c>
      <c r="C7" s="602" t="s">
        <v>1244</v>
      </c>
      <c r="D7" s="601" t="s">
        <v>1734</v>
      </c>
    </row>
    <row r="8" spans="2:4" ht="13.5" thickBot="1">
      <c r="B8" s="617"/>
      <c r="C8" s="618"/>
      <c r="D8" s="619"/>
    </row>
    <row r="9" spans="2:4" ht="76.5">
      <c r="B9" s="614" t="s">
        <v>1410</v>
      </c>
      <c r="C9" s="615" t="s">
        <v>7121</v>
      </c>
      <c r="D9" s="616" t="s">
        <v>6129</v>
      </c>
    </row>
    <row r="10" spans="2:4" ht="89.25">
      <c r="B10" s="594" t="s">
        <v>8</v>
      </c>
      <c r="C10" s="537" t="s">
        <v>3254</v>
      </c>
      <c r="D10" s="1603" t="s">
        <v>6130</v>
      </c>
    </row>
    <row r="11" spans="2:4" ht="89.25">
      <c r="B11" s="610" t="s">
        <v>958</v>
      </c>
      <c r="C11" s="612" t="s">
        <v>3255</v>
      </c>
      <c r="D11" s="611" t="s">
        <v>6131</v>
      </c>
    </row>
    <row r="12" spans="2:4" ht="89.25">
      <c r="B12" s="594" t="s">
        <v>1252</v>
      </c>
      <c r="C12" s="537" t="s">
        <v>3256</v>
      </c>
      <c r="D12" s="1603" t="s">
        <v>6132</v>
      </c>
    </row>
    <row r="13" spans="2:4" ht="76.5">
      <c r="B13" s="610" t="s">
        <v>1595</v>
      </c>
      <c r="C13" s="612" t="s">
        <v>3257</v>
      </c>
      <c r="D13" s="611" t="s">
        <v>6133</v>
      </c>
    </row>
    <row r="14" spans="2:4">
      <c r="B14" s="594" t="s">
        <v>2080</v>
      </c>
      <c r="C14" s="537" t="s">
        <v>1376</v>
      </c>
      <c r="D14" s="538" t="s">
        <v>3258</v>
      </c>
    </row>
    <row r="15" spans="2:4" ht="89.25">
      <c r="B15" s="610" t="s">
        <v>954</v>
      </c>
      <c r="C15" s="612" t="s">
        <v>3259</v>
      </c>
      <c r="D15" s="611" t="s">
        <v>6134</v>
      </c>
    </row>
    <row r="16" spans="2:4" ht="76.5">
      <c r="B16" s="594" t="s">
        <v>87</v>
      </c>
      <c r="C16" s="537" t="s">
        <v>3260</v>
      </c>
      <c r="D16" s="1603" t="s">
        <v>6135</v>
      </c>
    </row>
    <row r="17" spans="2:4" ht="76.5">
      <c r="B17" s="610" t="s">
        <v>91</v>
      </c>
      <c r="C17" s="612" t="s">
        <v>7122</v>
      </c>
      <c r="D17" s="611" t="s">
        <v>6136</v>
      </c>
    </row>
    <row r="18" spans="2:4" ht="102">
      <c r="B18" s="594" t="s">
        <v>2748</v>
      </c>
      <c r="C18" s="537" t="s">
        <v>3261</v>
      </c>
      <c r="D18" s="1740" t="s">
        <v>6696</v>
      </c>
    </row>
    <row r="19" spans="2:4" ht="114.75">
      <c r="B19" s="1953" t="s">
        <v>786</v>
      </c>
      <c r="C19" s="48" t="s">
        <v>1648</v>
      </c>
      <c r="D19" s="1954" t="s">
        <v>6697</v>
      </c>
    </row>
    <row r="20" spans="2:4" ht="76.5">
      <c r="B20" s="1949" t="s">
        <v>159</v>
      </c>
      <c r="C20" s="537" t="s">
        <v>2374</v>
      </c>
      <c r="D20" s="1950" t="s">
        <v>6137</v>
      </c>
    </row>
    <row r="21" spans="2:4" ht="90" thickBot="1">
      <c r="B21" s="1951" t="s">
        <v>2584</v>
      </c>
      <c r="C21" s="49" t="s">
        <v>3262</v>
      </c>
      <c r="D21" s="1952" t="s">
        <v>6138</v>
      </c>
    </row>
    <row r="22" spans="2:4">
      <c r="B22" s="609"/>
      <c r="C22" s="606"/>
      <c r="D22" s="605"/>
    </row>
  </sheetData>
  <sheetProtection autoFilter="0"/>
  <autoFilter ref="B8:C8"/>
  <mergeCells count="3">
    <mergeCell ref="B3:D3"/>
    <mergeCell ref="B5:D5"/>
    <mergeCell ref="C1:D1"/>
  </mergeCells>
  <phoneticPr fontId="9" type="noConversion"/>
  <hyperlinks>
    <hyperlink ref="B1" location="Index!A1" display="Назад"/>
  </hyperlinks>
  <pageMargins left="0.75" right="0.75" top="1" bottom="1" header="0.5" footer="0.5"/>
  <pageSetup paperSize="9" orientation="portrait" horizontalDpi="4294967292" verticalDpi="200" r:id="rId1"/>
  <headerFooter alignWithMargins="0"/>
</worksheet>
</file>

<file path=xl/worksheets/sheet79.xml><?xml version="1.0" encoding="utf-8"?>
<worksheet xmlns="http://schemas.openxmlformats.org/spreadsheetml/2006/main" xmlns:r="http://schemas.openxmlformats.org/officeDocument/2006/relationships">
  <dimension ref="B1:H34"/>
  <sheetViews>
    <sheetView workbookViewId="0">
      <pane ySplit="4" topLeftCell="A5" activePane="bottomLeft" state="frozen"/>
      <selection pane="bottomLeft" activeCell="B1" sqref="B1"/>
    </sheetView>
  </sheetViews>
  <sheetFormatPr defaultRowHeight="12.75"/>
  <cols>
    <col min="1" max="1" width="3.7109375" customWidth="1"/>
    <col min="3" max="7" width="17.7109375" customWidth="1"/>
    <col min="8" max="8" width="33" customWidth="1"/>
  </cols>
  <sheetData>
    <row r="1" spans="2:8" s="120" customFormat="1">
      <c r="B1" s="153" t="s">
        <v>3024</v>
      </c>
      <c r="C1" s="2091" t="s">
        <v>7212</v>
      </c>
      <c r="D1" s="2091"/>
      <c r="E1" s="2091"/>
      <c r="F1" s="2091"/>
      <c r="G1" s="2091"/>
      <c r="H1" s="2091"/>
    </row>
    <row r="2" spans="2:8" s="125" customFormat="1" ht="5.0999999999999996" customHeight="1"/>
    <row r="3" spans="2:8" s="125" customFormat="1" ht="12.75" customHeight="1">
      <c r="B3" s="2133" t="s">
        <v>6281</v>
      </c>
      <c r="C3" s="2133"/>
      <c r="D3" s="2133"/>
      <c r="E3" s="2133"/>
      <c r="F3" s="2133"/>
      <c r="G3" s="2133"/>
      <c r="H3" s="2133"/>
    </row>
    <row r="4" spans="2:8" ht="5.0999999999999996" customHeight="1"/>
    <row r="5" spans="2:8" ht="25.5" customHeight="1">
      <c r="B5" s="3017" t="s">
        <v>6282</v>
      </c>
      <c r="C5" s="3017"/>
      <c r="D5" s="3017"/>
      <c r="E5" s="3017"/>
      <c r="F5" s="3017"/>
      <c r="G5" s="3017"/>
      <c r="H5" s="3017"/>
    </row>
    <row r="6" spans="2:8" ht="5.0999999999999996" customHeight="1"/>
    <row r="7" spans="2:8" ht="40.5" customHeight="1">
      <c r="B7" s="2617" t="s">
        <v>7180</v>
      </c>
      <c r="C7" s="2616"/>
      <c r="D7" s="2616"/>
      <c r="E7" s="2616"/>
      <c r="F7" s="2616"/>
      <c r="G7" s="2616"/>
      <c r="H7" s="2616"/>
    </row>
    <row r="8" spans="2:8" ht="5.0999999999999996" customHeight="1"/>
    <row r="9" spans="2:8" ht="93" customHeight="1">
      <c r="B9" s="2617" t="s">
        <v>6698</v>
      </c>
      <c r="C9" s="2813"/>
      <c r="D9" s="2813"/>
      <c r="E9" s="2813"/>
      <c r="F9" s="2813"/>
      <c r="G9" s="2813"/>
      <c r="H9" s="2813"/>
    </row>
    <row r="10" spans="2:8" ht="53.25" customHeight="1">
      <c r="B10" s="2616" t="s">
        <v>7181</v>
      </c>
      <c r="C10" s="2813"/>
      <c r="D10" s="2813"/>
      <c r="E10" s="2813"/>
      <c r="F10" s="2813"/>
      <c r="G10" s="2813"/>
      <c r="H10" s="2813"/>
    </row>
    <row r="11" spans="2:8" ht="5.0999999999999996" customHeight="1"/>
    <row r="12" spans="2:8" ht="64.5" customHeight="1">
      <c r="B12" s="2617" t="s">
        <v>6283</v>
      </c>
      <c r="C12" s="2813"/>
      <c r="D12" s="2813"/>
      <c r="E12" s="2813"/>
      <c r="F12" s="2813"/>
      <c r="G12" s="2813"/>
      <c r="H12" s="2813"/>
    </row>
    <row r="13" spans="2:8" ht="5.0999999999999996" customHeight="1"/>
    <row r="14" spans="2:8" ht="27" customHeight="1">
      <c r="B14" s="2616" t="s">
        <v>6284</v>
      </c>
      <c r="C14" s="2813"/>
      <c r="D14" s="2813"/>
      <c r="E14" s="2813"/>
      <c r="F14" s="2813"/>
      <c r="G14" s="2813"/>
      <c r="H14" s="2813"/>
    </row>
    <row r="15" spans="2:8" ht="5.0999999999999996" customHeight="1"/>
    <row r="16" spans="2:8" ht="51" customHeight="1">
      <c r="B16" s="2616" t="s">
        <v>7182</v>
      </c>
      <c r="C16" s="2813"/>
      <c r="D16" s="2813"/>
      <c r="E16" s="2813"/>
      <c r="F16" s="2813"/>
      <c r="G16" s="2813"/>
      <c r="H16" s="2813"/>
    </row>
    <row r="17" spans="2:8" ht="5.0999999999999996" customHeight="1"/>
    <row r="18" spans="2:8" ht="76.5" customHeight="1">
      <c r="B18" s="2616" t="s">
        <v>7183</v>
      </c>
      <c r="C18" s="2813"/>
      <c r="D18" s="2813"/>
      <c r="E18" s="2813"/>
      <c r="F18" s="2813"/>
      <c r="G18" s="2813"/>
      <c r="H18" s="2813"/>
    </row>
    <row r="19" spans="2:8" ht="5.0999999999999996" customHeight="1"/>
    <row r="20" spans="2:8" ht="66.75" customHeight="1">
      <c r="B20" s="2616" t="s">
        <v>6285</v>
      </c>
      <c r="C20" s="2813"/>
      <c r="D20" s="2813"/>
      <c r="E20" s="2813"/>
      <c r="F20" s="2813"/>
      <c r="G20" s="2813"/>
      <c r="H20" s="2813"/>
    </row>
    <row r="21" spans="2:8" ht="5.0999999999999996" customHeight="1"/>
    <row r="22" spans="2:8" ht="40.5" customHeight="1">
      <c r="B22" s="2616" t="s">
        <v>6286</v>
      </c>
      <c r="C22" s="2813"/>
      <c r="D22" s="2813"/>
      <c r="E22" s="2813"/>
      <c r="F22" s="2813"/>
      <c r="G22" s="2813"/>
      <c r="H22" s="2813"/>
    </row>
    <row r="23" spans="2:8" ht="5.0999999999999996" customHeight="1"/>
    <row r="24" spans="2:8" ht="30" customHeight="1">
      <c r="B24" s="2616" t="s">
        <v>6287</v>
      </c>
      <c r="C24" s="2813"/>
      <c r="D24" s="2813"/>
      <c r="E24" s="2813"/>
      <c r="F24" s="2813"/>
      <c r="G24" s="2813"/>
      <c r="H24" s="2813"/>
    </row>
    <row r="25" spans="2:8" ht="5.0999999999999996" customHeight="1"/>
    <row r="26" spans="2:8" ht="120" customHeight="1">
      <c r="B26" s="2616" t="s">
        <v>6288</v>
      </c>
      <c r="C26" s="2813"/>
      <c r="D26" s="2813"/>
      <c r="E26" s="2813"/>
      <c r="F26" s="2813"/>
      <c r="G26" s="2813"/>
      <c r="H26" s="2813"/>
    </row>
    <row r="27" spans="2:8" ht="5.0999999999999996" customHeight="1"/>
    <row r="28" spans="2:8" ht="93" customHeight="1">
      <c r="B28" s="2616" t="s">
        <v>7184</v>
      </c>
      <c r="C28" s="2813"/>
      <c r="D28" s="2813"/>
      <c r="E28" s="2813"/>
      <c r="F28" s="2813"/>
      <c r="G28" s="2813"/>
      <c r="H28" s="2813"/>
    </row>
    <row r="29" spans="2:8" ht="5.0999999999999996" customHeight="1"/>
    <row r="30" spans="2:8" ht="30" customHeight="1">
      <c r="B30" s="2616" t="s">
        <v>6289</v>
      </c>
      <c r="C30" s="2813"/>
      <c r="D30" s="2813"/>
      <c r="E30" s="2813"/>
      <c r="F30" s="2813"/>
      <c r="G30" s="2813"/>
      <c r="H30" s="2813"/>
    </row>
    <row r="31" spans="2:8" ht="5.0999999999999996" customHeight="1"/>
    <row r="32" spans="2:8" ht="39" customHeight="1">
      <c r="B32" s="2616" t="s">
        <v>6290</v>
      </c>
      <c r="C32" s="2813"/>
      <c r="D32" s="2813"/>
      <c r="E32" s="2813"/>
      <c r="F32" s="2813"/>
      <c r="G32" s="2813"/>
      <c r="H32" s="2813"/>
    </row>
    <row r="33" spans="2:8" ht="5.0999999999999996" customHeight="1"/>
    <row r="34" spans="2:8" ht="45" customHeight="1">
      <c r="B34" s="2616" t="s">
        <v>6699</v>
      </c>
      <c r="C34" s="2813"/>
      <c r="D34" s="2813"/>
      <c r="E34" s="2813"/>
      <c r="F34" s="2813"/>
      <c r="G34" s="2813"/>
      <c r="H34" s="2813"/>
    </row>
  </sheetData>
  <sheetProtection autoFilter="0"/>
  <mergeCells count="18">
    <mergeCell ref="B34:H34"/>
    <mergeCell ref="B32:H32"/>
    <mergeCell ref="B10:H10"/>
    <mergeCell ref="B12:H12"/>
    <mergeCell ref="B22:H22"/>
    <mergeCell ref="B20:H20"/>
    <mergeCell ref="B14:H14"/>
    <mergeCell ref="B30:H30"/>
    <mergeCell ref="B26:H26"/>
    <mergeCell ref="B16:H16"/>
    <mergeCell ref="B18:H18"/>
    <mergeCell ref="B24:H24"/>
    <mergeCell ref="B28:H28"/>
    <mergeCell ref="B3:H3"/>
    <mergeCell ref="B5:H5"/>
    <mergeCell ref="B7:H7"/>
    <mergeCell ref="B9:H9"/>
    <mergeCell ref="C1:H1"/>
  </mergeCells>
  <phoneticPr fontId="9" type="noConversion"/>
  <hyperlinks>
    <hyperlink ref="B1" location="Index!A1" display="Назад"/>
  </hyperlinks>
  <pageMargins left="0.75" right="0.75" top="1" bottom="1" header="0.5" footer="0.5"/>
  <pageSetup paperSize="9" orientation="portrait" horizontalDpi="4294967292" verticalDpi="200" r:id="rId1"/>
  <headerFooter alignWithMargins="0"/>
</worksheet>
</file>

<file path=xl/worksheets/sheet8.xml><?xml version="1.0" encoding="utf-8"?>
<worksheet xmlns="http://schemas.openxmlformats.org/spreadsheetml/2006/main" xmlns:r="http://schemas.openxmlformats.org/officeDocument/2006/relationships">
  <dimension ref="B1:S15"/>
  <sheetViews>
    <sheetView workbookViewId="0">
      <pane ySplit="4" topLeftCell="A5" activePane="bottomLeft" state="frozen"/>
      <selection pane="bottomLeft" activeCell="B1" sqref="B1"/>
    </sheetView>
  </sheetViews>
  <sheetFormatPr defaultRowHeight="12.75"/>
  <cols>
    <col min="1" max="1" width="3.7109375" style="125" customWidth="1"/>
    <col min="2" max="2" width="16" style="125" bestFit="1" customWidth="1"/>
    <col min="3" max="16384" width="9.140625" style="125"/>
  </cols>
  <sheetData>
    <row r="1" spans="2:19" s="120" customFormat="1">
      <c r="B1" s="153" t="s">
        <v>3024</v>
      </c>
      <c r="C1" s="2091" t="s">
        <v>7212</v>
      </c>
      <c r="D1" s="2091"/>
      <c r="E1" s="2091"/>
      <c r="F1" s="2091"/>
      <c r="G1" s="2091"/>
      <c r="H1" s="2091"/>
      <c r="I1" s="2091"/>
      <c r="J1" s="2091"/>
      <c r="K1" s="2091"/>
      <c r="L1" s="2091"/>
      <c r="M1" s="2091"/>
      <c r="N1" s="2091"/>
    </row>
    <row r="2" spans="2:19" ht="5.0999999999999996" customHeight="1"/>
    <row r="3" spans="2:19" ht="12.75" customHeight="1">
      <c r="B3" s="2133" t="s">
        <v>4120</v>
      </c>
      <c r="C3" s="2133"/>
      <c r="D3" s="2133"/>
      <c r="E3" s="2133"/>
      <c r="F3" s="2133"/>
      <c r="G3" s="2133"/>
      <c r="H3" s="2133"/>
      <c r="I3" s="2133"/>
      <c r="J3" s="2133"/>
      <c r="K3" s="2133"/>
      <c r="L3" s="2133"/>
      <c r="M3" s="2133"/>
      <c r="N3" s="2133"/>
    </row>
    <row r="4" spans="2:19" ht="5.0999999999999996" customHeight="1"/>
    <row r="5" spans="2:19" s="188" customFormat="1">
      <c r="B5" s="2299" t="s">
        <v>4135</v>
      </c>
      <c r="C5" s="2299"/>
      <c r="D5" s="2299"/>
      <c r="E5" s="2299"/>
      <c r="F5" s="2299"/>
      <c r="G5" s="2299"/>
      <c r="H5" s="2299"/>
      <c r="I5" s="2299"/>
      <c r="J5" s="2299"/>
      <c r="K5" s="2299"/>
      <c r="L5" s="2299"/>
      <c r="M5" s="2299"/>
      <c r="N5" s="2299"/>
      <c r="O5" s="187"/>
      <c r="Q5" s="187"/>
      <c r="R5" s="187"/>
      <c r="S5" s="187"/>
    </row>
    <row r="6" spans="2:19" s="188" customFormat="1">
      <c r="B6" s="2299" t="s">
        <v>4121</v>
      </c>
      <c r="C6" s="2299"/>
      <c r="D6" s="2299"/>
      <c r="E6" s="2299"/>
      <c r="F6" s="2299"/>
      <c r="G6" s="2299"/>
      <c r="H6" s="2299"/>
      <c r="I6" s="2299"/>
      <c r="J6" s="2299"/>
      <c r="K6" s="2299"/>
      <c r="L6" s="2299"/>
      <c r="M6" s="2299"/>
      <c r="N6" s="2299"/>
      <c r="O6" s="187"/>
      <c r="Q6" s="187"/>
      <c r="R6" s="187"/>
      <c r="S6" s="187"/>
    </row>
    <row r="7" spans="2:19" s="188" customFormat="1">
      <c r="B7" s="2299" t="s">
        <v>4122</v>
      </c>
      <c r="C7" s="2299"/>
      <c r="D7" s="2299"/>
      <c r="E7" s="2299"/>
      <c r="F7" s="2299"/>
      <c r="G7" s="2299"/>
      <c r="H7" s="2299"/>
      <c r="I7" s="2299"/>
      <c r="J7" s="2299"/>
      <c r="K7" s="2299"/>
      <c r="L7" s="2299"/>
      <c r="M7" s="2299"/>
      <c r="N7" s="2299"/>
      <c r="O7" s="187"/>
      <c r="Q7" s="187"/>
      <c r="R7" s="187"/>
      <c r="S7" s="187"/>
    </row>
    <row r="8" spans="2:19" s="188" customFormat="1" ht="5.0999999999999996" customHeight="1" thickBot="1">
      <c r="C8" s="189"/>
      <c r="D8" s="189"/>
      <c r="E8" s="190"/>
      <c r="F8" s="187"/>
      <c r="G8" s="187"/>
      <c r="H8" s="187"/>
      <c r="I8" s="187"/>
      <c r="J8" s="187"/>
      <c r="K8" s="187"/>
      <c r="L8" s="187"/>
      <c r="M8" s="187"/>
      <c r="N8" s="187"/>
      <c r="O8" s="187"/>
      <c r="Q8" s="187"/>
      <c r="R8" s="187"/>
      <c r="S8" s="187"/>
    </row>
    <row r="9" spans="2:19" s="189" customFormat="1" ht="13.5" thickBot="1">
      <c r="B9" s="1109" t="s">
        <v>4132</v>
      </c>
      <c r="C9" s="2309" t="s">
        <v>4133</v>
      </c>
      <c r="D9" s="2310"/>
      <c r="E9" s="2310"/>
      <c r="F9" s="2310"/>
      <c r="G9" s="2310"/>
      <c r="H9" s="2311" t="s">
        <v>4134</v>
      </c>
      <c r="I9" s="2311"/>
      <c r="J9" s="2311"/>
      <c r="K9" s="2311"/>
      <c r="L9" s="2311"/>
      <c r="M9" s="2311"/>
      <c r="N9" s="2312"/>
      <c r="O9" s="187"/>
      <c r="Q9" s="187"/>
      <c r="R9" s="187"/>
      <c r="S9" s="187"/>
    </row>
    <row r="10" spans="2:19" s="188" customFormat="1" ht="80.25" customHeight="1">
      <c r="B10" s="1108" t="s">
        <v>4031</v>
      </c>
      <c r="C10" s="2319" t="s">
        <v>4130</v>
      </c>
      <c r="D10" s="2320"/>
      <c r="E10" s="2320"/>
      <c r="F10" s="2320"/>
      <c r="G10" s="2320"/>
      <c r="H10" s="2321" t="s">
        <v>7086</v>
      </c>
      <c r="I10" s="2322"/>
      <c r="J10" s="2322"/>
      <c r="K10" s="2322"/>
      <c r="L10" s="2322"/>
      <c r="M10" s="2322"/>
      <c r="N10" s="2323"/>
      <c r="O10" s="187"/>
      <c r="Q10" s="187"/>
      <c r="R10" s="187"/>
      <c r="S10" s="187"/>
    </row>
    <row r="11" spans="2:19" s="188" customFormat="1" ht="67.5" customHeight="1">
      <c r="B11" s="1110" t="s">
        <v>3473</v>
      </c>
      <c r="C11" s="2315" t="s">
        <v>4129</v>
      </c>
      <c r="D11" s="2316"/>
      <c r="E11" s="2316"/>
      <c r="F11" s="2316"/>
      <c r="G11" s="2316"/>
      <c r="H11" s="2300" t="s">
        <v>7087</v>
      </c>
      <c r="I11" s="2301"/>
      <c r="J11" s="2301"/>
      <c r="K11" s="2301"/>
      <c r="L11" s="2301"/>
      <c r="M11" s="2301"/>
      <c r="N11" s="2302"/>
      <c r="O11" s="187"/>
      <c r="Q11" s="187"/>
      <c r="R11" s="187"/>
      <c r="S11" s="187"/>
    </row>
    <row r="12" spans="2:19" s="188" customFormat="1" ht="51.75" customHeight="1">
      <c r="B12" s="1107" t="s">
        <v>4123</v>
      </c>
      <c r="C12" s="2313" t="s">
        <v>4127</v>
      </c>
      <c r="D12" s="2314"/>
      <c r="E12" s="2314"/>
      <c r="F12" s="2314"/>
      <c r="G12" s="2314"/>
      <c r="H12" s="2303" t="s">
        <v>7088</v>
      </c>
      <c r="I12" s="2304"/>
      <c r="J12" s="2304"/>
      <c r="K12" s="2304"/>
      <c r="L12" s="2304"/>
      <c r="M12" s="2304"/>
      <c r="N12" s="2305"/>
      <c r="O12" s="187"/>
      <c r="Q12" s="187"/>
      <c r="R12" s="187"/>
      <c r="S12" s="187"/>
    </row>
    <row r="13" spans="2:19" s="188" customFormat="1" ht="38.25" customHeight="1">
      <c r="B13" s="1110" t="s">
        <v>4124</v>
      </c>
      <c r="C13" s="2315" t="s">
        <v>4128</v>
      </c>
      <c r="D13" s="2316"/>
      <c r="E13" s="2316"/>
      <c r="F13" s="2316"/>
      <c r="G13" s="2316"/>
      <c r="H13" s="2300" t="s">
        <v>7089</v>
      </c>
      <c r="I13" s="2301"/>
      <c r="J13" s="2301"/>
      <c r="K13" s="2301"/>
      <c r="L13" s="2301"/>
      <c r="M13" s="2301"/>
      <c r="N13" s="2302"/>
      <c r="O13" s="187"/>
      <c r="Q13" s="187"/>
      <c r="R13" s="187"/>
      <c r="S13" s="187"/>
    </row>
    <row r="14" spans="2:19" s="188" customFormat="1" ht="104.25" customHeight="1">
      <c r="B14" s="1107" t="s">
        <v>4125</v>
      </c>
      <c r="C14" s="2313" t="s">
        <v>7147</v>
      </c>
      <c r="D14" s="2314"/>
      <c r="E14" s="2314"/>
      <c r="F14" s="2314"/>
      <c r="G14" s="2314"/>
      <c r="H14" s="2303" t="s">
        <v>7090</v>
      </c>
      <c r="I14" s="2304"/>
      <c r="J14" s="2304"/>
      <c r="K14" s="2304"/>
      <c r="L14" s="2304"/>
      <c r="M14" s="2304"/>
      <c r="N14" s="2305"/>
      <c r="O14" s="187"/>
      <c r="Q14" s="187"/>
      <c r="R14" s="187"/>
      <c r="S14" s="187"/>
    </row>
    <row r="15" spans="2:19" s="188" customFormat="1" ht="26.25" customHeight="1" thickBot="1">
      <c r="B15" s="1111" t="s">
        <v>4126</v>
      </c>
      <c r="C15" s="2317" t="s">
        <v>4131</v>
      </c>
      <c r="D15" s="2318"/>
      <c r="E15" s="2318"/>
      <c r="F15" s="2318"/>
      <c r="G15" s="2318"/>
      <c r="H15" s="2306" t="s">
        <v>7091</v>
      </c>
      <c r="I15" s="2307"/>
      <c r="J15" s="2307"/>
      <c r="K15" s="2307"/>
      <c r="L15" s="2307"/>
      <c r="M15" s="2307"/>
      <c r="N15" s="2308"/>
      <c r="O15" s="187"/>
      <c r="Q15" s="187"/>
      <c r="R15" s="187"/>
      <c r="S15" s="187"/>
    </row>
  </sheetData>
  <sheetProtection autoFilter="0"/>
  <mergeCells count="19">
    <mergeCell ref="H13:N13"/>
    <mergeCell ref="H14:N14"/>
    <mergeCell ref="H15:N15"/>
    <mergeCell ref="C9:G9"/>
    <mergeCell ref="H9:N9"/>
    <mergeCell ref="C12:G12"/>
    <mergeCell ref="C13:G13"/>
    <mergeCell ref="C14:G14"/>
    <mergeCell ref="C15:G15"/>
    <mergeCell ref="C11:G11"/>
    <mergeCell ref="H11:N11"/>
    <mergeCell ref="C10:G10"/>
    <mergeCell ref="H10:N10"/>
    <mergeCell ref="H12:N12"/>
    <mergeCell ref="C1:N1"/>
    <mergeCell ref="B3:N3"/>
    <mergeCell ref="B5:N5"/>
    <mergeCell ref="B7:N7"/>
    <mergeCell ref="B6:N6"/>
  </mergeCells>
  <phoneticPr fontId="9" type="noConversion"/>
  <hyperlinks>
    <hyperlink ref="B1" location="Index!A1" display="Назад"/>
  </hyperlinks>
  <pageMargins left="0.75" right="0.75" top="1" bottom="1" header="0.5" footer="0.5"/>
  <pageSetup paperSize="9" orientation="portrait" verticalDpi="0" r:id="rId1"/>
  <headerFooter alignWithMargins="0"/>
</worksheet>
</file>

<file path=xl/worksheets/sheet80.xml><?xml version="1.0" encoding="utf-8"?>
<worksheet xmlns="http://schemas.openxmlformats.org/spreadsheetml/2006/main" xmlns:r="http://schemas.openxmlformats.org/officeDocument/2006/relationships">
  <dimension ref="B1:H32"/>
  <sheetViews>
    <sheetView workbookViewId="0">
      <pane ySplit="4" topLeftCell="A5" activePane="bottomLeft" state="frozen"/>
      <selection pane="bottomLeft" activeCell="B1" sqref="B1:C1"/>
    </sheetView>
  </sheetViews>
  <sheetFormatPr defaultRowHeight="12.75"/>
  <cols>
    <col min="1" max="1" width="3.7109375" customWidth="1"/>
    <col min="2" max="2" width="7.140625" customWidth="1"/>
    <col min="3" max="3" width="16.140625" bestFit="1" customWidth="1"/>
    <col min="4" max="7" width="25.7109375" customWidth="1"/>
  </cols>
  <sheetData>
    <row r="1" spans="2:8" s="120" customFormat="1">
      <c r="B1" s="2844" t="s">
        <v>3024</v>
      </c>
      <c r="C1" s="2844"/>
      <c r="D1" s="2091" t="s">
        <v>7212</v>
      </c>
      <c r="E1" s="2091"/>
      <c r="F1" s="2091"/>
      <c r="G1" s="2091"/>
    </row>
    <row r="2" spans="2:8" s="125" customFormat="1" ht="5.0999999999999996" customHeight="1"/>
    <row r="3" spans="2:8" s="125" customFormat="1" ht="12.75" customHeight="1">
      <c r="B3" s="2133" t="s">
        <v>6255</v>
      </c>
      <c r="C3" s="2133"/>
      <c r="D3" s="2133"/>
      <c r="E3" s="2133"/>
      <c r="F3" s="2133"/>
      <c r="G3" s="2133"/>
    </row>
    <row r="4" spans="2:8" ht="5.0999999999999996" customHeight="1"/>
    <row r="5" spans="2:8" ht="51.75" customHeight="1">
      <c r="B5" s="2616" t="s">
        <v>6256</v>
      </c>
      <c r="C5" s="2813"/>
      <c r="D5" s="2813"/>
      <c r="E5" s="2813"/>
      <c r="F5" s="2813"/>
      <c r="G5" s="2813"/>
    </row>
    <row r="6" spans="2:8" s="9" customFormat="1">
      <c r="B6" s="2616" t="s">
        <v>6257</v>
      </c>
      <c r="C6" s="2692"/>
      <c r="D6" s="2692"/>
      <c r="E6" s="2692"/>
      <c r="F6" s="2692"/>
      <c r="G6" s="2692"/>
      <c r="H6" s="174"/>
    </row>
    <row r="7" spans="2:8" ht="5.0999999999999996" customHeight="1" thickBot="1"/>
    <row r="8" spans="2:8" ht="13.5" thickBot="1">
      <c r="B8" s="3080" t="s">
        <v>115</v>
      </c>
      <c r="C8" s="3081"/>
      <c r="D8" s="1717" t="s">
        <v>1619</v>
      </c>
      <c r="E8" s="1716" t="s">
        <v>4288</v>
      </c>
      <c r="F8" s="1714" t="s">
        <v>4289</v>
      </c>
      <c r="G8" s="1715" t="s">
        <v>4290</v>
      </c>
    </row>
    <row r="9" spans="2:8">
      <c r="B9" s="3082" t="s">
        <v>6264</v>
      </c>
      <c r="C9" s="3083"/>
      <c r="D9" s="1718" t="s">
        <v>6262</v>
      </c>
      <c r="E9" s="1644" t="s">
        <v>6263</v>
      </c>
      <c r="F9" s="36" t="s">
        <v>6263</v>
      </c>
      <c r="G9" s="37" t="s">
        <v>6263</v>
      </c>
    </row>
    <row r="10" spans="2:8" ht="90" thickBot="1">
      <c r="B10" s="3084" t="s">
        <v>6258</v>
      </c>
      <c r="C10" s="3085"/>
      <c r="D10" s="1719" t="s">
        <v>6259</v>
      </c>
      <c r="E10" s="1720" t="s">
        <v>6259</v>
      </c>
      <c r="F10" s="1721" t="s">
        <v>6260</v>
      </c>
      <c r="G10" s="1722" t="s">
        <v>6261</v>
      </c>
    </row>
    <row r="11" spans="2:8" ht="5.0999999999999996" customHeight="1"/>
    <row r="12" spans="2:8" s="9" customFormat="1" ht="25.5" customHeight="1">
      <c r="B12" s="2617" t="s">
        <v>6265</v>
      </c>
      <c r="C12" s="2813"/>
      <c r="D12" s="2813"/>
      <c r="E12" s="2813"/>
      <c r="F12" s="2813"/>
      <c r="G12" s="2813"/>
      <c r="H12" s="174"/>
    </row>
    <row r="13" spans="2:8">
      <c r="C13" s="102" t="s">
        <v>6268</v>
      </c>
    </row>
    <row r="14" spans="2:8">
      <c r="C14" s="102" t="s">
        <v>6267</v>
      </c>
    </row>
    <row r="15" spans="2:8">
      <c r="C15" s="102" t="s">
        <v>6266</v>
      </c>
    </row>
    <row r="16" spans="2:8">
      <c r="C16" s="102" t="s">
        <v>6269</v>
      </c>
    </row>
    <row r="17" spans="2:7" ht="5.0999999999999996" customHeight="1"/>
    <row r="18" spans="2:7">
      <c r="B18" s="1586" t="s">
        <v>6270</v>
      </c>
    </row>
    <row r="19" spans="2:7">
      <c r="C19" s="102" t="s">
        <v>6271</v>
      </c>
    </row>
    <row r="20" spans="2:7" ht="39" customHeight="1">
      <c r="C20" s="3014" t="s">
        <v>6272</v>
      </c>
      <c r="D20" s="3014"/>
      <c r="E20" s="3014"/>
      <c r="F20" s="3014"/>
      <c r="G20" s="3014"/>
    </row>
    <row r="21" spans="2:7" ht="27" customHeight="1">
      <c r="C21" s="2611" t="s">
        <v>6700</v>
      </c>
      <c r="D21" s="3014"/>
      <c r="E21" s="3014"/>
      <c r="F21" s="3014"/>
      <c r="G21" s="3014"/>
    </row>
    <row r="22" spans="2:7">
      <c r="C22" s="102" t="s">
        <v>6273</v>
      </c>
    </row>
    <row r="23" spans="2:7" ht="26.25" customHeight="1">
      <c r="C23" s="3014" t="s">
        <v>6274</v>
      </c>
      <c r="D23" s="3014"/>
      <c r="E23" s="3014"/>
      <c r="F23" s="3014"/>
      <c r="G23" s="3014"/>
    </row>
    <row r="24" spans="2:7">
      <c r="C24" s="102" t="s">
        <v>6275</v>
      </c>
    </row>
    <row r="25" spans="2:7" ht="5.0999999999999996" customHeight="1"/>
    <row r="26" spans="2:7">
      <c r="B26" s="1586" t="s">
        <v>6276</v>
      </c>
    </row>
    <row r="27" spans="2:7">
      <c r="C27" s="102" t="s">
        <v>6277</v>
      </c>
    </row>
    <row r="28" spans="2:7">
      <c r="C28" s="102" t="s">
        <v>6278</v>
      </c>
    </row>
    <row r="29" spans="2:7">
      <c r="C29" s="102" t="s">
        <v>6279</v>
      </c>
    </row>
    <row r="30" spans="2:7" ht="5.0999999999999996" customHeight="1"/>
    <row r="31" spans="2:7" ht="54" customHeight="1">
      <c r="B31" s="2617" t="s">
        <v>6280</v>
      </c>
      <c r="C31" s="2813"/>
      <c r="D31" s="2813"/>
      <c r="E31" s="2813"/>
      <c r="F31" s="2813"/>
      <c r="G31" s="2813"/>
    </row>
    <row r="32" spans="2:7" ht="42" customHeight="1">
      <c r="B32" s="2616" t="s">
        <v>7179</v>
      </c>
      <c r="C32" s="2813"/>
      <c r="D32" s="2813"/>
      <c r="E32" s="2813"/>
      <c r="F32" s="2813"/>
      <c r="G32" s="2813"/>
    </row>
  </sheetData>
  <sheetProtection autoFilter="0"/>
  <mergeCells count="14">
    <mergeCell ref="B1:C1"/>
    <mergeCell ref="B32:G32"/>
    <mergeCell ref="B31:G31"/>
    <mergeCell ref="B6:G6"/>
    <mergeCell ref="B3:G3"/>
    <mergeCell ref="B12:G12"/>
    <mergeCell ref="C23:G23"/>
    <mergeCell ref="C21:G21"/>
    <mergeCell ref="B5:G5"/>
    <mergeCell ref="C20:G20"/>
    <mergeCell ref="B8:C8"/>
    <mergeCell ref="B9:C9"/>
    <mergeCell ref="B10:C10"/>
    <mergeCell ref="D1:G1"/>
  </mergeCells>
  <phoneticPr fontId="9" type="noConversion"/>
  <hyperlinks>
    <hyperlink ref="B1" location="Index!A1" display="Назад"/>
  </hyperlinks>
  <pageMargins left="0.75" right="0.75" top="1" bottom="1" header="0.5" footer="0.5"/>
  <headerFooter alignWithMargins="0"/>
</worksheet>
</file>

<file path=xl/worksheets/sheet81.xml><?xml version="1.0" encoding="utf-8"?>
<worksheet xmlns="http://schemas.openxmlformats.org/spreadsheetml/2006/main" xmlns:r="http://schemas.openxmlformats.org/officeDocument/2006/relationships">
  <dimension ref="B1:H62"/>
  <sheetViews>
    <sheetView workbookViewId="0">
      <pane ySplit="5" topLeftCell="A6" activePane="bottomLeft" state="frozen"/>
      <selection pane="bottomLeft" activeCell="B1" sqref="B1"/>
    </sheetView>
  </sheetViews>
  <sheetFormatPr defaultRowHeight="12.75"/>
  <cols>
    <col min="1" max="1" width="3.7109375" customWidth="1"/>
    <col min="3" max="6" width="17.7109375" customWidth="1"/>
    <col min="7" max="7" width="20.42578125" customWidth="1"/>
    <col min="8" max="9" width="17.7109375" customWidth="1"/>
  </cols>
  <sheetData>
    <row r="1" spans="2:8" s="120" customFormat="1">
      <c r="B1" s="153" t="s">
        <v>3024</v>
      </c>
      <c r="C1" s="2091" t="s">
        <v>7212</v>
      </c>
      <c r="D1" s="2091"/>
      <c r="E1" s="2091"/>
      <c r="F1" s="2091"/>
      <c r="G1" s="2091"/>
      <c r="H1" s="2091"/>
    </row>
    <row r="2" spans="2:8" s="125" customFormat="1" ht="5.0999999999999996" customHeight="1"/>
    <row r="3" spans="2:8" s="125" customFormat="1" ht="12.75" customHeight="1">
      <c r="B3" s="2133" t="s">
        <v>4149</v>
      </c>
      <c r="C3" s="2133"/>
      <c r="D3" s="2133"/>
      <c r="E3" s="2133"/>
      <c r="F3" s="2133"/>
      <c r="G3" s="2133"/>
      <c r="H3" s="2133"/>
    </row>
    <row r="4" spans="2:8">
      <c r="B4" s="2124" t="s">
        <v>7151</v>
      </c>
      <c r="C4" s="2124"/>
      <c r="D4" s="2124"/>
      <c r="E4" s="2124"/>
      <c r="F4" s="2124"/>
      <c r="G4" s="2124"/>
      <c r="H4" s="2124"/>
    </row>
    <row r="5" spans="2:8" ht="5.0999999999999996" customHeight="1">
      <c r="B5" s="423"/>
      <c r="C5" s="423"/>
      <c r="D5" s="423"/>
      <c r="E5" s="423"/>
      <c r="F5" s="423"/>
      <c r="G5" s="423"/>
      <c r="H5" s="423"/>
    </row>
    <row r="6" spans="2:8">
      <c r="B6" s="2616" t="s">
        <v>4151</v>
      </c>
      <c r="C6" s="2813"/>
      <c r="D6" s="2813"/>
      <c r="E6" s="2813"/>
      <c r="F6" s="2813"/>
      <c r="G6" s="2813"/>
      <c r="H6" s="2813"/>
    </row>
    <row r="7" spans="2:8">
      <c r="B7" s="8" t="s">
        <v>4155</v>
      </c>
      <c r="C7" s="174"/>
      <c r="D7" s="174"/>
      <c r="E7" s="174"/>
      <c r="F7" s="174"/>
      <c r="G7" s="174"/>
      <c r="H7" s="174"/>
    </row>
    <row r="8" spans="2:8" ht="25.5" customHeight="1">
      <c r="B8" s="1128" t="s">
        <v>4150</v>
      </c>
      <c r="C8" s="2616" t="s">
        <v>4152</v>
      </c>
      <c r="D8" s="2813"/>
      <c r="E8" s="2813"/>
      <c r="F8" s="2813"/>
      <c r="G8" s="2813"/>
      <c r="H8" s="2813"/>
    </row>
    <row r="9" spans="2:8" ht="25.5" customHeight="1">
      <c r="B9" s="1128" t="s">
        <v>4153</v>
      </c>
      <c r="C9" s="2616" t="s">
        <v>4154</v>
      </c>
      <c r="D9" s="2813"/>
      <c r="E9" s="2813"/>
      <c r="F9" s="2813"/>
      <c r="G9" s="2813"/>
      <c r="H9" s="2813"/>
    </row>
    <row r="10" spans="2:8">
      <c r="B10" s="8" t="s">
        <v>4162</v>
      </c>
    </row>
    <row r="11" spans="2:8">
      <c r="B11" s="1128" t="s">
        <v>4150</v>
      </c>
      <c r="C11" s="2616" t="s">
        <v>4156</v>
      </c>
      <c r="D11" s="2813"/>
      <c r="E11" s="2813"/>
      <c r="F11" s="2813"/>
      <c r="G11" s="2813"/>
      <c r="H11" s="2813"/>
    </row>
    <row r="12" spans="2:8">
      <c r="B12" s="1128" t="s">
        <v>4153</v>
      </c>
      <c r="C12" s="2616" t="s">
        <v>4158</v>
      </c>
      <c r="D12" s="2813"/>
      <c r="E12" s="2813"/>
      <c r="F12" s="2813"/>
      <c r="G12" s="2813"/>
      <c r="H12" s="2813"/>
    </row>
    <row r="13" spans="2:8">
      <c r="B13" s="1128" t="s">
        <v>4157</v>
      </c>
      <c r="C13" s="2616" t="s">
        <v>4159</v>
      </c>
      <c r="D13" s="2813"/>
      <c r="E13" s="2813"/>
      <c r="F13" s="2813"/>
      <c r="G13" s="2813"/>
      <c r="H13" s="2813"/>
    </row>
    <row r="14" spans="2:8" ht="25.5" customHeight="1">
      <c r="B14" s="1128" t="s">
        <v>4160</v>
      </c>
      <c r="C14" s="2616" t="s">
        <v>4161</v>
      </c>
      <c r="D14" s="2813"/>
      <c r="E14" s="2813"/>
      <c r="F14" s="2813"/>
      <c r="G14" s="2813"/>
      <c r="H14" s="2813"/>
    </row>
    <row r="15" spans="2:8">
      <c r="B15" s="8" t="s">
        <v>4163</v>
      </c>
    </row>
    <row r="16" spans="2:8">
      <c r="B16" s="107" t="s">
        <v>926</v>
      </c>
    </row>
    <row r="17" spans="2:8" ht="25.5" customHeight="1">
      <c r="B17" s="1128" t="s">
        <v>4150</v>
      </c>
      <c r="C17" s="2616" t="s">
        <v>4164</v>
      </c>
      <c r="D17" s="2813"/>
      <c r="E17" s="2813"/>
      <c r="F17" s="2813"/>
      <c r="G17" s="2813"/>
      <c r="H17" s="2813"/>
    </row>
    <row r="21" spans="2:8">
      <c r="B21" t="s">
        <v>2217</v>
      </c>
    </row>
    <row r="23" spans="2:8" ht="30" customHeight="1">
      <c r="B23" s="2813" t="s">
        <v>925</v>
      </c>
      <c r="C23" s="2813"/>
      <c r="D23" s="2813"/>
      <c r="E23" s="2813"/>
      <c r="F23" s="2813"/>
      <c r="G23" s="2813"/>
      <c r="H23" s="2813"/>
    </row>
    <row r="24" spans="2:8">
      <c r="B24" s="1128" t="s">
        <v>4153</v>
      </c>
      <c r="C24" s="2616" t="s">
        <v>4165</v>
      </c>
      <c r="D24" s="2813"/>
      <c r="E24" s="2813"/>
      <c r="F24" s="2813"/>
      <c r="G24" s="2813"/>
      <c r="H24" s="2813"/>
    </row>
    <row r="25" spans="2:8">
      <c r="B25" s="1128" t="s">
        <v>4157</v>
      </c>
      <c r="C25" s="2616" t="s">
        <v>4166</v>
      </c>
      <c r="D25" s="2813"/>
      <c r="E25" s="2813"/>
      <c r="F25" s="2813"/>
      <c r="G25" s="2813"/>
      <c r="H25" s="2813"/>
    </row>
    <row r="26" spans="2:8">
      <c r="B26" s="1128" t="s">
        <v>4160</v>
      </c>
      <c r="C26" s="2616" t="s">
        <v>4167</v>
      </c>
      <c r="D26" s="2813"/>
      <c r="E26" s="2813"/>
      <c r="F26" s="2813"/>
      <c r="G26" s="2813"/>
      <c r="H26" s="2813"/>
    </row>
    <row r="27" spans="2:8" ht="5.0999999999999996" customHeight="1"/>
    <row r="28" spans="2:8" ht="43.5" customHeight="1">
      <c r="B28" s="2616" t="s">
        <v>4168</v>
      </c>
      <c r="C28" s="2813"/>
      <c r="D28" s="2813"/>
      <c r="E28" s="2813"/>
      <c r="F28" s="2813"/>
      <c r="G28" s="2813"/>
      <c r="H28" s="2813"/>
    </row>
    <row r="29" spans="2:8" ht="27.75" customHeight="1">
      <c r="B29" s="2813" t="s">
        <v>942</v>
      </c>
      <c r="C29" s="2813"/>
      <c r="D29" s="2813"/>
      <c r="E29" s="2813"/>
      <c r="F29" s="2813"/>
      <c r="G29" s="2813"/>
      <c r="H29" s="2813"/>
    </row>
    <row r="30" spans="2:8">
      <c r="B30" t="s">
        <v>4169</v>
      </c>
    </row>
    <row r="31" spans="2:8">
      <c r="B31" s="2616" t="s">
        <v>4170</v>
      </c>
      <c r="C31" s="2813"/>
      <c r="D31" s="2813"/>
      <c r="E31" s="2813"/>
      <c r="F31" s="2813"/>
      <c r="G31" s="2813"/>
      <c r="H31" s="2813"/>
    </row>
    <row r="32" spans="2:8">
      <c r="B32" t="s">
        <v>69</v>
      </c>
    </row>
    <row r="33" spans="2:8">
      <c r="B33" t="s">
        <v>4171</v>
      </c>
    </row>
    <row r="34" spans="2:8">
      <c r="D34" s="2652"/>
      <c r="E34" s="2652"/>
      <c r="F34" s="2652"/>
      <c r="G34" s="2652"/>
      <c r="H34" s="2652"/>
    </row>
    <row r="35" spans="2:8">
      <c r="D35" s="2652" t="s">
        <v>4172</v>
      </c>
      <c r="E35" s="2652"/>
      <c r="F35" s="2652"/>
      <c r="G35" s="2652"/>
      <c r="H35" s="2652"/>
    </row>
    <row r="36" spans="2:8">
      <c r="D36" s="2652" t="s">
        <v>4173</v>
      </c>
      <c r="E36" s="2652"/>
      <c r="F36" s="2652"/>
      <c r="G36" s="2652"/>
      <c r="H36" s="2652"/>
    </row>
    <row r="37" spans="2:8">
      <c r="D37" s="2652" t="s">
        <v>4174</v>
      </c>
      <c r="E37" s="2652"/>
      <c r="F37" s="2652"/>
      <c r="G37" s="2652"/>
      <c r="H37" s="2652"/>
    </row>
    <row r="38" spans="2:8">
      <c r="D38" s="2652"/>
      <c r="E38" s="2652"/>
      <c r="F38" s="2652"/>
      <c r="G38" s="2652"/>
      <c r="H38" s="2652"/>
    </row>
    <row r="39" spans="2:8">
      <c r="B39" t="s">
        <v>70</v>
      </c>
    </row>
    <row r="40" spans="2:8">
      <c r="B40" s="1128" t="s">
        <v>4150</v>
      </c>
      <c r="C40" t="s">
        <v>4175</v>
      </c>
    </row>
    <row r="41" spans="2:8">
      <c r="B41" s="1128" t="s">
        <v>4153</v>
      </c>
      <c r="C41" t="s">
        <v>4176</v>
      </c>
    </row>
    <row r="42" spans="2:8">
      <c r="B42" s="1128" t="s">
        <v>4157</v>
      </c>
      <c r="C42" t="s">
        <v>4177</v>
      </c>
    </row>
    <row r="43" spans="2:8">
      <c r="B43" t="s">
        <v>4178</v>
      </c>
    </row>
    <row r="44" spans="2:8" s="1849" customFormat="1">
      <c r="B44" s="1849" t="s">
        <v>6946</v>
      </c>
    </row>
    <row r="45" spans="2:8" s="1849" customFormat="1"/>
    <row r="46" spans="2:8" s="1849" customFormat="1">
      <c r="D46" s="2652" t="s">
        <v>6947</v>
      </c>
      <c r="E46" s="2652"/>
      <c r="F46" s="2652"/>
      <c r="G46" s="2652"/>
      <c r="H46" s="2652"/>
    </row>
    <row r="47" spans="2:8" s="1849" customFormat="1">
      <c r="D47" s="2652" t="s">
        <v>6948</v>
      </c>
      <c r="E47" s="2652"/>
      <c r="F47" s="2652"/>
      <c r="G47" s="2652"/>
      <c r="H47" s="2652"/>
    </row>
    <row r="48" spans="2:8" s="1849" customFormat="1">
      <c r="D48" s="2652" t="s">
        <v>7152</v>
      </c>
      <c r="E48" s="2652"/>
      <c r="F48" s="2652"/>
      <c r="G48" s="2652"/>
      <c r="H48" s="2652"/>
    </row>
    <row r="49" spans="2:8" s="1849" customFormat="1">
      <c r="D49" s="2652" t="s">
        <v>6949</v>
      </c>
      <c r="E49" s="2652"/>
      <c r="F49" s="2652"/>
      <c r="G49" s="2652"/>
      <c r="H49" s="2652"/>
    </row>
    <row r="50" spans="2:8" s="1849" customFormat="1">
      <c r="D50" s="2652" t="s">
        <v>6950</v>
      </c>
      <c r="E50" s="2652"/>
      <c r="F50" s="2652"/>
      <c r="G50" s="2652"/>
      <c r="H50" s="2652"/>
    </row>
    <row r="51" spans="2:8" s="1849" customFormat="1">
      <c r="D51" s="2652" t="s">
        <v>6951</v>
      </c>
      <c r="E51" s="2652"/>
      <c r="F51" s="2652"/>
      <c r="G51" s="2652"/>
      <c r="H51" s="2652"/>
    </row>
    <row r="52" spans="2:8" s="1849" customFormat="1"/>
    <row r="53" spans="2:8" s="1849" customFormat="1" ht="25.5" customHeight="1">
      <c r="B53" s="2611" t="s">
        <v>6952</v>
      </c>
      <c r="C53" s="2611"/>
      <c r="D53" s="2611"/>
      <c r="E53" s="2611"/>
      <c r="F53" s="2611"/>
      <c r="G53" s="2611"/>
      <c r="H53" s="2611"/>
    </row>
    <row r="54" spans="2:8" s="1849" customFormat="1"/>
    <row r="55" spans="2:8" s="1849" customFormat="1">
      <c r="D55" s="2652" t="s">
        <v>6947</v>
      </c>
      <c r="E55" s="2652"/>
      <c r="F55" s="2652"/>
      <c r="G55" s="2652"/>
      <c r="H55" s="2652"/>
    </row>
    <row r="56" spans="2:8" s="1849" customFormat="1">
      <c r="D56" s="2652" t="s">
        <v>6948</v>
      </c>
      <c r="E56" s="2652"/>
      <c r="F56" s="2652"/>
      <c r="G56" s="2652"/>
      <c r="H56" s="2652"/>
    </row>
    <row r="57" spans="2:8" s="1849" customFormat="1">
      <c r="D57" s="2652" t="s">
        <v>7152</v>
      </c>
      <c r="E57" s="2652"/>
      <c r="F57" s="2652"/>
      <c r="G57" s="2652"/>
      <c r="H57" s="2652"/>
    </row>
    <row r="58" spans="2:8" s="1849" customFormat="1">
      <c r="D58" s="2652" t="s">
        <v>6949</v>
      </c>
      <c r="E58" s="2652"/>
      <c r="F58" s="2652"/>
      <c r="G58" s="2652"/>
      <c r="H58" s="2652"/>
    </row>
    <row r="59" spans="2:8" s="1849" customFormat="1">
      <c r="D59" s="2652" t="s">
        <v>6953</v>
      </c>
      <c r="E59" s="2652"/>
      <c r="F59" s="2652"/>
      <c r="G59" s="2652"/>
      <c r="H59" s="2652"/>
    </row>
    <row r="60" spans="2:8" s="1849" customFormat="1"/>
    <row r="61" spans="2:8" ht="5.0999999999999996" customHeight="1"/>
    <row r="62" spans="2:8">
      <c r="B62" t="s">
        <v>1986</v>
      </c>
    </row>
  </sheetData>
  <sheetProtection autoFilter="0"/>
  <mergeCells count="35">
    <mergeCell ref="D58:H58"/>
    <mergeCell ref="D59:H59"/>
    <mergeCell ref="D51:H51"/>
    <mergeCell ref="B53:H53"/>
    <mergeCell ref="D55:H55"/>
    <mergeCell ref="D56:H56"/>
    <mergeCell ref="D57:H57"/>
    <mergeCell ref="D46:H46"/>
    <mergeCell ref="D47:H47"/>
    <mergeCell ref="D48:H48"/>
    <mergeCell ref="D49:H49"/>
    <mergeCell ref="D50:H50"/>
    <mergeCell ref="C13:H13"/>
    <mergeCell ref="C14:H14"/>
    <mergeCell ref="B3:H3"/>
    <mergeCell ref="B4:H4"/>
    <mergeCell ref="B6:H6"/>
    <mergeCell ref="C8:H8"/>
    <mergeCell ref="C9:H9"/>
    <mergeCell ref="C1:H1"/>
    <mergeCell ref="D36:H36"/>
    <mergeCell ref="D37:H37"/>
    <mergeCell ref="D38:H38"/>
    <mergeCell ref="B28:H28"/>
    <mergeCell ref="B29:H29"/>
    <mergeCell ref="B31:H31"/>
    <mergeCell ref="D35:H35"/>
    <mergeCell ref="C17:H17"/>
    <mergeCell ref="C24:H24"/>
    <mergeCell ref="B23:H23"/>
    <mergeCell ref="C26:H26"/>
    <mergeCell ref="D34:H34"/>
    <mergeCell ref="C25:H25"/>
    <mergeCell ref="C11:H11"/>
    <mergeCell ref="C12:H12"/>
  </mergeCells>
  <phoneticPr fontId="9" type="noConversion"/>
  <hyperlinks>
    <hyperlink ref="B1" location="Index!A1" display="Назад"/>
  </hyperlinks>
  <pageMargins left="0.75" right="0.75" top="1" bottom="1" header="0.5" footer="0.5"/>
  <headerFooter alignWithMargins="0"/>
  <drawing r:id="rId1"/>
</worksheet>
</file>

<file path=xl/worksheets/sheet82.xml><?xml version="1.0" encoding="utf-8"?>
<worksheet xmlns="http://schemas.openxmlformats.org/spreadsheetml/2006/main" xmlns:r="http://schemas.openxmlformats.org/officeDocument/2006/relationships">
  <dimension ref="B1:H20"/>
  <sheetViews>
    <sheetView workbookViewId="0">
      <pane ySplit="5" topLeftCell="A6" activePane="bottomLeft" state="frozen"/>
      <selection pane="bottomLeft" activeCell="B1" sqref="B1"/>
    </sheetView>
  </sheetViews>
  <sheetFormatPr defaultRowHeight="12.75"/>
  <cols>
    <col min="1" max="1" width="3.7109375" customWidth="1"/>
    <col min="2" max="8" width="16.140625" customWidth="1"/>
  </cols>
  <sheetData>
    <row r="1" spans="2:8" s="120" customFormat="1">
      <c r="B1" s="153" t="s">
        <v>3024</v>
      </c>
      <c r="C1" s="2091" t="s">
        <v>7212</v>
      </c>
      <c r="D1" s="2091"/>
      <c r="E1" s="2091"/>
      <c r="F1" s="2091"/>
      <c r="G1" s="2091"/>
      <c r="H1" s="2091"/>
    </row>
    <row r="2" spans="2:8" s="125" customFormat="1" ht="5.0999999999999996" customHeight="1"/>
    <row r="3" spans="2:8" s="125" customFormat="1" ht="12.75" customHeight="1">
      <c r="B3" s="2133" t="s">
        <v>1988</v>
      </c>
      <c r="C3" s="2133"/>
      <c r="D3" s="2133"/>
      <c r="E3" s="2133"/>
      <c r="F3" s="2133"/>
      <c r="G3" s="2133"/>
      <c r="H3" s="2133"/>
    </row>
    <row r="4" spans="2:8" ht="12.75" customHeight="1">
      <c r="B4" s="2124" t="s">
        <v>7185</v>
      </c>
      <c r="C4" s="2124"/>
      <c r="D4" s="2124"/>
      <c r="E4" s="2124"/>
      <c r="F4" s="2124"/>
      <c r="G4" s="2124"/>
      <c r="H4" s="2124"/>
    </row>
    <row r="5" spans="2:8" ht="5.0999999999999996" customHeight="1"/>
    <row r="6" spans="2:8" ht="102.75" customHeight="1">
      <c r="B6" s="2610" t="s">
        <v>6291</v>
      </c>
      <c r="C6" s="2610"/>
      <c r="D6" s="2610"/>
      <c r="E6" s="2610"/>
      <c r="F6" s="2610"/>
      <c r="G6" s="2610"/>
      <c r="H6" s="2610"/>
    </row>
    <row r="7" spans="2:8" ht="12.75" customHeight="1">
      <c r="E7" s="3053" t="s">
        <v>6292</v>
      </c>
      <c r="F7" s="3053"/>
      <c r="G7" s="3053"/>
      <c r="H7" s="3053"/>
    </row>
    <row r="8" spans="2:8">
      <c r="E8" s="3053"/>
      <c r="F8" s="3053"/>
      <c r="G8" s="3053"/>
      <c r="H8" s="3053"/>
    </row>
    <row r="9" spans="2:8" ht="50.25" customHeight="1">
      <c r="E9" s="3053"/>
      <c r="F9" s="3053"/>
      <c r="G9" s="3053"/>
      <c r="H9" s="3053"/>
    </row>
    <row r="10" spans="2:8">
      <c r="E10" s="3053"/>
      <c r="F10" s="3053"/>
      <c r="G10" s="3053"/>
      <c r="H10" s="3053"/>
    </row>
    <row r="11" spans="2:8">
      <c r="E11" s="3053"/>
      <c r="F11" s="3053"/>
      <c r="G11" s="3053"/>
      <c r="H11" s="3053"/>
    </row>
    <row r="12" spans="2:8">
      <c r="E12" s="3053"/>
      <c r="F12" s="3053"/>
      <c r="G12" s="3053"/>
      <c r="H12" s="3053"/>
    </row>
    <row r="13" spans="2:8">
      <c r="E13" s="3053"/>
      <c r="F13" s="3053"/>
      <c r="G13" s="3053"/>
      <c r="H13" s="3053"/>
    </row>
    <row r="14" spans="2:8">
      <c r="E14" s="3053"/>
      <c r="F14" s="3053"/>
      <c r="G14" s="3053"/>
      <c r="H14" s="3053"/>
    </row>
    <row r="15" spans="2:8">
      <c r="E15" s="3053"/>
      <c r="F15" s="3053"/>
      <c r="G15" s="3053"/>
      <c r="H15" s="3053"/>
    </row>
    <row r="16" spans="2:8">
      <c r="E16" s="3053"/>
      <c r="F16" s="3053"/>
      <c r="G16" s="3053"/>
      <c r="H16" s="3053"/>
    </row>
    <row r="17" spans="5:8">
      <c r="E17" s="3053"/>
      <c r="F17" s="3053"/>
      <c r="G17" s="3053"/>
      <c r="H17" s="3053"/>
    </row>
    <row r="18" spans="5:8">
      <c r="E18" s="3053"/>
      <c r="F18" s="3053"/>
      <c r="G18" s="3053"/>
      <c r="H18" s="3053"/>
    </row>
    <row r="19" spans="5:8">
      <c r="E19" s="3053"/>
      <c r="F19" s="3053"/>
      <c r="G19" s="3053"/>
      <c r="H19" s="3053"/>
    </row>
    <row r="20" spans="5:8">
      <c r="E20" s="3053"/>
      <c r="F20" s="3053"/>
      <c r="G20" s="3053"/>
      <c r="H20" s="3053"/>
    </row>
  </sheetData>
  <sheetProtection autoFilter="0"/>
  <mergeCells count="5">
    <mergeCell ref="B3:H3"/>
    <mergeCell ref="B4:H4"/>
    <mergeCell ref="B6:H6"/>
    <mergeCell ref="E7:H20"/>
    <mergeCell ref="C1:H1"/>
  </mergeCells>
  <phoneticPr fontId="9" type="noConversion"/>
  <hyperlinks>
    <hyperlink ref="B1" location="Index!A1" display="Назад"/>
  </hyperlinks>
  <pageMargins left="0.75" right="0.75" top="1" bottom="1" header="0.5" footer="0.5"/>
  <headerFooter alignWithMargins="0"/>
  <drawing r:id="rId1"/>
</worksheet>
</file>

<file path=xl/worksheets/sheet83.xml><?xml version="1.0" encoding="utf-8"?>
<worksheet xmlns="http://schemas.openxmlformats.org/spreadsheetml/2006/main" xmlns:r="http://schemas.openxmlformats.org/officeDocument/2006/relationships">
  <dimension ref="B1:K191"/>
  <sheetViews>
    <sheetView zoomScaleNormal="100" workbookViewId="0">
      <pane ySplit="5" topLeftCell="A6" activePane="bottomLeft" state="frozen"/>
      <selection pane="bottomLeft" activeCell="B1" sqref="B1"/>
    </sheetView>
  </sheetViews>
  <sheetFormatPr defaultRowHeight="12.75"/>
  <cols>
    <col min="1" max="1" width="3.7109375" style="137" customWidth="1"/>
    <col min="2" max="2" width="18.85546875" style="137" bestFit="1" customWidth="1"/>
    <col min="3" max="3" width="5" style="404" bestFit="1" customWidth="1"/>
    <col min="4" max="4" width="17.28515625" style="137" bestFit="1" customWidth="1"/>
    <col min="5" max="5" width="6" style="404" bestFit="1" customWidth="1"/>
    <col min="6" max="6" width="22" style="137" bestFit="1" customWidth="1"/>
    <col min="7" max="7" width="5.5703125" style="404" bestFit="1" customWidth="1"/>
    <col min="8" max="8" width="25.7109375" style="137" bestFit="1" customWidth="1"/>
    <col min="9" max="9" width="5.5703125" style="404" bestFit="1" customWidth="1"/>
    <col min="10" max="10" width="22.7109375" style="137" bestFit="1" customWidth="1"/>
    <col min="11" max="11" width="6.7109375" style="404" bestFit="1" customWidth="1"/>
    <col min="12" max="16384" width="9.140625" style="137"/>
  </cols>
  <sheetData>
    <row r="1" spans="2:11" s="120" customFormat="1">
      <c r="B1" s="153" t="s">
        <v>3024</v>
      </c>
      <c r="C1" s="2091" t="s">
        <v>7212</v>
      </c>
      <c r="D1" s="2091"/>
      <c r="E1" s="2091"/>
      <c r="F1" s="2091"/>
      <c r="G1" s="2091"/>
      <c r="H1" s="2091"/>
      <c r="I1" s="2091"/>
      <c r="J1" s="2091"/>
      <c r="K1" s="2091"/>
    </row>
    <row r="2" spans="2:11" s="125" customFormat="1" ht="5.0999999999999996" customHeight="1">
      <c r="C2" s="119"/>
      <c r="E2" s="119"/>
      <c r="G2" s="119"/>
      <c r="I2" s="119"/>
      <c r="K2" s="119"/>
    </row>
    <row r="3" spans="2:11" s="125" customFormat="1" ht="12.75" customHeight="1">
      <c r="B3" s="2133" t="s">
        <v>4179</v>
      </c>
      <c r="C3" s="2133"/>
      <c r="D3" s="2133"/>
      <c r="E3" s="2133"/>
      <c r="F3" s="2133"/>
      <c r="G3" s="2133"/>
      <c r="H3" s="2133"/>
      <c r="I3" s="2133"/>
      <c r="J3" s="2133"/>
      <c r="K3" s="2133"/>
    </row>
    <row r="4" spans="2:11" s="125" customFormat="1" ht="12.75" customHeight="1">
      <c r="B4" s="3098" t="s">
        <v>7153</v>
      </c>
      <c r="C4" s="3098"/>
      <c r="D4" s="3098"/>
      <c r="E4" s="3098"/>
      <c r="F4" s="3098"/>
      <c r="G4" s="3098"/>
      <c r="H4" s="3098"/>
      <c r="I4" s="3098"/>
      <c r="J4" s="3098"/>
      <c r="K4" s="3098"/>
    </row>
    <row r="5" spans="2:11" ht="5.0999999999999996" customHeight="1" thickBot="1"/>
    <row r="6" spans="2:11" ht="13.5" thickBot="1">
      <c r="B6" s="3089" t="s">
        <v>2380</v>
      </c>
      <c r="C6" s="3090"/>
      <c r="D6" s="3089" t="s">
        <v>979</v>
      </c>
      <c r="E6" s="3090"/>
      <c r="F6" s="3089" t="s">
        <v>2364</v>
      </c>
      <c r="G6" s="3090"/>
      <c r="H6" s="3087" t="s">
        <v>679</v>
      </c>
      <c r="I6" s="3088"/>
      <c r="J6" s="3089" t="s">
        <v>680</v>
      </c>
      <c r="K6" s="3090"/>
    </row>
    <row r="7" spans="2:11" ht="13.5" thickTop="1">
      <c r="B7" s="445" t="s">
        <v>2470</v>
      </c>
      <c r="C7" s="1129">
        <v>80</v>
      </c>
      <c r="D7" s="445" t="s">
        <v>2472</v>
      </c>
      <c r="E7" s="1129">
        <v>100</v>
      </c>
      <c r="F7" s="445" t="s">
        <v>1691</v>
      </c>
      <c r="G7" s="1129">
        <v>44</v>
      </c>
      <c r="H7" s="445" t="s">
        <v>1695</v>
      </c>
      <c r="I7" s="1129">
        <v>60</v>
      </c>
      <c r="J7" s="445" t="s">
        <v>1696</v>
      </c>
      <c r="K7" s="1129">
        <v>59</v>
      </c>
    </row>
    <row r="8" spans="2:11">
      <c r="B8" s="1138" t="s">
        <v>411</v>
      </c>
      <c r="C8" s="1139">
        <v>126</v>
      </c>
      <c r="D8" s="1138" t="s">
        <v>412</v>
      </c>
      <c r="E8" s="1139">
        <v>138</v>
      </c>
      <c r="F8" s="1138" t="s">
        <v>3895</v>
      </c>
      <c r="G8" s="1139">
        <v>165</v>
      </c>
      <c r="H8" s="1138" t="s">
        <v>2811</v>
      </c>
      <c r="I8" s="1139">
        <v>98</v>
      </c>
      <c r="J8" s="1138" t="s">
        <v>415</v>
      </c>
      <c r="K8" s="1139">
        <v>154</v>
      </c>
    </row>
    <row r="9" spans="2:11">
      <c r="B9" s="446" t="s">
        <v>2572</v>
      </c>
      <c r="C9" s="1130">
        <v>351</v>
      </c>
      <c r="D9" s="446" t="s">
        <v>3197</v>
      </c>
      <c r="E9" s="1130">
        <v>234</v>
      </c>
      <c r="F9" s="446" t="s">
        <v>2501</v>
      </c>
      <c r="G9" s="1130">
        <v>250</v>
      </c>
      <c r="H9" s="446" t="s">
        <v>1756</v>
      </c>
      <c r="I9" s="1130">
        <v>252</v>
      </c>
      <c r="J9" s="446" t="s">
        <v>2573</v>
      </c>
      <c r="K9" s="1130">
        <v>336</v>
      </c>
    </row>
    <row r="10" spans="2:11">
      <c r="B10" s="1138" t="s">
        <v>2375</v>
      </c>
      <c r="C10" s="1139">
        <v>445</v>
      </c>
      <c r="D10" s="1138" t="s">
        <v>2147</v>
      </c>
      <c r="E10" s="1139">
        <v>518</v>
      </c>
      <c r="F10" s="1138" t="s">
        <v>2003</v>
      </c>
      <c r="G10" s="1139">
        <v>570</v>
      </c>
      <c r="H10" s="1138" t="s">
        <v>981</v>
      </c>
      <c r="I10" s="1139">
        <v>555</v>
      </c>
      <c r="J10" s="1138" t="s">
        <v>535</v>
      </c>
      <c r="K10" s="1139">
        <v>517</v>
      </c>
    </row>
    <row r="11" spans="2:11">
      <c r="B11" s="446" t="s">
        <v>2146</v>
      </c>
      <c r="C11" s="1130">
        <v>485</v>
      </c>
      <c r="D11" s="446" t="s">
        <v>3892</v>
      </c>
      <c r="E11" s="1130">
        <v>517</v>
      </c>
      <c r="F11" s="446" t="s">
        <v>3471</v>
      </c>
      <c r="G11" s="1130">
        <v>884</v>
      </c>
      <c r="H11" s="446" t="s">
        <v>701</v>
      </c>
      <c r="I11" s="1130">
        <v>848</v>
      </c>
      <c r="J11" s="446" t="s">
        <v>702</v>
      </c>
      <c r="K11" s="1130">
        <v>835</v>
      </c>
    </row>
    <row r="12" spans="2:11">
      <c r="B12" s="1138" t="s">
        <v>620</v>
      </c>
      <c r="C12" s="1139">
        <v>1946</v>
      </c>
      <c r="D12" s="1138" t="s">
        <v>1149</v>
      </c>
      <c r="E12" s="1139">
        <v>1806</v>
      </c>
      <c r="F12" s="1138" t="s">
        <v>619</v>
      </c>
      <c r="G12" s="1139">
        <v>2016</v>
      </c>
      <c r="H12" s="1138" t="s">
        <v>3903</v>
      </c>
      <c r="I12" s="1139">
        <v>2087</v>
      </c>
      <c r="J12" s="1138" t="s">
        <v>1151</v>
      </c>
      <c r="K12" s="1139">
        <v>1547</v>
      </c>
    </row>
    <row r="13" spans="2:11">
      <c r="B13" s="446" t="s">
        <v>709</v>
      </c>
      <c r="C13" s="1130">
        <v>5019</v>
      </c>
      <c r="D13" s="446" t="s">
        <v>3894</v>
      </c>
      <c r="E13" s="1130">
        <v>4872</v>
      </c>
      <c r="F13" s="446" t="s">
        <v>711</v>
      </c>
      <c r="G13" s="1130">
        <v>3718</v>
      </c>
      <c r="H13" s="446" t="s">
        <v>986</v>
      </c>
      <c r="I13" s="1130">
        <v>3388</v>
      </c>
      <c r="J13" s="446" t="s">
        <v>1205</v>
      </c>
      <c r="K13" s="1130">
        <v>4702</v>
      </c>
    </row>
    <row r="14" spans="2:11" ht="5.0999999999999996" customHeight="1">
      <c r="B14" s="1138"/>
      <c r="C14" s="1139"/>
      <c r="D14" s="1138"/>
      <c r="E14" s="1139"/>
      <c r="F14" s="1138"/>
      <c r="G14" s="1139"/>
      <c r="H14" s="1138"/>
      <c r="I14" s="1139"/>
      <c r="J14" s="1138"/>
      <c r="K14" s="1139"/>
    </row>
    <row r="15" spans="2:11">
      <c r="B15" s="446" t="s">
        <v>2471</v>
      </c>
      <c r="C15" s="1130">
        <v>115</v>
      </c>
      <c r="D15" s="446" t="s">
        <v>3891</v>
      </c>
      <c r="E15" s="1130">
        <v>138</v>
      </c>
      <c r="F15" s="446" t="s">
        <v>1692</v>
      </c>
      <c r="G15" s="1130">
        <v>66</v>
      </c>
      <c r="H15" s="446" t="s">
        <v>3901</v>
      </c>
      <c r="I15" s="1130">
        <v>85</v>
      </c>
      <c r="J15" s="446" t="s">
        <v>1894</v>
      </c>
      <c r="K15" s="1130">
        <v>84</v>
      </c>
    </row>
    <row r="16" spans="2:11">
      <c r="B16" s="1138" t="s">
        <v>379</v>
      </c>
      <c r="C16" s="1139">
        <v>184</v>
      </c>
      <c r="D16" s="1138" t="s">
        <v>1759</v>
      </c>
      <c r="E16" s="1139">
        <v>209</v>
      </c>
      <c r="F16" s="1138" t="s">
        <v>3896</v>
      </c>
      <c r="G16" s="1139">
        <v>201</v>
      </c>
      <c r="H16" s="1138" t="s">
        <v>414</v>
      </c>
      <c r="I16" s="1139">
        <v>128</v>
      </c>
      <c r="J16" s="1138" t="s">
        <v>3905</v>
      </c>
      <c r="K16" s="1139">
        <v>238</v>
      </c>
    </row>
    <row r="17" spans="2:11">
      <c r="B17" s="446" t="s">
        <v>380</v>
      </c>
      <c r="C17" s="1130">
        <v>448</v>
      </c>
      <c r="D17" s="446" t="s">
        <v>919</v>
      </c>
      <c r="E17" s="1130">
        <v>331</v>
      </c>
      <c r="F17" s="446" t="s">
        <v>3897</v>
      </c>
      <c r="G17" s="1130">
        <v>412</v>
      </c>
      <c r="H17" s="446" t="s">
        <v>1786</v>
      </c>
      <c r="I17" s="1130">
        <v>315</v>
      </c>
      <c r="J17" s="446" t="s">
        <v>3906</v>
      </c>
      <c r="K17" s="1130">
        <v>367</v>
      </c>
    </row>
    <row r="18" spans="2:11">
      <c r="B18" s="1138" t="s">
        <v>1814</v>
      </c>
      <c r="C18" s="1139">
        <v>588</v>
      </c>
      <c r="D18" s="1138" t="s">
        <v>989</v>
      </c>
      <c r="E18" s="1139">
        <v>532</v>
      </c>
      <c r="F18" s="1138" t="s">
        <v>3898</v>
      </c>
      <c r="G18" s="1139">
        <v>680</v>
      </c>
      <c r="H18" s="1138" t="s">
        <v>3902</v>
      </c>
      <c r="I18" s="1139">
        <v>783</v>
      </c>
      <c r="J18" s="1138" t="s">
        <v>3907</v>
      </c>
      <c r="K18" s="1139">
        <v>577</v>
      </c>
    </row>
    <row r="19" spans="2:11">
      <c r="B19" s="446" t="s">
        <v>1813</v>
      </c>
      <c r="C19" s="1130">
        <v>750</v>
      </c>
      <c r="D19" s="446" t="s">
        <v>3893</v>
      </c>
      <c r="E19" s="1130">
        <v>803</v>
      </c>
      <c r="F19" s="446" t="s">
        <v>3899</v>
      </c>
      <c r="G19" s="1130">
        <v>942</v>
      </c>
      <c r="H19" s="446" t="s">
        <v>984</v>
      </c>
      <c r="I19" s="1130">
        <v>1079</v>
      </c>
      <c r="J19" s="446" t="s">
        <v>3908</v>
      </c>
      <c r="K19" s="1130">
        <v>1068</v>
      </c>
    </row>
    <row r="20" spans="2:11">
      <c r="B20" s="1138" t="s">
        <v>713</v>
      </c>
      <c r="C20" s="1139">
        <v>2100</v>
      </c>
      <c r="D20" s="1138" t="s">
        <v>920</v>
      </c>
      <c r="E20" s="1139">
        <v>2030</v>
      </c>
      <c r="F20" s="1138" t="s">
        <v>3900</v>
      </c>
      <c r="G20" s="1139">
        <v>2840</v>
      </c>
      <c r="H20" s="1138" t="s">
        <v>2896</v>
      </c>
      <c r="I20" s="1139">
        <v>2382</v>
      </c>
      <c r="J20" s="1138" t="s">
        <v>1150</v>
      </c>
      <c r="K20" s="1139">
        <v>1589</v>
      </c>
    </row>
    <row r="21" spans="2:11" ht="13.5" thickBot="1">
      <c r="B21" s="447" t="s">
        <v>1333</v>
      </c>
      <c r="C21" s="1131">
        <v>8776</v>
      </c>
      <c r="D21" s="447" t="s">
        <v>922</v>
      </c>
      <c r="E21" s="1131">
        <v>8613</v>
      </c>
      <c r="F21" s="447" t="s">
        <v>1334</v>
      </c>
      <c r="G21" s="1131">
        <v>7500</v>
      </c>
      <c r="H21" s="447" t="s">
        <v>3904</v>
      </c>
      <c r="I21" s="1131">
        <v>4696</v>
      </c>
      <c r="J21" s="447" t="s">
        <v>3909</v>
      </c>
      <c r="K21" s="1131">
        <v>8721</v>
      </c>
    </row>
    <row r="22" spans="2:11" ht="5.0999999999999996" customHeight="1" thickBot="1">
      <c r="B22" s="448"/>
      <c r="C22" s="1132"/>
      <c r="D22" s="448"/>
      <c r="E22" s="1132"/>
      <c r="F22" s="448"/>
      <c r="G22" s="1132"/>
      <c r="H22" s="448"/>
      <c r="I22" s="1132"/>
    </row>
    <row r="23" spans="2:11" ht="13.5" thickBot="1">
      <c r="B23" s="3089" t="s">
        <v>2843</v>
      </c>
      <c r="C23" s="3090"/>
      <c r="D23" s="3089" t="s">
        <v>682</v>
      </c>
      <c r="E23" s="3090"/>
      <c r="F23" s="3089" t="s">
        <v>681</v>
      </c>
      <c r="G23" s="3090"/>
      <c r="H23" s="3087" t="s">
        <v>2499</v>
      </c>
      <c r="I23" s="3088"/>
      <c r="J23" s="3089" t="s">
        <v>551</v>
      </c>
      <c r="K23" s="3090"/>
    </row>
    <row r="24" spans="2:11" ht="13.5" thickTop="1">
      <c r="B24" s="445" t="s">
        <v>1693</v>
      </c>
      <c r="C24" s="1129">
        <v>50</v>
      </c>
      <c r="D24" s="445" t="s">
        <v>1699</v>
      </c>
      <c r="E24" s="1129">
        <v>56</v>
      </c>
      <c r="F24" s="445" t="s">
        <v>1697</v>
      </c>
      <c r="G24" s="1129">
        <v>60</v>
      </c>
      <c r="H24" s="445" t="s">
        <v>2964</v>
      </c>
      <c r="I24" s="1129">
        <v>55</v>
      </c>
      <c r="J24" s="445" t="s">
        <v>2222</v>
      </c>
      <c r="K24" s="1129">
        <v>15</v>
      </c>
    </row>
    <row r="25" spans="2:11">
      <c r="B25" s="1138" t="s">
        <v>413</v>
      </c>
      <c r="C25" s="1139">
        <v>159</v>
      </c>
      <c r="D25" s="1138" t="s">
        <v>416</v>
      </c>
      <c r="E25" s="1139">
        <v>126</v>
      </c>
      <c r="F25" s="1138" t="s">
        <v>3914</v>
      </c>
      <c r="G25" s="1139">
        <v>130</v>
      </c>
      <c r="H25" s="1138" t="s">
        <v>3809</v>
      </c>
      <c r="I25" s="1139">
        <v>356</v>
      </c>
      <c r="J25" s="1138" t="s">
        <v>2221</v>
      </c>
      <c r="K25" s="1139">
        <v>75</v>
      </c>
    </row>
    <row r="26" spans="2:11">
      <c r="B26" s="446" t="s">
        <v>1675</v>
      </c>
      <c r="C26" s="1130">
        <v>357</v>
      </c>
      <c r="D26" s="446" t="s">
        <v>1757</v>
      </c>
      <c r="E26" s="1130">
        <v>268</v>
      </c>
      <c r="F26" s="446" t="s">
        <v>410</v>
      </c>
      <c r="G26" s="1130">
        <v>192</v>
      </c>
      <c r="H26" s="446" t="s">
        <v>2965</v>
      </c>
      <c r="I26" s="1130">
        <v>315</v>
      </c>
      <c r="J26" s="446" t="s">
        <v>417</v>
      </c>
      <c r="K26" s="1130">
        <v>135</v>
      </c>
    </row>
    <row r="27" spans="2:11">
      <c r="B27" s="1138" t="s">
        <v>1858</v>
      </c>
      <c r="C27" s="1139">
        <v>445</v>
      </c>
      <c r="D27" s="1138" t="s">
        <v>2145</v>
      </c>
      <c r="E27" s="1139">
        <v>552</v>
      </c>
      <c r="F27" s="1138" t="s">
        <v>2570</v>
      </c>
      <c r="G27" s="1139">
        <v>416</v>
      </c>
      <c r="H27" s="1138" t="s">
        <v>116</v>
      </c>
      <c r="I27" s="1139">
        <v>345</v>
      </c>
      <c r="J27" s="1138" t="s">
        <v>3919</v>
      </c>
      <c r="K27" s="1139">
        <v>145</v>
      </c>
    </row>
    <row r="28" spans="2:11">
      <c r="B28" s="446" t="s">
        <v>1677</v>
      </c>
      <c r="C28" s="1130">
        <v>765</v>
      </c>
      <c r="D28" s="446" t="s">
        <v>700</v>
      </c>
      <c r="E28" s="1130">
        <v>890</v>
      </c>
      <c r="F28" s="446" t="s">
        <v>1447</v>
      </c>
      <c r="G28" s="1130">
        <v>1027</v>
      </c>
      <c r="H28" s="446" t="s">
        <v>2968</v>
      </c>
      <c r="I28" s="1130">
        <v>330</v>
      </c>
      <c r="J28" s="446" t="s">
        <v>1758</v>
      </c>
      <c r="K28" s="1130">
        <v>270</v>
      </c>
    </row>
    <row r="29" spans="2:11">
      <c r="B29" s="1138" t="s">
        <v>3472</v>
      </c>
      <c r="C29" s="1139">
        <v>1670</v>
      </c>
      <c r="D29" s="1138" t="s">
        <v>668</v>
      </c>
      <c r="E29" s="1139">
        <v>1350</v>
      </c>
      <c r="F29" s="1138" t="s">
        <v>1160</v>
      </c>
      <c r="G29" s="1139">
        <v>1266</v>
      </c>
      <c r="H29" s="1138" t="s">
        <v>2969</v>
      </c>
      <c r="I29" s="1139">
        <v>1669</v>
      </c>
      <c r="J29" s="1138" t="s">
        <v>990</v>
      </c>
      <c r="K29" s="1139">
        <v>345</v>
      </c>
    </row>
    <row r="30" spans="2:11">
      <c r="B30" s="446" t="s">
        <v>2139</v>
      </c>
      <c r="C30" s="1130">
        <v>5101</v>
      </c>
      <c r="D30" s="446" t="s">
        <v>710</v>
      </c>
      <c r="E30" s="1130">
        <v>4120</v>
      </c>
      <c r="F30" s="446" t="s">
        <v>712</v>
      </c>
      <c r="G30" s="1130">
        <v>3162</v>
      </c>
      <c r="H30" s="446" t="s">
        <v>2971</v>
      </c>
      <c r="I30" s="1130">
        <v>4547</v>
      </c>
      <c r="J30" s="446" t="s">
        <v>703</v>
      </c>
      <c r="K30" s="1130">
        <v>585</v>
      </c>
    </row>
    <row r="31" spans="2:11">
      <c r="B31" s="1138"/>
      <c r="C31" s="1139"/>
      <c r="D31" s="1138"/>
      <c r="E31" s="1139"/>
      <c r="F31" s="1138"/>
      <c r="G31" s="1139"/>
      <c r="H31" s="1138"/>
      <c r="I31" s="1139"/>
      <c r="J31" s="1138" t="s">
        <v>2184</v>
      </c>
      <c r="K31" s="1139">
        <v>600</v>
      </c>
    </row>
    <row r="32" spans="2:11">
      <c r="B32" s="446" t="s">
        <v>1694</v>
      </c>
      <c r="C32" s="1130">
        <v>60</v>
      </c>
      <c r="D32" s="446" t="s">
        <v>3911</v>
      </c>
      <c r="E32" s="1130">
        <v>90</v>
      </c>
      <c r="F32" s="446" t="s">
        <v>1698</v>
      </c>
      <c r="G32" s="1130">
        <v>78</v>
      </c>
      <c r="H32" s="446" t="s">
        <v>1690</v>
      </c>
      <c r="I32" s="1130">
        <v>95</v>
      </c>
      <c r="J32" s="446" t="s">
        <v>2818</v>
      </c>
      <c r="K32" s="1130">
        <v>775</v>
      </c>
    </row>
    <row r="33" spans="2:11">
      <c r="B33" s="1138" t="s">
        <v>1755</v>
      </c>
      <c r="C33" s="1139">
        <v>240</v>
      </c>
      <c r="D33" s="1138" t="s">
        <v>3912</v>
      </c>
      <c r="E33" s="1139">
        <v>156</v>
      </c>
      <c r="F33" s="1138" t="s">
        <v>3915</v>
      </c>
      <c r="G33" s="1139">
        <v>203</v>
      </c>
      <c r="H33" s="1138" t="s">
        <v>1080</v>
      </c>
      <c r="I33" s="1139">
        <v>486</v>
      </c>
      <c r="J33" s="1138" t="s">
        <v>699</v>
      </c>
      <c r="K33" s="1139">
        <v>1024</v>
      </c>
    </row>
    <row r="34" spans="2:11">
      <c r="B34" s="446" t="s">
        <v>2571</v>
      </c>
      <c r="C34" s="1130">
        <v>392</v>
      </c>
      <c r="D34" s="446" t="s">
        <v>666</v>
      </c>
      <c r="E34" s="1130">
        <v>312</v>
      </c>
      <c r="F34" s="446" t="s">
        <v>3916</v>
      </c>
      <c r="G34" s="1130">
        <v>240</v>
      </c>
      <c r="H34" s="446" t="s">
        <v>2966</v>
      </c>
      <c r="I34" s="1130">
        <v>380</v>
      </c>
      <c r="J34" s="446" t="s">
        <v>1161</v>
      </c>
      <c r="K34" s="1130">
        <v>1210</v>
      </c>
    </row>
    <row r="35" spans="2:11">
      <c r="B35" s="1138" t="s">
        <v>1676</v>
      </c>
      <c r="C35" s="1139">
        <v>480</v>
      </c>
      <c r="D35" s="1138" t="s">
        <v>2830</v>
      </c>
      <c r="E35" s="1139">
        <v>714</v>
      </c>
      <c r="F35" s="1138" t="s">
        <v>3917</v>
      </c>
      <c r="G35" s="1139">
        <v>672</v>
      </c>
      <c r="H35" s="1138" t="s">
        <v>2967</v>
      </c>
      <c r="I35" s="1139">
        <v>470</v>
      </c>
      <c r="J35" s="1138" t="s">
        <v>2185</v>
      </c>
      <c r="K35" s="1139">
        <v>19580</v>
      </c>
    </row>
    <row r="36" spans="2:11">
      <c r="B36" s="446" t="s">
        <v>1678</v>
      </c>
      <c r="C36" s="1130">
        <v>1224</v>
      </c>
      <c r="D36" s="446" t="s">
        <v>667</v>
      </c>
      <c r="E36" s="1130">
        <v>1028</v>
      </c>
      <c r="F36" s="446" t="s">
        <v>172</v>
      </c>
      <c r="G36" s="1130">
        <v>1106</v>
      </c>
      <c r="H36" s="446" t="s">
        <v>3918</v>
      </c>
      <c r="I36" s="1130">
        <v>490</v>
      </c>
      <c r="J36" s="446" t="s">
        <v>794</v>
      </c>
      <c r="K36" s="1130">
        <v>26433</v>
      </c>
    </row>
    <row r="37" spans="2:11">
      <c r="B37" s="1138" t="s">
        <v>3910</v>
      </c>
      <c r="C37" s="1139">
        <v>1848</v>
      </c>
      <c r="D37" s="1138" t="s">
        <v>3913</v>
      </c>
      <c r="E37" s="1139">
        <v>1518</v>
      </c>
      <c r="F37" s="1138" t="s">
        <v>173</v>
      </c>
      <c r="G37" s="1139">
        <v>1443</v>
      </c>
      <c r="H37" s="1138" t="s">
        <v>2970</v>
      </c>
      <c r="I37" s="1139">
        <v>2012</v>
      </c>
      <c r="J37" s="1138" t="s">
        <v>3920</v>
      </c>
      <c r="K37" s="1139">
        <v>39338</v>
      </c>
    </row>
    <row r="38" spans="2:11" ht="13.5" thickBot="1">
      <c r="B38" s="447" t="s">
        <v>1335</v>
      </c>
      <c r="C38" s="1131">
        <v>7115</v>
      </c>
      <c r="D38" s="447" t="s">
        <v>2902</v>
      </c>
      <c r="E38" s="1131">
        <v>5931</v>
      </c>
      <c r="F38" s="447" t="s">
        <v>174</v>
      </c>
      <c r="G38" s="1131">
        <v>6168</v>
      </c>
      <c r="H38" s="447" t="s">
        <v>1336</v>
      </c>
      <c r="I38" s="1131">
        <v>6721</v>
      </c>
      <c r="J38" s="447" t="s">
        <v>795</v>
      </c>
      <c r="K38" s="1131">
        <v>78845</v>
      </c>
    </row>
    <row r="39" spans="2:11" ht="5.0999999999999996" customHeight="1" thickBot="1">
      <c r="B39" s="448"/>
      <c r="C39" s="1132"/>
      <c r="D39" s="448"/>
      <c r="E39" s="1132"/>
      <c r="F39" s="448"/>
      <c r="G39" s="1132"/>
      <c r="H39" s="448"/>
      <c r="I39" s="1132"/>
    </row>
    <row r="40" spans="2:11" ht="13.5" thickBot="1">
      <c r="B40" s="3089" t="s">
        <v>6742</v>
      </c>
      <c r="C40" s="3091"/>
      <c r="D40" s="3091"/>
      <c r="E40" s="3090"/>
      <c r="F40" s="1782"/>
      <c r="G40" s="1782"/>
      <c r="H40" s="1782"/>
      <c r="I40" s="1782"/>
    </row>
    <row r="41" spans="2:11" ht="13.5" thickTop="1">
      <c r="B41" s="3092" t="s">
        <v>6743</v>
      </c>
      <c r="C41" s="3093"/>
      <c r="D41" s="3093"/>
      <c r="E41" s="1129">
        <v>600</v>
      </c>
      <c r="F41" s="1783"/>
      <c r="G41" s="1783"/>
      <c r="H41" s="1783"/>
      <c r="I41" s="1781"/>
    </row>
    <row r="42" spans="2:11">
      <c r="B42" s="3094" t="s">
        <v>6744</v>
      </c>
      <c r="C42" s="3095"/>
      <c r="D42" s="3095"/>
      <c r="E42" s="1139">
        <v>500</v>
      </c>
      <c r="F42" s="1783"/>
      <c r="G42" s="1783"/>
      <c r="H42" s="1783"/>
      <c r="I42" s="1781"/>
    </row>
    <row r="43" spans="2:11">
      <c r="B43" s="3096" t="s">
        <v>6745</v>
      </c>
      <c r="C43" s="3097"/>
      <c r="D43" s="3097"/>
      <c r="E43" s="1130">
        <v>300</v>
      </c>
      <c r="F43" s="1783"/>
      <c r="G43" s="1783"/>
      <c r="H43" s="1783"/>
      <c r="I43" s="1781"/>
    </row>
    <row r="44" spans="2:11">
      <c r="B44" s="3094" t="s">
        <v>6746</v>
      </c>
      <c r="C44" s="3095"/>
      <c r="D44" s="3095"/>
      <c r="E44" s="1139">
        <v>400</v>
      </c>
      <c r="F44" s="1783"/>
      <c r="G44" s="1783"/>
      <c r="H44" s="1783"/>
      <c r="I44" s="1781"/>
    </row>
    <row r="45" spans="2:11" ht="13.5" thickBot="1">
      <c r="B45" s="3099" t="s">
        <v>6747</v>
      </c>
      <c r="C45" s="3100"/>
      <c r="D45" s="3100"/>
      <c r="E45" s="1131">
        <v>400</v>
      </c>
      <c r="F45" s="1779"/>
      <c r="G45" s="1779"/>
      <c r="H45" s="1779"/>
      <c r="I45" s="1780"/>
    </row>
    <row r="46" spans="2:11" ht="5.0999999999999996" customHeight="1">
      <c r="B46" s="448"/>
      <c r="C46" s="1132"/>
      <c r="D46" s="448"/>
      <c r="E46" s="1132"/>
      <c r="F46" s="448"/>
      <c r="G46" s="1132"/>
      <c r="H46" s="448"/>
      <c r="I46" s="1132"/>
    </row>
    <row r="47" spans="2:11">
      <c r="B47" s="3086" t="s">
        <v>6748</v>
      </c>
      <c r="C47" s="3086"/>
      <c r="D47" s="3086"/>
      <c r="E47" s="3086"/>
      <c r="F47" s="3086"/>
      <c r="G47" s="3086"/>
      <c r="H47" s="3086"/>
      <c r="I47" s="3086"/>
      <c r="J47" s="3086"/>
      <c r="K47" s="3086"/>
    </row>
    <row r="48" spans="2:11" ht="5.0999999999999996" customHeight="1" thickBot="1"/>
    <row r="49" spans="3:11" ht="13.5" thickBot="1">
      <c r="D49" s="1973" t="s">
        <v>3923</v>
      </c>
      <c r="E49" s="1974" t="s">
        <v>7107</v>
      </c>
      <c r="F49" s="1975" t="s">
        <v>7108</v>
      </c>
    </row>
    <row r="50" spans="3:11" s="1976" customFormat="1" ht="12" thickTop="1">
      <c r="C50" s="1926"/>
      <c r="D50" s="1977"/>
      <c r="E50" s="1978"/>
      <c r="F50" s="1979"/>
      <c r="G50" s="1926"/>
      <c r="I50" s="1926"/>
      <c r="K50" s="1926"/>
    </row>
    <row r="51" spans="3:11">
      <c r="D51" s="1970" t="s">
        <v>795</v>
      </c>
      <c r="E51" s="1971">
        <v>78845</v>
      </c>
      <c r="F51" s="1972" t="s">
        <v>796</v>
      </c>
    </row>
    <row r="52" spans="3:11">
      <c r="D52" s="1146" t="s">
        <v>4180</v>
      </c>
      <c r="E52" s="1147">
        <v>39338</v>
      </c>
      <c r="F52" s="1148" t="s">
        <v>796</v>
      </c>
    </row>
    <row r="53" spans="3:11">
      <c r="D53" s="1140" t="s">
        <v>794</v>
      </c>
      <c r="E53" s="1144">
        <v>26433</v>
      </c>
      <c r="F53" s="1142" t="s">
        <v>796</v>
      </c>
    </row>
    <row r="54" spans="3:11">
      <c r="D54" s="1146" t="s">
        <v>2185</v>
      </c>
      <c r="E54" s="1147">
        <v>19580</v>
      </c>
      <c r="F54" s="1148" t="s">
        <v>796</v>
      </c>
    </row>
    <row r="55" spans="3:11">
      <c r="D55" s="1140" t="s">
        <v>1333</v>
      </c>
      <c r="E55" s="1144">
        <v>8776</v>
      </c>
      <c r="F55" s="1142" t="s">
        <v>2380</v>
      </c>
    </row>
    <row r="56" spans="3:11">
      <c r="D56" s="1146" t="s">
        <v>3909</v>
      </c>
      <c r="E56" s="1147">
        <v>8721</v>
      </c>
      <c r="F56" s="1148" t="s">
        <v>680</v>
      </c>
    </row>
    <row r="57" spans="3:11">
      <c r="D57" s="1140" t="s">
        <v>922</v>
      </c>
      <c r="E57" s="1144">
        <v>8613</v>
      </c>
      <c r="F57" s="1142" t="s">
        <v>979</v>
      </c>
    </row>
    <row r="58" spans="3:11">
      <c r="D58" s="1146" t="s">
        <v>1334</v>
      </c>
      <c r="E58" s="1147">
        <v>7500</v>
      </c>
      <c r="F58" s="1148" t="s">
        <v>2364</v>
      </c>
    </row>
    <row r="59" spans="3:11">
      <c r="D59" s="1140" t="s">
        <v>1335</v>
      </c>
      <c r="E59" s="1144">
        <v>7115</v>
      </c>
      <c r="F59" s="1142" t="s">
        <v>2843</v>
      </c>
    </row>
    <row r="60" spans="3:11">
      <c r="D60" s="1146" t="s">
        <v>1336</v>
      </c>
      <c r="E60" s="1147">
        <v>6721</v>
      </c>
      <c r="F60" s="1148" t="s">
        <v>2499</v>
      </c>
    </row>
    <row r="61" spans="3:11">
      <c r="D61" s="1140" t="s">
        <v>174</v>
      </c>
      <c r="E61" s="1144">
        <v>6168</v>
      </c>
      <c r="F61" s="1142" t="s">
        <v>681</v>
      </c>
    </row>
    <row r="62" spans="3:11">
      <c r="D62" s="1146" t="s">
        <v>2902</v>
      </c>
      <c r="E62" s="1147">
        <v>5931</v>
      </c>
      <c r="F62" s="1148" t="s">
        <v>682</v>
      </c>
    </row>
    <row r="63" spans="3:11">
      <c r="D63" s="1140" t="s">
        <v>2139</v>
      </c>
      <c r="E63" s="1144">
        <v>5101</v>
      </c>
      <c r="F63" s="1142" t="s">
        <v>2843</v>
      </c>
    </row>
    <row r="64" spans="3:11">
      <c r="D64" s="1146" t="s">
        <v>709</v>
      </c>
      <c r="E64" s="1147">
        <v>5019</v>
      </c>
      <c r="F64" s="1148" t="s">
        <v>2380</v>
      </c>
    </row>
    <row r="65" spans="4:6">
      <c r="D65" s="1140" t="s">
        <v>3894</v>
      </c>
      <c r="E65" s="1144">
        <v>4872</v>
      </c>
      <c r="F65" s="1142" t="s">
        <v>979</v>
      </c>
    </row>
    <row r="66" spans="4:6">
      <c r="D66" s="1146" t="s">
        <v>1205</v>
      </c>
      <c r="E66" s="1147">
        <v>4702</v>
      </c>
      <c r="F66" s="1148" t="s">
        <v>680</v>
      </c>
    </row>
    <row r="67" spans="4:6">
      <c r="D67" s="1140" t="s">
        <v>3904</v>
      </c>
      <c r="E67" s="1144">
        <v>4696</v>
      </c>
      <c r="F67" s="1142" t="s">
        <v>679</v>
      </c>
    </row>
    <row r="68" spans="4:6">
      <c r="D68" s="1146" t="s">
        <v>2971</v>
      </c>
      <c r="E68" s="1147">
        <v>4547</v>
      </c>
      <c r="F68" s="1148" t="s">
        <v>2499</v>
      </c>
    </row>
    <row r="69" spans="4:6">
      <c r="D69" s="1140" t="s">
        <v>710</v>
      </c>
      <c r="E69" s="1144">
        <v>4120</v>
      </c>
      <c r="F69" s="1142" t="s">
        <v>682</v>
      </c>
    </row>
    <row r="70" spans="4:6">
      <c r="D70" s="1146" t="s">
        <v>711</v>
      </c>
      <c r="E70" s="1147">
        <v>3718</v>
      </c>
      <c r="F70" s="1148" t="s">
        <v>2364</v>
      </c>
    </row>
    <row r="71" spans="4:6">
      <c r="D71" s="1140" t="s">
        <v>986</v>
      </c>
      <c r="E71" s="1144">
        <v>3388</v>
      </c>
      <c r="F71" s="1142" t="s">
        <v>679</v>
      </c>
    </row>
    <row r="72" spans="4:6">
      <c r="D72" s="1146" t="s">
        <v>712</v>
      </c>
      <c r="E72" s="1147">
        <v>3162</v>
      </c>
      <c r="F72" s="1148" t="s">
        <v>681</v>
      </c>
    </row>
    <row r="73" spans="4:6">
      <c r="D73" s="1140" t="s">
        <v>3900</v>
      </c>
      <c r="E73" s="1144">
        <v>2840</v>
      </c>
      <c r="F73" s="1142" t="s">
        <v>2364</v>
      </c>
    </row>
    <row r="74" spans="4:6">
      <c r="D74" s="1146" t="s">
        <v>2896</v>
      </c>
      <c r="E74" s="1147">
        <v>2382</v>
      </c>
      <c r="F74" s="1148" t="s">
        <v>679</v>
      </c>
    </row>
    <row r="75" spans="4:6">
      <c r="D75" s="1140" t="s">
        <v>713</v>
      </c>
      <c r="E75" s="1144">
        <v>2100</v>
      </c>
      <c r="F75" s="1142" t="s">
        <v>2380</v>
      </c>
    </row>
    <row r="76" spans="4:6">
      <c r="D76" s="1146" t="s">
        <v>3903</v>
      </c>
      <c r="E76" s="1147">
        <v>2087</v>
      </c>
      <c r="F76" s="1148" t="s">
        <v>679</v>
      </c>
    </row>
    <row r="77" spans="4:6">
      <c r="D77" s="1140" t="s">
        <v>920</v>
      </c>
      <c r="E77" s="1144">
        <v>2030</v>
      </c>
      <c r="F77" s="1142" t="s">
        <v>979</v>
      </c>
    </row>
    <row r="78" spans="4:6">
      <c r="D78" s="1146" t="s">
        <v>619</v>
      </c>
      <c r="E78" s="1147">
        <v>2016</v>
      </c>
      <c r="F78" s="1148" t="s">
        <v>2364</v>
      </c>
    </row>
    <row r="79" spans="4:6">
      <c r="D79" s="1140" t="s">
        <v>4181</v>
      </c>
      <c r="E79" s="1144">
        <v>2012</v>
      </c>
      <c r="F79" s="1142" t="s">
        <v>2499</v>
      </c>
    </row>
    <row r="80" spans="4:6">
      <c r="D80" s="1146" t="s">
        <v>620</v>
      </c>
      <c r="E80" s="1147">
        <v>1946</v>
      </c>
      <c r="F80" s="1148" t="s">
        <v>2380</v>
      </c>
    </row>
    <row r="81" spans="4:6">
      <c r="D81" s="1140" t="s">
        <v>3910</v>
      </c>
      <c r="E81" s="1144">
        <v>1848</v>
      </c>
      <c r="F81" s="1142" t="s">
        <v>2843</v>
      </c>
    </row>
    <row r="82" spans="4:6">
      <c r="D82" s="1146" t="s">
        <v>1149</v>
      </c>
      <c r="E82" s="1147">
        <v>1806</v>
      </c>
      <c r="F82" s="1148" t="s">
        <v>979</v>
      </c>
    </row>
    <row r="83" spans="4:6">
      <c r="D83" s="1140" t="s">
        <v>3472</v>
      </c>
      <c r="E83" s="1144">
        <v>1670</v>
      </c>
      <c r="F83" s="1142" t="s">
        <v>2843</v>
      </c>
    </row>
    <row r="84" spans="4:6">
      <c r="D84" s="1146" t="s">
        <v>4182</v>
      </c>
      <c r="E84" s="1147">
        <v>1669</v>
      </c>
      <c r="F84" s="1148" t="s">
        <v>2499</v>
      </c>
    </row>
    <row r="85" spans="4:6">
      <c r="D85" s="1140" t="s">
        <v>1150</v>
      </c>
      <c r="E85" s="1144">
        <v>1589</v>
      </c>
      <c r="F85" s="1142" t="s">
        <v>680</v>
      </c>
    </row>
    <row r="86" spans="4:6">
      <c r="D86" s="1146" t="s">
        <v>1151</v>
      </c>
      <c r="E86" s="1147">
        <v>1547</v>
      </c>
      <c r="F86" s="1148" t="s">
        <v>680</v>
      </c>
    </row>
    <row r="87" spans="4:6">
      <c r="D87" s="1140" t="s">
        <v>3913</v>
      </c>
      <c r="E87" s="1144">
        <v>1518</v>
      </c>
      <c r="F87" s="1142" t="s">
        <v>682</v>
      </c>
    </row>
    <row r="88" spans="4:6">
      <c r="D88" s="1146" t="s">
        <v>173</v>
      </c>
      <c r="E88" s="1147">
        <v>1443</v>
      </c>
      <c r="F88" s="1148" t="s">
        <v>681</v>
      </c>
    </row>
    <row r="89" spans="4:6">
      <c r="D89" s="1140" t="s">
        <v>668</v>
      </c>
      <c r="E89" s="1144">
        <v>1350</v>
      </c>
      <c r="F89" s="1142" t="s">
        <v>682</v>
      </c>
    </row>
    <row r="90" spans="4:6">
      <c r="D90" s="1146" t="s">
        <v>1160</v>
      </c>
      <c r="E90" s="1147">
        <v>1266</v>
      </c>
      <c r="F90" s="1148" t="s">
        <v>681</v>
      </c>
    </row>
    <row r="91" spans="4:6">
      <c r="D91" s="1140" t="s">
        <v>1678</v>
      </c>
      <c r="E91" s="1144">
        <v>1224</v>
      </c>
      <c r="F91" s="1142" t="s">
        <v>2843</v>
      </c>
    </row>
    <row r="92" spans="4:6">
      <c r="D92" s="1146" t="s">
        <v>1161</v>
      </c>
      <c r="E92" s="1147">
        <v>1210</v>
      </c>
      <c r="F92" s="1148" t="s">
        <v>796</v>
      </c>
    </row>
    <row r="93" spans="4:6">
      <c r="D93" s="1140" t="s">
        <v>172</v>
      </c>
      <c r="E93" s="1144">
        <v>1106</v>
      </c>
      <c r="F93" s="1142" t="s">
        <v>681</v>
      </c>
    </row>
    <row r="94" spans="4:6">
      <c r="D94" s="1146" t="s">
        <v>6701</v>
      </c>
      <c r="E94" s="1147">
        <v>1079</v>
      </c>
      <c r="F94" s="1148" t="s">
        <v>679</v>
      </c>
    </row>
    <row r="95" spans="4:6">
      <c r="D95" s="1140" t="s">
        <v>3908</v>
      </c>
      <c r="E95" s="1144">
        <v>1068</v>
      </c>
      <c r="F95" s="1142" t="s">
        <v>680</v>
      </c>
    </row>
    <row r="96" spans="4:6">
      <c r="D96" s="1146" t="s">
        <v>667</v>
      </c>
      <c r="E96" s="1147">
        <v>1028</v>
      </c>
      <c r="F96" s="1148" t="s">
        <v>682</v>
      </c>
    </row>
    <row r="97" spans="4:6">
      <c r="D97" s="1140" t="s">
        <v>1447</v>
      </c>
      <c r="E97" s="1144">
        <v>1027</v>
      </c>
      <c r="F97" s="1142" t="s">
        <v>681</v>
      </c>
    </row>
    <row r="98" spans="4:6">
      <c r="D98" s="1146" t="s">
        <v>699</v>
      </c>
      <c r="E98" s="1147">
        <v>1024</v>
      </c>
      <c r="F98" s="1148" t="s">
        <v>796</v>
      </c>
    </row>
    <row r="99" spans="4:6">
      <c r="D99" s="1140" t="s">
        <v>3899</v>
      </c>
      <c r="E99" s="1144">
        <v>942</v>
      </c>
      <c r="F99" s="1142" t="s">
        <v>2364</v>
      </c>
    </row>
    <row r="100" spans="4:6">
      <c r="D100" s="1146" t="s">
        <v>700</v>
      </c>
      <c r="E100" s="1147">
        <v>890</v>
      </c>
      <c r="F100" s="1148" t="s">
        <v>682</v>
      </c>
    </row>
    <row r="101" spans="4:6">
      <c r="D101" s="1140" t="s">
        <v>3471</v>
      </c>
      <c r="E101" s="1144">
        <v>884</v>
      </c>
      <c r="F101" s="1142" t="s">
        <v>2364</v>
      </c>
    </row>
    <row r="102" spans="4:6">
      <c r="D102" s="1146" t="s">
        <v>701</v>
      </c>
      <c r="E102" s="1147">
        <v>848</v>
      </c>
      <c r="F102" s="1148" t="s">
        <v>679</v>
      </c>
    </row>
    <row r="103" spans="4:6">
      <c r="D103" s="1140" t="s">
        <v>702</v>
      </c>
      <c r="E103" s="1144">
        <v>835</v>
      </c>
      <c r="F103" s="1142" t="s">
        <v>680</v>
      </c>
    </row>
    <row r="104" spans="4:6">
      <c r="D104" s="1146" t="s">
        <v>3893</v>
      </c>
      <c r="E104" s="1147">
        <v>803</v>
      </c>
      <c r="F104" s="1148" t="s">
        <v>979</v>
      </c>
    </row>
    <row r="105" spans="4:6">
      <c r="D105" s="1140" t="s">
        <v>3902</v>
      </c>
      <c r="E105" s="1144">
        <v>783</v>
      </c>
      <c r="F105" s="1142" t="s">
        <v>679</v>
      </c>
    </row>
    <row r="106" spans="4:6">
      <c r="D106" s="1146" t="s">
        <v>2818</v>
      </c>
      <c r="E106" s="1147">
        <v>775</v>
      </c>
      <c r="F106" s="1148" t="s">
        <v>796</v>
      </c>
    </row>
    <row r="107" spans="4:6">
      <c r="D107" s="1140" t="s">
        <v>1677</v>
      </c>
      <c r="E107" s="1144">
        <v>765</v>
      </c>
      <c r="F107" s="1142" t="s">
        <v>2843</v>
      </c>
    </row>
    <row r="108" spans="4:6">
      <c r="D108" s="1146" t="s">
        <v>1813</v>
      </c>
      <c r="E108" s="1147">
        <v>750</v>
      </c>
      <c r="F108" s="1148" t="s">
        <v>2380</v>
      </c>
    </row>
    <row r="109" spans="4:6">
      <c r="D109" s="1140" t="s">
        <v>2830</v>
      </c>
      <c r="E109" s="1144">
        <v>714</v>
      </c>
      <c r="F109" s="1142" t="s">
        <v>682</v>
      </c>
    </row>
    <row r="110" spans="4:6">
      <c r="D110" s="1146" t="s">
        <v>3898</v>
      </c>
      <c r="E110" s="1147">
        <v>680</v>
      </c>
      <c r="F110" s="1148" t="s">
        <v>2364</v>
      </c>
    </row>
    <row r="111" spans="4:6">
      <c r="D111" s="1140" t="s">
        <v>3917</v>
      </c>
      <c r="E111" s="1144">
        <v>672</v>
      </c>
      <c r="F111" s="1142" t="s">
        <v>681</v>
      </c>
    </row>
    <row r="112" spans="4:6">
      <c r="D112" s="1146" t="s">
        <v>2184</v>
      </c>
      <c r="E112" s="1147">
        <v>600</v>
      </c>
      <c r="F112" s="1148" t="s">
        <v>796</v>
      </c>
    </row>
    <row r="113" spans="4:6">
      <c r="D113" s="1140" t="s">
        <v>1814</v>
      </c>
      <c r="E113" s="1144">
        <v>588</v>
      </c>
      <c r="F113" s="1142" t="s">
        <v>2380</v>
      </c>
    </row>
    <row r="114" spans="4:6">
      <c r="D114" s="1146" t="s">
        <v>703</v>
      </c>
      <c r="E114" s="1147">
        <v>585</v>
      </c>
      <c r="F114" s="1148" t="s">
        <v>796</v>
      </c>
    </row>
    <row r="115" spans="4:6">
      <c r="D115" s="1140" t="s">
        <v>3907</v>
      </c>
      <c r="E115" s="1144">
        <v>577</v>
      </c>
      <c r="F115" s="1142" t="s">
        <v>680</v>
      </c>
    </row>
    <row r="116" spans="4:6">
      <c r="D116" s="1146" t="s">
        <v>2003</v>
      </c>
      <c r="E116" s="1147">
        <v>570</v>
      </c>
      <c r="F116" s="1148" t="s">
        <v>2364</v>
      </c>
    </row>
    <row r="117" spans="4:6">
      <c r="D117" s="1140" t="s">
        <v>981</v>
      </c>
      <c r="E117" s="1144">
        <v>555</v>
      </c>
      <c r="F117" s="1142" t="s">
        <v>679</v>
      </c>
    </row>
    <row r="118" spans="4:6">
      <c r="D118" s="1146" t="s">
        <v>2145</v>
      </c>
      <c r="E118" s="1147">
        <v>552</v>
      </c>
      <c r="F118" s="1148" t="s">
        <v>682</v>
      </c>
    </row>
    <row r="119" spans="4:6">
      <c r="D119" s="1140" t="s">
        <v>989</v>
      </c>
      <c r="E119" s="1144">
        <v>532</v>
      </c>
      <c r="F119" s="1142" t="s">
        <v>979</v>
      </c>
    </row>
    <row r="120" spans="4:6">
      <c r="D120" s="1146" t="s">
        <v>2147</v>
      </c>
      <c r="E120" s="1147">
        <v>518</v>
      </c>
      <c r="F120" s="1148" t="s">
        <v>979</v>
      </c>
    </row>
    <row r="121" spans="4:6">
      <c r="D121" s="1140" t="s">
        <v>3892</v>
      </c>
      <c r="E121" s="1144">
        <v>517</v>
      </c>
      <c r="F121" s="1142" t="s">
        <v>979</v>
      </c>
    </row>
    <row r="122" spans="4:6">
      <c r="D122" s="1146" t="s">
        <v>535</v>
      </c>
      <c r="E122" s="1147">
        <v>517</v>
      </c>
      <c r="F122" s="1148" t="s">
        <v>680</v>
      </c>
    </row>
    <row r="123" spans="4:6">
      <c r="D123" s="1140" t="s">
        <v>4183</v>
      </c>
      <c r="E123" s="1144">
        <v>490</v>
      </c>
      <c r="F123" s="1142" t="s">
        <v>2499</v>
      </c>
    </row>
    <row r="124" spans="4:6">
      <c r="D124" s="1146" t="s">
        <v>4184</v>
      </c>
      <c r="E124" s="1147">
        <v>486</v>
      </c>
      <c r="F124" s="1148" t="s">
        <v>2499</v>
      </c>
    </row>
    <row r="125" spans="4:6">
      <c r="D125" s="1140" t="s">
        <v>2146</v>
      </c>
      <c r="E125" s="1144">
        <v>485</v>
      </c>
      <c r="F125" s="1142" t="s">
        <v>2380</v>
      </c>
    </row>
    <row r="126" spans="4:6">
      <c r="D126" s="1146" t="s">
        <v>1676</v>
      </c>
      <c r="E126" s="1147">
        <v>480</v>
      </c>
      <c r="F126" s="1148" t="s">
        <v>2843</v>
      </c>
    </row>
    <row r="127" spans="4:6">
      <c r="D127" s="1140" t="s">
        <v>4185</v>
      </c>
      <c r="E127" s="1144">
        <v>470</v>
      </c>
      <c r="F127" s="1142" t="s">
        <v>2499</v>
      </c>
    </row>
    <row r="128" spans="4:6">
      <c r="D128" s="1146" t="s">
        <v>4186</v>
      </c>
      <c r="E128" s="1147">
        <v>448</v>
      </c>
      <c r="F128" s="1148" t="s">
        <v>2380</v>
      </c>
    </row>
    <row r="129" spans="4:6">
      <c r="D129" s="1140" t="s">
        <v>2375</v>
      </c>
      <c r="E129" s="1144">
        <v>445</v>
      </c>
      <c r="F129" s="1142" t="s">
        <v>2380</v>
      </c>
    </row>
    <row r="130" spans="4:6">
      <c r="D130" s="1146" t="s">
        <v>1858</v>
      </c>
      <c r="E130" s="1147">
        <v>445</v>
      </c>
      <c r="F130" s="1148" t="s">
        <v>2843</v>
      </c>
    </row>
    <row r="131" spans="4:6">
      <c r="D131" s="1140" t="s">
        <v>2570</v>
      </c>
      <c r="E131" s="1144">
        <v>416</v>
      </c>
      <c r="F131" s="1142" t="s">
        <v>681</v>
      </c>
    </row>
    <row r="132" spans="4:6">
      <c r="D132" s="1146" t="s">
        <v>3897</v>
      </c>
      <c r="E132" s="1147">
        <v>412</v>
      </c>
      <c r="F132" s="1148" t="s">
        <v>2364</v>
      </c>
    </row>
    <row r="133" spans="4:6">
      <c r="D133" s="1140" t="s">
        <v>2571</v>
      </c>
      <c r="E133" s="1144">
        <v>392</v>
      </c>
      <c r="F133" s="1142" t="s">
        <v>2843</v>
      </c>
    </row>
    <row r="134" spans="4:6">
      <c r="D134" s="1146" t="s">
        <v>4187</v>
      </c>
      <c r="E134" s="1147">
        <v>380</v>
      </c>
      <c r="F134" s="1148" t="s">
        <v>2499</v>
      </c>
    </row>
    <row r="135" spans="4:6">
      <c r="D135" s="1140" t="s">
        <v>3906</v>
      </c>
      <c r="E135" s="1144">
        <v>367</v>
      </c>
      <c r="F135" s="1142" t="s">
        <v>680</v>
      </c>
    </row>
    <row r="136" spans="4:6">
      <c r="D136" s="1146" t="s">
        <v>1675</v>
      </c>
      <c r="E136" s="1147">
        <v>357</v>
      </c>
      <c r="F136" s="1148" t="s">
        <v>2843</v>
      </c>
    </row>
    <row r="137" spans="4:6">
      <c r="D137" s="1140" t="s">
        <v>3199</v>
      </c>
      <c r="E137" s="1144">
        <v>356</v>
      </c>
      <c r="F137" s="1142" t="s">
        <v>2499</v>
      </c>
    </row>
    <row r="138" spans="4:6">
      <c r="D138" s="1146" t="s">
        <v>2572</v>
      </c>
      <c r="E138" s="1147">
        <v>351</v>
      </c>
      <c r="F138" s="1148" t="s">
        <v>2380</v>
      </c>
    </row>
    <row r="139" spans="4:6">
      <c r="D139" s="1140" t="s">
        <v>116</v>
      </c>
      <c r="E139" s="1144">
        <v>345</v>
      </c>
      <c r="F139" s="1142" t="s">
        <v>2499</v>
      </c>
    </row>
    <row r="140" spans="4:6">
      <c r="D140" s="1146" t="s">
        <v>990</v>
      </c>
      <c r="E140" s="1147">
        <v>345</v>
      </c>
      <c r="F140" s="1148" t="s">
        <v>796</v>
      </c>
    </row>
    <row r="141" spans="4:6">
      <c r="D141" s="1140" t="s">
        <v>2573</v>
      </c>
      <c r="E141" s="1144">
        <v>336</v>
      </c>
      <c r="F141" s="1142" t="s">
        <v>680</v>
      </c>
    </row>
    <row r="142" spans="4:6">
      <c r="D142" s="1146" t="s">
        <v>919</v>
      </c>
      <c r="E142" s="1147">
        <v>331</v>
      </c>
      <c r="F142" s="1148" t="s">
        <v>979</v>
      </c>
    </row>
    <row r="143" spans="4:6">
      <c r="D143" s="1140" t="s">
        <v>4188</v>
      </c>
      <c r="E143" s="1144">
        <v>330</v>
      </c>
      <c r="F143" s="1142" t="s">
        <v>2499</v>
      </c>
    </row>
    <row r="144" spans="4:6">
      <c r="D144" s="1146" t="s">
        <v>1786</v>
      </c>
      <c r="E144" s="1147">
        <v>315</v>
      </c>
      <c r="F144" s="1148" t="s">
        <v>679</v>
      </c>
    </row>
    <row r="145" spans="4:6">
      <c r="D145" s="1140" t="s">
        <v>4189</v>
      </c>
      <c r="E145" s="1144">
        <v>315</v>
      </c>
      <c r="F145" s="1142" t="s">
        <v>2499</v>
      </c>
    </row>
    <row r="146" spans="4:6">
      <c r="D146" s="1146" t="s">
        <v>666</v>
      </c>
      <c r="E146" s="1147">
        <v>312</v>
      </c>
      <c r="F146" s="1148" t="s">
        <v>682</v>
      </c>
    </row>
    <row r="147" spans="4:6">
      <c r="D147" s="1140" t="s">
        <v>1758</v>
      </c>
      <c r="E147" s="1144">
        <v>270</v>
      </c>
      <c r="F147" s="1142" t="s">
        <v>796</v>
      </c>
    </row>
    <row r="148" spans="4:6">
      <c r="D148" s="1146" t="s">
        <v>1757</v>
      </c>
      <c r="E148" s="1147">
        <v>268</v>
      </c>
      <c r="F148" s="1148" t="s">
        <v>682</v>
      </c>
    </row>
    <row r="149" spans="4:6">
      <c r="D149" s="1140" t="s">
        <v>1756</v>
      </c>
      <c r="E149" s="1144">
        <v>252</v>
      </c>
      <c r="F149" s="1142" t="s">
        <v>679</v>
      </c>
    </row>
    <row r="150" spans="4:6">
      <c r="D150" s="1146" t="s">
        <v>2501</v>
      </c>
      <c r="E150" s="1147">
        <v>250</v>
      </c>
      <c r="F150" s="1148" t="s">
        <v>2364</v>
      </c>
    </row>
    <row r="151" spans="4:6">
      <c r="D151" s="1140" t="s">
        <v>1755</v>
      </c>
      <c r="E151" s="1144">
        <v>240</v>
      </c>
      <c r="F151" s="1142" t="s">
        <v>2843</v>
      </c>
    </row>
    <row r="152" spans="4:6">
      <c r="D152" s="1146" t="s">
        <v>3916</v>
      </c>
      <c r="E152" s="1147">
        <v>240</v>
      </c>
      <c r="F152" s="1148" t="s">
        <v>681</v>
      </c>
    </row>
    <row r="153" spans="4:6">
      <c r="D153" s="1140" t="s">
        <v>3905</v>
      </c>
      <c r="E153" s="1144">
        <v>238</v>
      </c>
      <c r="F153" s="1142" t="s">
        <v>680</v>
      </c>
    </row>
    <row r="154" spans="4:6">
      <c r="D154" s="1146" t="s">
        <v>3197</v>
      </c>
      <c r="E154" s="1147">
        <v>234</v>
      </c>
      <c r="F154" s="1148" t="s">
        <v>979</v>
      </c>
    </row>
    <row r="155" spans="4:6">
      <c r="D155" s="1140" t="s">
        <v>1759</v>
      </c>
      <c r="E155" s="1144">
        <v>209</v>
      </c>
      <c r="F155" s="1142" t="s">
        <v>979</v>
      </c>
    </row>
    <row r="156" spans="4:6">
      <c r="D156" s="1146" t="s">
        <v>3915</v>
      </c>
      <c r="E156" s="1147">
        <v>203</v>
      </c>
      <c r="F156" s="1148" t="s">
        <v>681</v>
      </c>
    </row>
    <row r="157" spans="4:6">
      <c r="D157" s="1140" t="s">
        <v>4190</v>
      </c>
      <c r="E157" s="1144">
        <v>201</v>
      </c>
      <c r="F157" s="1142" t="s">
        <v>2364</v>
      </c>
    </row>
    <row r="158" spans="4:6">
      <c r="D158" s="1146" t="s">
        <v>410</v>
      </c>
      <c r="E158" s="1147">
        <v>192</v>
      </c>
      <c r="F158" s="1148" t="s">
        <v>681</v>
      </c>
    </row>
    <row r="159" spans="4:6">
      <c r="D159" s="1140" t="s">
        <v>379</v>
      </c>
      <c r="E159" s="1144">
        <v>184</v>
      </c>
      <c r="F159" s="1142" t="s">
        <v>2380</v>
      </c>
    </row>
    <row r="160" spans="4:6">
      <c r="D160" s="1146" t="s">
        <v>4191</v>
      </c>
      <c r="E160" s="1147">
        <v>165</v>
      </c>
      <c r="F160" s="1148" t="s">
        <v>2364</v>
      </c>
    </row>
    <row r="161" spans="4:6">
      <c r="D161" s="1140" t="s">
        <v>413</v>
      </c>
      <c r="E161" s="1144">
        <v>159</v>
      </c>
      <c r="F161" s="1142" t="s">
        <v>2843</v>
      </c>
    </row>
    <row r="162" spans="4:6">
      <c r="D162" s="1146" t="s">
        <v>3912</v>
      </c>
      <c r="E162" s="1147">
        <v>156</v>
      </c>
      <c r="F162" s="1148" t="s">
        <v>682</v>
      </c>
    </row>
    <row r="163" spans="4:6">
      <c r="D163" s="1140" t="s">
        <v>415</v>
      </c>
      <c r="E163" s="1144">
        <v>154</v>
      </c>
      <c r="F163" s="1142" t="s">
        <v>680</v>
      </c>
    </row>
    <row r="164" spans="4:6">
      <c r="D164" s="1146" t="s">
        <v>3919</v>
      </c>
      <c r="E164" s="1147">
        <v>145</v>
      </c>
      <c r="F164" s="1148" t="s">
        <v>796</v>
      </c>
    </row>
    <row r="165" spans="4:6">
      <c r="D165" s="1140" t="s">
        <v>412</v>
      </c>
      <c r="E165" s="1144">
        <v>138</v>
      </c>
      <c r="F165" s="1142" t="s">
        <v>979</v>
      </c>
    </row>
    <row r="166" spans="4:6">
      <c r="D166" s="1146" t="s">
        <v>3891</v>
      </c>
      <c r="E166" s="1147">
        <v>138</v>
      </c>
      <c r="F166" s="1148" t="s">
        <v>979</v>
      </c>
    </row>
    <row r="167" spans="4:6">
      <c r="D167" s="1140" t="s">
        <v>417</v>
      </c>
      <c r="E167" s="1144">
        <v>135</v>
      </c>
      <c r="F167" s="1142" t="s">
        <v>796</v>
      </c>
    </row>
    <row r="168" spans="4:6">
      <c r="D168" s="1146" t="s">
        <v>3914</v>
      </c>
      <c r="E168" s="1147">
        <v>130</v>
      </c>
      <c r="F168" s="1148" t="s">
        <v>681</v>
      </c>
    </row>
    <row r="169" spans="4:6">
      <c r="D169" s="1140" t="s">
        <v>414</v>
      </c>
      <c r="E169" s="1144">
        <v>128</v>
      </c>
      <c r="F169" s="1142" t="s">
        <v>679</v>
      </c>
    </row>
    <row r="170" spans="4:6">
      <c r="D170" s="1146" t="s">
        <v>411</v>
      </c>
      <c r="E170" s="1147">
        <v>126</v>
      </c>
      <c r="F170" s="1148" t="s">
        <v>2380</v>
      </c>
    </row>
    <row r="171" spans="4:6">
      <c r="D171" s="1140" t="s">
        <v>416</v>
      </c>
      <c r="E171" s="1144">
        <v>126</v>
      </c>
      <c r="F171" s="1142" t="s">
        <v>682</v>
      </c>
    </row>
    <row r="172" spans="4:6">
      <c r="D172" s="1146" t="s">
        <v>2471</v>
      </c>
      <c r="E172" s="1147">
        <v>115</v>
      </c>
      <c r="F172" s="1148" t="s">
        <v>2380</v>
      </c>
    </row>
    <row r="173" spans="4:6">
      <c r="D173" s="1140" t="s">
        <v>2472</v>
      </c>
      <c r="E173" s="1144">
        <v>100</v>
      </c>
      <c r="F173" s="1142" t="s">
        <v>979</v>
      </c>
    </row>
    <row r="174" spans="4:6">
      <c r="D174" s="1146" t="s">
        <v>2811</v>
      </c>
      <c r="E174" s="1147">
        <v>98</v>
      </c>
      <c r="F174" s="1148" t="s">
        <v>679</v>
      </c>
    </row>
    <row r="175" spans="4:6">
      <c r="D175" s="1140" t="s">
        <v>1690</v>
      </c>
      <c r="E175" s="1144">
        <v>95</v>
      </c>
      <c r="F175" s="1142" t="s">
        <v>2499</v>
      </c>
    </row>
    <row r="176" spans="4:6">
      <c r="D176" s="1146" t="s">
        <v>3911</v>
      </c>
      <c r="E176" s="1147">
        <v>90</v>
      </c>
      <c r="F176" s="1148" t="s">
        <v>682</v>
      </c>
    </row>
    <row r="177" spans="4:6">
      <c r="D177" s="1140" t="s">
        <v>3901</v>
      </c>
      <c r="E177" s="1144">
        <v>85</v>
      </c>
      <c r="F177" s="1142" t="s">
        <v>679</v>
      </c>
    </row>
    <row r="178" spans="4:6">
      <c r="D178" s="1146" t="s">
        <v>1894</v>
      </c>
      <c r="E178" s="1147">
        <v>84</v>
      </c>
      <c r="F178" s="1148" t="s">
        <v>680</v>
      </c>
    </row>
    <row r="179" spans="4:6">
      <c r="D179" s="1140" t="s">
        <v>2470</v>
      </c>
      <c r="E179" s="1144">
        <v>80</v>
      </c>
      <c r="F179" s="1142" t="s">
        <v>2380</v>
      </c>
    </row>
    <row r="180" spans="4:6">
      <c r="D180" s="1146" t="s">
        <v>1698</v>
      </c>
      <c r="E180" s="1147">
        <v>78</v>
      </c>
      <c r="F180" s="1148" t="s">
        <v>681</v>
      </c>
    </row>
    <row r="181" spans="4:6">
      <c r="D181" s="1140" t="s">
        <v>2221</v>
      </c>
      <c r="E181" s="1144">
        <v>75</v>
      </c>
      <c r="F181" s="1142" t="s">
        <v>796</v>
      </c>
    </row>
    <row r="182" spans="4:6">
      <c r="D182" s="1146" t="s">
        <v>1692</v>
      </c>
      <c r="E182" s="1147">
        <v>66</v>
      </c>
      <c r="F182" s="1148" t="s">
        <v>2364</v>
      </c>
    </row>
    <row r="183" spans="4:6">
      <c r="D183" s="1140" t="s">
        <v>1695</v>
      </c>
      <c r="E183" s="1144">
        <v>60</v>
      </c>
      <c r="F183" s="1142" t="s">
        <v>679</v>
      </c>
    </row>
    <row r="184" spans="4:6">
      <c r="D184" s="1146" t="s">
        <v>1694</v>
      </c>
      <c r="E184" s="1147">
        <v>60</v>
      </c>
      <c r="F184" s="1148" t="s">
        <v>2843</v>
      </c>
    </row>
    <row r="185" spans="4:6">
      <c r="D185" s="1140" t="s">
        <v>1697</v>
      </c>
      <c r="E185" s="1144">
        <v>60</v>
      </c>
      <c r="F185" s="1142" t="s">
        <v>681</v>
      </c>
    </row>
    <row r="186" spans="4:6">
      <c r="D186" s="1146" t="s">
        <v>1696</v>
      </c>
      <c r="E186" s="1147">
        <v>59</v>
      </c>
      <c r="F186" s="1148" t="s">
        <v>680</v>
      </c>
    </row>
    <row r="187" spans="4:6">
      <c r="D187" s="1140" t="s">
        <v>1699</v>
      </c>
      <c r="E187" s="1144">
        <v>56</v>
      </c>
      <c r="F187" s="1142" t="s">
        <v>682</v>
      </c>
    </row>
    <row r="188" spans="4:6">
      <c r="D188" s="1146" t="s">
        <v>2964</v>
      </c>
      <c r="E188" s="1147">
        <v>55</v>
      </c>
      <c r="F188" s="1148" t="s">
        <v>2499</v>
      </c>
    </row>
    <row r="189" spans="4:6">
      <c r="D189" s="1140" t="s">
        <v>1693</v>
      </c>
      <c r="E189" s="1144">
        <v>50</v>
      </c>
      <c r="F189" s="1142" t="s">
        <v>2843</v>
      </c>
    </row>
    <row r="190" spans="4:6">
      <c r="D190" s="1146" t="s">
        <v>1691</v>
      </c>
      <c r="E190" s="1147">
        <v>44</v>
      </c>
      <c r="F190" s="1148" t="s">
        <v>2364</v>
      </c>
    </row>
    <row r="191" spans="4:6" ht="13.5" thickBot="1">
      <c r="D191" s="1141" t="s">
        <v>2222</v>
      </c>
      <c r="E191" s="1145">
        <v>15</v>
      </c>
      <c r="F191" s="1143" t="s">
        <v>796</v>
      </c>
    </row>
  </sheetData>
  <sheetProtection autoFilter="0"/>
  <autoFilter ref="D50:F50"/>
  <mergeCells count="20">
    <mergeCell ref="C1:K1"/>
    <mergeCell ref="B3:K3"/>
    <mergeCell ref="B4:K4"/>
    <mergeCell ref="B45:D45"/>
    <mergeCell ref="B47:K47"/>
    <mergeCell ref="H6:I6"/>
    <mergeCell ref="B23:C23"/>
    <mergeCell ref="D23:E23"/>
    <mergeCell ref="H23:I23"/>
    <mergeCell ref="J23:K23"/>
    <mergeCell ref="F23:G23"/>
    <mergeCell ref="B40:E40"/>
    <mergeCell ref="B41:D41"/>
    <mergeCell ref="B42:D42"/>
    <mergeCell ref="B43:D43"/>
    <mergeCell ref="B44:D44"/>
    <mergeCell ref="F6:G6"/>
    <mergeCell ref="J6:K6"/>
    <mergeCell ref="D6:E6"/>
    <mergeCell ref="B6:C6"/>
  </mergeCells>
  <phoneticPr fontId="9" type="noConversion"/>
  <hyperlinks>
    <hyperlink ref="B1" location="Index!A1" display="Назад"/>
  </hyperlinks>
  <pageMargins left="0.75" right="0.75" top="1" bottom="1" header="0.5" footer="0.5"/>
  <headerFooter alignWithMargins="0"/>
</worksheet>
</file>

<file path=xl/worksheets/sheet84.xml><?xml version="1.0" encoding="utf-8"?>
<worksheet xmlns="http://schemas.openxmlformats.org/spreadsheetml/2006/main" xmlns:r="http://schemas.openxmlformats.org/officeDocument/2006/relationships">
  <dimension ref="B1:E31"/>
  <sheetViews>
    <sheetView workbookViewId="0">
      <pane ySplit="4" topLeftCell="A5" activePane="bottomLeft" state="frozen"/>
      <selection pane="bottomLeft" activeCell="B1" sqref="B1"/>
    </sheetView>
  </sheetViews>
  <sheetFormatPr defaultRowHeight="12.75"/>
  <cols>
    <col min="1" max="1" width="3.7109375" style="22" customWidth="1"/>
    <col min="2" max="2" width="16.42578125" style="22" bestFit="1" customWidth="1"/>
    <col min="3" max="3" width="22" style="22" customWidth="1"/>
    <col min="4" max="4" width="22.85546875" style="22" customWidth="1"/>
    <col min="5" max="5" width="35.42578125" style="22" customWidth="1"/>
    <col min="6" max="16384" width="9.140625" style="22"/>
  </cols>
  <sheetData>
    <row r="1" spans="2:5" s="123" customFormat="1">
      <c r="B1" s="153" t="s">
        <v>3024</v>
      </c>
      <c r="C1" s="3101" t="s">
        <v>7212</v>
      </c>
      <c r="D1" s="3101"/>
      <c r="E1" s="3101"/>
    </row>
    <row r="2" spans="2:5" s="137" customFormat="1" ht="5.0999999999999996" customHeight="1"/>
    <row r="3" spans="2:5">
      <c r="B3" s="2612" t="s">
        <v>4192</v>
      </c>
      <c r="C3" s="2612"/>
      <c r="D3" s="2612"/>
      <c r="E3" s="2612"/>
    </row>
    <row r="4" spans="2:5" ht="5.0999999999999996" customHeight="1">
      <c r="B4" s="486"/>
      <c r="C4" s="486"/>
      <c r="D4" s="486"/>
    </row>
    <row r="5" spans="2:5" ht="25.5" customHeight="1">
      <c r="B5" s="3105" t="s">
        <v>4194</v>
      </c>
      <c r="C5" s="3105"/>
      <c r="D5" s="3105"/>
      <c r="E5" s="3105"/>
    </row>
    <row r="6" spans="2:5" ht="25.5" customHeight="1">
      <c r="B6" s="3105" t="s">
        <v>6702</v>
      </c>
      <c r="C6" s="3105"/>
      <c r="D6" s="3105"/>
      <c r="E6" s="3105"/>
    </row>
    <row r="7" spans="2:5" ht="25.5" customHeight="1">
      <c r="B7" s="3104" t="s">
        <v>4196</v>
      </c>
      <c r="C7" s="3105"/>
      <c r="D7" s="3105"/>
      <c r="E7" s="3105"/>
    </row>
    <row r="8" spans="2:5" ht="25.5" customHeight="1">
      <c r="B8" s="3104" t="s">
        <v>4195</v>
      </c>
      <c r="C8" s="3105"/>
      <c r="D8" s="3105"/>
      <c r="E8" s="3105"/>
    </row>
    <row r="9" spans="2:5" ht="12.75" customHeight="1">
      <c r="B9" s="3104" t="s">
        <v>4197</v>
      </c>
      <c r="C9" s="3105"/>
      <c r="D9" s="3105"/>
      <c r="E9" s="3105"/>
    </row>
    <row r="10" spans="2:5" ht="28.5" customHeight="1">
      <c r="B10" s="3107" t="s">
        <v>4198</v>
      </c>
      <c r="C10" s="3106"/>
      <c r="D10" s="3106"/>
      <c r="E10" s="3106"/>
    </row>
    <row r="11" spans="2:5" ht="24.75" customHeight="1">
      <c r="B11" s="3104" t="s">
        <v>4199</v>
      </c>
      <c r="C11" s="3105"/>
      <c r="D11" s="3105"/>
      <c r="E11" s="3105"/>
    </row>
    <row r="12" spans="2:5" ht="5.0999999999999996" customHeight="1" thickBot="1">
      <c r="B12" s="490"/>
      <c r="C12" s="489"/>
      <c r="D12" s="489"/>
      <c r="E12" s="489"/>
    </row>
    <row r="13" spans="2:5" ht="13.5" thickBot="1">
      <c r="C13" s="3102" t="s">
        <v>4200</v>
      </c>
      <c r="D13" s="3103"/>
    </row>
    <row r="14" spans="2:5">
      <c r="C14" s="1149" t="s">
        <v>11</v>
      </c>
      <c r="D14" s="1150" t="s">
        <v>12</v>
      </c>
    </row>
    <row r="15" spans="2:5">
      <c r="C15" s="1155" t="s">
        <v>18</v>
      </c>
      <c r="D15" s="1156" t="s">
        <v>19</v>
      </c>
    </row>
    <row r="16" spans="2:5">
      <c r="C16" s="1151" t="s">
        <v>3067</v>
      </c>
      <c r="D16" s="1152" t="s">
        <v>3068</v>
      </c>
    </row>
    <row r="17" spans="2:5">
      <c r="C17" s="1155" t="s">
        <v>20</v>
      </c>
      <c r="D17" s="1156" t="s">
        <v>21</v>
      </c>
    </row>
    <row r="18" spans="2:5">
      <c r="C18" s="1151" t="s">
        <v>26</v>
      </c>
      <c r="D18" s="1152" t="s">
        <v>27</v>
      </c>
    </row>
    <row r="19" spans="2:5">
      <c r="C19" s="1155" t="s">
        <v>32</v>
      </c>
      <c r="D19" s="1156" t="s">
        <v>33</v>
      </c>
    </row>
    <row r="20" spans="2:5">
      <c r="C20" s="1151" t="s">
        <v>15</v>
      </c>
      <c r="D20" s="1741" t="s">
        <v>6703</v>
      </c>
    </row>
    <row r="21" spans="2:5">
      <c r="C21" s="1155" t="s">
        <v>3064</v>
      </c>
      <c r="D21" s="1156" t="s">
        <v>3069</v>
      </c>
    </row>
    <row r="22" spans="2:5">
      <c r="C22" s="1151" t="s">
        <v>28</v>
      </c>
      <c r="D22" s="1152" t="s">
        <v>29</v>
      </c>
    </row>
    <row r="23" spans="2:5">
      <c r="C23" s="1155" t="s">
        <v>3065</v>
      </c>
      <c r="D23" s="1156" t="s">
        <v>3066</v>
      </c>
    </row>
    <row r="24" spans="2:5">
      <c r="C24" s="1151" t="s">
        <v>16</v>
      </c>
      <c r="D24" s="1152" t="s">
        <v>17</v>
      </c>
    </row>
    <row r="25" spans="2:5">
      <c r="C25" s="1155" t="s">
        <v>13</v>
      </c>
      <c r="D25" s="1156" t="s">
        <v>14</v>
      </c>
    </row>
    <row r="26" spans="2:5">
      <c r="C26" s="1151" t="s">
        <v>22</v>
      </c>
      <c r="D26" s="1152" t="s">
        <v>23</v>
      </c>
    </row>
    <row r="27" spans="2:5">
      <c r="C27" s="1155" t="s">
        <v>24</v>
      </c>
      <c r="D27" s="1156" t="s">
        <v>25</v>
      </c>
    </row>
    <row r="28" spans="2:5" ht="13.5" thickBot="1">
      <c r="C28" s="1153" t="s">
        <v>30</v>
      </c>
      <c r="D28" s="1154" t="s">
        <v>31</v>
      </c>
    </row>
    <row r="29" spans="2:5" ht="5.0999999999999996" customHeight="1"/>
    <row r="30" spans="2:5">
      <c r="B30" s="3105" t="s">
        <v>4201</v>
      </c>
      <c r="C30" s="3105"/>
      <c r="D30" s="3105"/>
      <c r="E30" s="3105"/>
    </row>
    <row r="31" spans="2:5" ht="40.5" customHeight="1">
      <c r="B31" s="3106" t="s">
        <v>4202</v>
      </c>
      <c r="C31" s="3106"/>
      <c r="D31" s="3106"/>
      <c r="E31" s="3106"/>
    </row>
  </sheetData>
  <sheetProtection autoFilter="0"/>
  <mergeCells count="12">
    <mergeCell ref="C1:E1"/>
    <mergeCell ref="C13:D13"/>
    <mergeCell ref="B9:E9"/>
    <mergeCell ref="B30:E30"/>
    <mergeCell ref="B31:E31"/>
    <mergeCell ref="B11:E11"/>
    <mergeCell ref="B10:E10"/>
    <mergeCell ref="B3:E3"/>
    <mergeCell ref="B6:E6"/>
    <mergeCell ref="B7:E7"/>
    <mergeCell ref="B8:E8"/>
    <mergeCell ref="B5:E5"/>
  </mergeCells>
  <phoneticPr fontId="9" type="noConversion"/>
  <hyperlinks>
    <hyperlink ref="B1" location="Index!A1" display="Назад"/>
  </hyperlinks>
  <pageMargins left="0.75" right="0.75" top="1" bottom="1" header="0.5" footer="0.5"/>
  <pageSetup paperSize="9" orientation="portrait" horizontalDpi="200" verticalDpi="200" r:id="rId1"/>
  <headerFooter alignWithMargins="0"/>
</worksheet>
</file>

<file path=xl/worksheets/sheet85.xml><?xml version="1.0" encoding="utf-8"?>
<worksheet xmlns="http://schemas.openxmlformats.org/spreadsheetml/2006/main" xmlns:r="http://schemas.openxmlformats.org/officeDocument/2006/relationships">
  <dimension ref="B1:H144"/>
  <sheetViews>
    <sheetView workbookViewId="0">
      <pane ySplit="5" topLeftCell="A6" activePane="bottomLeft" state="frozen"/>
      <selection pane="bottomLeft" activeCell="B1" sqref="B1"/>
    </sheetView>
  </sheetViews>
  <sheetFormatPr defaultRowHeight="12.75"/>
  <cols>
    <col min="1" max="1" width="3.7109375" customWidth="1"/>
    <col min="2" max="2" width="10.85546875" customWidth="1"/>
    <col min="3" max="8" width="19.7109375" customWidth="1"/>
  </cols>
  <sheetData>
    <row r="1" spans="2:8" s="120" customFormat="1">
      <c r="B1" s="153" t="s">
        <v>3024</v>
      </c>
      <c r="C1" s="2091" t="s">
        <v>7212</v>
      </c>
      <c r="D1" s="2091"/>
      <c r="E1" s="2091"/>
      <c r="F1" s="2091"/>
      <c r="G1" s="2091"/>
      <c r="H1" s="2091"/>
    </row>
    <row r="2" spans="2:8" s="125" customFormat="1" ht="5.0999999999999996" customHeight="1"/>
    <row r="3" spans="2:8" s="125" customFormat="1" ht="12.75" customHeight="1">
      <c r="B3" s="2133" t="s">
        <v>6293</v>
      </c>
      <c r="C3" s="2133"/>
      <c r="D3" s="2133"/>
      <c r="E3" s="2133"/>
      <c r="F3" s="2133"/>
      <c r="G3" s="2133"/>
      <c r="H3" s="2133"/>
    </row>
    <row r="4" spans="2:8" s="125" customFormat="1" ht="12.75" customHeight="1">
      <c r="B4" s="3098" t="s">
        <v>7186</v>
      </c>
      <c r="C4" s="3098"/>
      <c r="D4" s="3098"/>
      <c r="E4" s="3098"/>
      <c r="F4" s="3098"/>
      <c r="G4" s="3098"/>
      <c r="H4" s="3098"/>
    </row>
    <row r="5" spans="2:8" s="125" customFormat="1" ht="5.0999999999999996" customHeight="1">
      <c r="B5" s="1593"/>
      <c r="C5" s="1593"/>
      <c r="D5" s="1593"/>
      <c r="E5" s="1593"/>
      <c r="F5" s="1593"/>
      <c r="G5" s="1593"/>
      <c r="H5" s="1593"/>
    </row>
    <row r="6" spans="2:8" ht="38.25" customHeight="1">
      <c r="B6" s="2611" t="s">
        <v>616</v>
      </c>
      <c r="C6" s="2611"/>
      <c r="D6" s="2611"/>
      <c r="E6" s="2611"/>
      <c r="F6" s="2611"/>
      <c r="G6" s="2611"/>
      <c r="H6" s="2611"/>
    </row>
    <row r="7" spans="2:8" ht="5.0999999999999996" customHeight="1"/>
    <row r="8" spans="2:8">
      <c r="B8" s="449" t="s">
        <v>2922</v>
      </c>
    </row>
    <row r="9" spans="2:8" ht="27.75" customHeight="1">
      <c r="B9" s="2611" t="s">
        <v>6294</v>
      </c>
      <c r="C9" s="2611"/>
      <c r="D9" s="2611"/>
      <c r="E9" s="2611"/>
      <c r="F9" s="2611"/>
      <c r="G9" s="2611"/>
      <c r="H9" s="2611"/>
    </row>
    <row r="10" spans="2:8" ht="25.5" customHeight="1">
      <c r="B10" s="2610" t="s">
        <v>2923</v>
      </c>
      <c r="C10" s="2610"/>
      <c r="D10" s="2610"/>
      <c r="E10" s="2610"/>
      <c r="F10" s="2610"/>
      <c r="G10" s="2610"/>
      <c r="H10" s="2610"/>
    </row>
    <row r="11" spans="2:8" ht="5.0999999999999996" customHeight="1"/>
    <row r="12" spans="2:8">
      <c r="B12" s="449" t="s">
        <v>6295</v>
      </c>
    </row>
    <row r="13" spans="2:8" ht="27" customHeight="1">
      <c r="B13" s="2611" t="s">
        <v>6296</v>
      </c>
      <c r="C13" s="2611"/>
      <c r="D13" s="2611"/>
      <c r="E13" s="2611"/>
      <c r="F13" s="2611"/>
      <c r="G13" s="2611"/>
      <c r="H13" s="2611"/>
    </row>
    <row r="14" spans="2:8" ht="5.0999999999999996" customHeight="1"/>
    <row r="15" spans="2:8">
      <c r="B15" s="1586" t="s">
        <v>6297</v>
      </c>
    </row>
    <row r="16" spans="2:8">
      <c r="B16" s="2611" t="s">
        <v>6298</v>
      </c>
      <c r="C16" s="2611"/>
      <c r="D16" s="2611"/>
      <c r="E16" s="2611"/>
      <c r="F16" s="2611"/>
      <c r="G16" s="2611"/>
      <c r="H16" s="2611"/>
    </row>
    <row r="17" spans="2:8" ht="5.0999999999999996" customHeight="1"/>
    <row r="18" spans="2:8">
      <c r="B18" s="1586" t="s">
        <v>6299</v>
      </c>
    </row>
    <row r="19" spans="2:8" ht="25.5" customHeight="1">
      <c r="B19" s="2611" t="s">
        <v>6300</v>
      </c>
      <c r="C19" s="2611"/>
      <c r="D19" s="2611"/>
      <c r="E19" s="2611"/>
      <c r="F19" s="2611"/>
      <c r="G19" s="2611"/>
      <c r="H19" s="2611"/>
    </row>
    <row r="20" spans="2:8" ht="5.0999999999999996" customHeight="1"/>
    <row r="21" spans="2:8">
      <c r="B21" s="1586" t="s">
        <v>6309</v>
      </c>
    </row>
    <row r="22" spans="2:8">
      <c r="B22" s="1587" t="s">
        <v>6303</v>
      </c>
    </row>
    <row r="23" spans="2:8">
      <c r="B23" s="1587" t="s">
        <v>6304</v>
      </c>
    </row>
    <row r="24" spans="2:8">
      <c r="B24" s="1587" t="s">
        <v>6305</v>
      </c>
    </row>
    <row r="25" spans="2:8">
      <c r="B25" s="1587" t="s">
        <v>6306</v>
      </c>
    </row>
    <row r="26" spans="2:8">
      <c r="B26" s="1587" t="s">
        <v>6307</v>
      </c>
    </row>
    <row r="27" spans="2:8">
      <c r="B27" s="1587" t="s">
        <v>6308</v>
      </c>
    </row>
    <row r="28" spans="2:8" ht="5.0999999999999996" customHeight="1"/>
    <row r="29" spans="2:8">
      <c r="B29" s="1586" t="s">
        <v>6310</v>
      </c>
    </row>
    <row r="30" spans="2:8">
      <c r="B30" t="s">
        <v>2924</v>
      </c>
    </row>
    <row r="31" spans="2:8">
      <c r="B31" s="1587" t="s">
        <v>6311</v>
      </c>
    </row>
    <row r="32" spans="2:8" ht="5.0999999999999996" customHeight="1"/>
    <row r="33" spans="2:8">
      <c r="B33" s="1586" t="s">
        <v>6312</v>
      </c>
    </row>
    <row r="34" spans="2:8">
      <c r="B34" t="s">
        <v>2924</v>
      </c>
    </row>
    <row r="35" spans="2:8">
      <c r="B35" s="1587" t="s">
        <v>6313</v>
      </c>
    </row>
    <row r="36" spans="2:8">
      <c r="B36" s="1587" t="s">
        <v>6314</v>
      </c>
    </row>
    <row r="37" spans="2:8" ht="51" customHeight="1">
      <c r="B37" s="2611" t="s">
        <v>6315</v>
      </c>
      <c r="C37" s="2611"/>
      <c r="D37" s="2611"/>
      <c r="E37" s="2611"/>
      <c r="F37" s="2611"/>
      <c r="G37" s="2611"/>
      <c r="H37" s="2611"/>
    </row>
    <row r="38" spans="2:8" ht="25.5" customHeight="1">
      <c r="B38" s="2611" t="s">
        <v>6316</v>
      </c>
      <c r="C38" s="2611"/>
      <c r="D38" s="2611"/>
      <c r="E38" s="2611"/>
      <c r="F38" s="2611"/>
      <c r="G38" s="2611"/>
      <c r="H38" s="2611"/>
    </row>
    <row r="39" spans="2:8">
      <c r="B39" s="2611" t="s">
        <v>6317</v>
      </c>
      <c r="C39" s="2611"/>
      <c r="D39" s="2611"/>
      <c r="E39" s="2611"/>
      <c r="F39" s="2611"/>
      <c r="G39" s="2611"/>
      <c r="H39" s="2611"/>
    </row>
    <row r="40" spans="2:8">
      <c r="B40" s="1587" t="s">
        <v>6318</v>
      </c>
    </row>
    <row r="41" spans="2:8">
      <c r="B41" s="1587" t="s">
        <v>6319</v>
      </c>
    </row>
    <row r="42" spans="2:8">
      <c r="B42" s="1587" t="s">
        <v>6320</v>
      </c>
    </row>
    <row r="43" spans="2:8">
      <c r="B43" s="1587" t="s">
        <v>6321</v>
      </c>
    </row>
    <row r="44" spans="2:8" ht="5.0999999999999996" customHeight="1"/>
    <row r="45" spans="2:8">
      <c r="B45" s="8" t="s">
        <v>3052</v>
      </c>
    </row>
    <row r="46" spans="2:8">
      <c r="B46" t="s">
        <v>2924</v>
      </c>
    </row>
    <row r="47" spans="2:8">
      <c r="B47" s="2611" t="s">
        <v>6322</v>
      </c>
      <c r="C47" s="2611"/>
      <c r="D47" s="2611"/>
      <c r="E47" s="2611"/>
      <c r="F47" s="2611"/>
      <c r="G47" s="2611"/>
      <c r="H47" s="2611"/>
    </row>
    <row r="48" spans="2:8" ht="39.75" customHeight="1">
      <c r="B48" s="2611" t="s">
        <v>6323</v>
      </c>
      <c r="C48" s="2611"/>
      <c r="D48" s="2611"/>
      <c r="E48" s="2611"/>
      <c r="F48" s="2611"/>
      <c r="G48" s="2611"/>
      <c r="H48" s="2611"/>
    </row>
    <row r="49" spans="2:8" ht="14.25" customHeight="1">
      <c r="B49" s="2611" t="s">
        <v>6324</v>
      </c>
      <c r="C49" s="2611"/>
      <c r="D49" s="2611"/>
      <c r="E49" s="2611"/>
      <c r="F49" s="2611"/>
      <c r="G49" s="2611"/>
      <c r="H49" s="2611"/>
    </row>
    <row r="50" spans="2:8">
      <c r="B50" s="1587" t="s">
        <v>6325</v>
      </c>
    </row>
    <row r="51" spans="2:8" ht="5.0999999999999996" customHeight="1"/>
    <row r="52" spans="2:8">
      <c r="B52" s="1586" t="s">
        <v>6326</v>
      </c>
    </row>
    <row r="53" spans="2:8">
      <c r="B53" t="s">
        <v>2925</v>
      </c>
    </row>
    <row r="54" spans="2:8">
      <c r="B54" s="1587" t="s">
        <v>6327</v>
      </c>
    </row>
    <row r="55" spans="2:8">
      <c r="B55" s="1587" t="s">
        <v>6328</v>
      </c>
    </row>
    <row r="56" spans="2:8">
      <c r="B56" t="s">
        <v>2924</v>
      </c>
    </row>
    <row r="57" spans="2:8">
      <c r="B57" s="1587" t="s">
        <v>6329</v>
      </c>
    </row>
    <row r="58" spans="2:8">
      <c r="B58" s="1587" t="s">
        <v>6330</v>
      </c>
    </row>
    <row r="59" spans="2:8" ht="5.0999999999999996" customHeight="1"/>
    <row r="60" spans="2:8">
      <c r="B60" s="1586" t="s">
        <v>6331</v>
      </c>
    </row>
    <row r="61" spans="2:8">
      <c r="B61" t="s">
        <v>2925</v>
      </c>
    </row>
    <row r="62" spans="2:8">
      <c r="B62" s="1587" t="s">
        <v>6332</v>
      </c>
    </row>
    <row r="63" spans="2:8">
      <c r="B63" t="s">
        <v>2924</v>
      </c>
    </row>
    <row r="64" spans="2:8">
      <c r="B64" s="1587" t="s">
        <v>6333</v>
      </c>
    </row>
    <row r="65" spans="2:8">
      <c r="B65" s="1587" t="s">
        <v>6334</v>
      </c>
    </row>
    <row r="66" spans="2:8">
      <c r="B66" s="1587" t="s">
        <v>6335</v>
      </c>
    </row>
    <row r="67" spans="2:8" s="1840" customFormat="1">
      <c r="B67" s="1840" t="s">
        <v>6856</v>
      </c>
    </row>
    <row r="68" spans="2:8" ht="5.0999999999999996" customHeight="1"/>
    <row r="69" spans="2:8">
      <c r="B69" s="449" t="s">
        <v>6336</v>
      </c>
    </row>
    <row r="70" spans="2:8">
      <c r="B70" s="1586" t="s">
        <v>6337</v>
      </c>
    </row>
    <row r="71" spans="2:8" ht="25.5" customHeight="1">
      <c r="B71" s="2611" t="s">
        <v>6338</v>
      </c>
      <c r="C71" s="2611"/>
      <c r="D71" s="2611"/>
      <c r="E71" s="2611"/>
      <c r="F71" s="2611"/>
      <c r="G71" s="2611"/>
      <c r="H71" s="2611"/>
    </row>
    <row r="72" spans="2:8">
      <c r="B72" t="s">
        <v>2925</v>
      </c>
    </row>
    <row r="73" spans="2:8">
      <c r="B73" s="1587" t="s">
        <v>6339</v>
      </c>
    </row>
    <row r="74" spans="2:8">
      <c r="B74" s="1587" t="s">
        <v>6340</v>
      </c>
    </row>
    <row r="75" spans="2:8">
      <c r="B75" t="s">
        <v>2924</v>
      </c>
    </row>
    <row r="76" spans="2:8">
      <c r="B76" s="1587" t="s">
        <v>6341</v>
      </c>
    </row>
    <row r="77" spans="2:8">
      <c r="B77" s="1587" t="s">
        <v>6342</v>
      </c>
    </row>
    <row r="78" spans="2:8">
      <c r="B78" s="1587" t="s">
        <v>6343</v>
      </c>
    </row>
    <row r="79" spans="2:8">
      <c r="B79" s="1587" t="s">
        <v>6344</v>
      </c>
    </row>
    <row r="80" spans="2:8" ht="25.5" customHeight="1">
      <c r="B80" s="2611" t="s">
        <v>6496</v>
      </c>
      <c r="C80" s="2611"/>
      <c r="D80" s="2611"/>
      <c r="E80" s="2611"/>
      <c r="F80" s="2611"/>
      <c r="G80" s="2611"/>
      <c r="H80" s="2611"/>
    </row>
    <row r="81" spans="2:2" ht="5.0999999999999996" customHeight="1"/>
    <row r="82" spans="2:2">
      <c r="B82" s="1586" t="s">
        <v>6345</v>
      </c>
    </row>
    <row r="83" spans="2:2">
      <c r="B83" t="s">
        <v>2925</v>
      </c>
    </row>
    <row r="84" spans="2:2">
      <c r="B84" s="1587" t="s">
        <v>6346</v>
      </c>
    </row>
    <row r="85" spans="2:2">
      <c r="B85" s="1587" t="s">
        <v>6347</v>
      </c>
    </row>
    <row r="86" spans="2:2">
      <c r="B86" s="1587" t="s">
        <v>6348</v>
      </c>
    </row>
    <row r="87" spans="2:2">
      <c r="B87" t="s">
        <v>2924</v>
      </c>
    </row>
    <row r="88" spans="2:2">
      <c r="B88" s="1587" t="s">
        <v>6349</v>
      </c>
    </row>
    <row r="89" spans="2:2" ht="5.0999999999999996" customHeight="1"/>
    <row r="90" spans="2:2">
      <c r="B90" s="1586" t="s">
        <v>6350</v>
      </c>
    </row>
    <row r="91" spans="2:2">
      <c r="B91" t="s">
        <v>2924</v>
      </c>
    </row>
    <row r="92" spans="2:2">
      <c r="B92" s="1587" t="s">
        <v>6351</v>
      </c>
    </row>
    <row r="93" spans="2:2">
      <c r="B93" s="1587" t="s">
        <v>6352</v>
      </c>
    </row>
    <row r="94" spans="2:2">
      <c r="B94" s="1587" t="s">
        <v>6353</v>
      </c>
    </row>
    <row r="95" spans="2:2" ht="5.0999999999999996" customHeight="1"/>
    <row r="96" spans="2:2">
      <c r="B96" s="8" t="s">
        <v>2994</v>
      </c>
    </row>
    <row r="97" spans="2:2">
      <c r="B97" s="1587" t="s">
        <v>6354</v>
      </c>
    </row>
    <row r="98" spans="2:2" ht="5.0999999999999996" customHeight="1"/>
    <row r="99" spans="2:2">
      <c r="B99" s="1586" t="s">
        <v>6355</v>
      </c>
    </row>
    <row r="100" spans="2:2">
      <c r="B100" t="s">
        <v>2925</v>
      </c>
    </row>
    <row r="101" spans="2:2">
      <c r="B101" s="1587" t="s">
        <v>6356</v>
      </c>
    </row>
    <row r="102" spans="2:2">
      <c r="B102" s="1587" t="s">
        <v>6357</v>
      </c>
    </row>
    <row r="103" spans="2:2">
      <c r="B103" s="1587" t="s">
        <v>6358</v>
      </c>
    </row>
    <row r="104" spans="2:2" ht="5.0999999999999996" customHeight="1"/>
    <row r="105" spans="2:2">
      <c r="B105" s="1586" t="s">
        <v>6361</v>
      </c>
    </row>
    <row r="106" spans="2:2">
      <c r="B106" s="1587" t="s">
        <v>6359</v>
      </c>
    </row>
    <row r="107" spans="2:2" ht="5.0999999999999996" customHeight="1"/>
    <row r="108" spans="2:2">
      <c r="B108" s="1586" t="s">
        <v>6362</v>
      </c>
    </row>
    <row r="109" spans="2:2">
      <c r="B109" s="1587" t="s">
        <v>6360</v>
      </c>
    </row>
    <row r="110" spans="2:2" ht="5.0999999999999996" customHeight="1"/>
    <row r="111" spans="2:2">
      <c r="B111" s="1586" t="s">
        <v>6363</v>
      </c>
    </row>
    <row r="112" spans="2:2">
      <c r="B112" t="s">
        <v>2995</v>
      </c>
    </row>
    <row r="113" spans="2:8">
      <c r="B113" s="1587" t="s">
        <v>6364</v>
      </c>
    </row>
    <row r="114" spans="2:8">
      <c r="B114" s="1587" t="s">
        <v>6365</v>
      </c>
    </row>
    <row r="115" spans="2:8">
      <c r="B115" s="1587" t="s">
        <v>6366</v>
      </c>
    </row>
    <row r="116" spans="2:8">
      <c r="B116" s="1587" t="s">
        <v>6367</v>
      </c>
    </row>
    <row r="117" spans="2:8">
      <c r="B117" s="1587" t="s">
        <v>6368</v>
      </c>
    </row>
    <row r="118" spans="2:8">
      <c r="B118" s="1587" t="s">
        <v>6369</v>
      </c>
    </row>
    <row r="119" spans="2:8">
      <c r="B119" t="s">
        <v>2996</v>
      </c>
    </row>
    <row r="120" spans="2:8">
      <c r="B120" s="1587" t="s">
        <v>6370</v>
      </c>
    </row>
    <row r="121" spans="2:8">
      <c r="B121" s="1587" t="s">
        <v>6371</v>
      </c>
    </row>
    <row r="122" spans="2:8">
      <c r="B122" s="1587" t="s">
        <v>6372</v>
      </c>
    </row>
    <row r="123" spans="2:8" ht="5.0999999999999996" customHeight="1"/>
    <row r="124" spans="2:8">
      <c r="B124" s="1586" t="s">
        <v>6373</v>
      </c>
    </row>
    <row r="125" spans="2:8" ht="25.5" customHeight="1">
      <c r="B125" s="2611" t="s">
        <v>6374</v>
      </c>
      <c r="C125" s="2611"/>
      <c r="D125" s="2611"/>
      <c r="E125" s="2611"/>
      <c r="F125" s="2611"/>
      <c r="G125" s="2611"/>
      <c r="H125" s="2611"/>
    </row>
    <row r="126" spans="2:8" ht="5.0999999999999996" customHeight="1"/>
    <row r="127" spans="2:8">
      <c r="B127" s="1586" t="s">
        <v>6375</v>
      </c>
    </row>
    <row r="128" spans="2:8">
      <c r="B128" s="1586" t="s">
        <v>6376</v>
      </c>
    </row>
    <row r="129" spans="2:8">
      <c r="B129" s="1587" t="s">
        <v>6377</v>
      </c>
    </row>
    <row r="130" spans="2:8">
      <c r="B130" s="1586" t="s">
        <v>6378</v>
      </c>
    </row>
    <row r="131" spans="2:8">
      <c r="B131" s="1587" t="s">
        <v>6379</v>
      </c>
    </row>
    <row r="132" spans="2:8" ht="39.75" customHeight="1">
      <c r="B132" s="2851" t="s">
        <v>3075</v>
      </c>
      <c r="C132" s="2611"/>
      <c r="D132" s="2611"/>
      <c r="E132" s="2611"/>
      <c r="F132" s="2611"/>
      <c r="G132" s="2611"/>
      <c r="H132" s="2611"/>
    </row>
    <row r="133" spans="2:8">
      <c r="B133" s="107" t="s">
        <v>7187</v>
      </c>
    </row>
    <row r="134" spans="2:8" ht="5.0999999999999996" customHeight="1"/>
    <row r="135" spans="2:8">
      <c r="B135" s="2133" t="s">
        <v>3074</v>
      </c>
      <c r="C135" s="2133"/>
      <c r="D135" s="2133"/>
      <c r="E135" s="2133"/>
      <c r="F135" s="2133"/>
      <c r="G135" s="2133"/>
      <c r="H135" s="2133"/>
    </row>
    <row r="136" spans="2:8" ht="5.0999999999999996" customHeight="1"/>
    <row r="137" spans="2:8">
      <c r="B137" s="2611" t="s">
        <v>3071</v>
      </c>
      <c r="C137" s="2611"/>
      <c r="D137" s="2611"/>
      <c r="E137" s="2611"/>
      <c r="F137" s="2611"/>
      <c r="G137" s="2611"/>
      <c r="H137" s="2611"/>
    </row>
    <row r="138" spans="2:8">
      <c r="B138" s="3108" t="s">
        <v>7188</v>
      </c>
      <c r="C138" s="3108"/>
      <c r="D138" s="3108"/>
      <c r="E138" s="3108"/>
      <c r="F138" s="3108"/>
      <c r="G138" s="3108"/>
      <c r="H138" s="3108"/>
    </row>
    <row r="139" spans="2:8" ht="5.0999999999999996" customHeight="1"/>
    <row r="140" spans="2:8" ht="26.25" customHeight="1">
      <c r="B140" s="2611" t="s">
        <v>3072</v>
      </c>
      <c r="C140" s="2611"/>
      <c r="D140" s="2611"/>
      <c r="E140" s="2611"/>
      <c r="F140" s="2611"/>
      <c r="G140" s="2611"/>
      <c r="H140" s="2611"/>
    </row>
    <row r="141" spans="2:8">
      <c r="B141" t="s">
        <v>3070</v>
      </c>
    </row>
    <row r="142" spans="2:8" ht="27.75" customHeight="1">
      <c r="B142" s="2611" t="s">
        <v>3073</v>
      </c>
      <c r="C142" s="2611"/>
      <c r="D142" s="2611"/>
      <c r="E142" s="2611"/>
      <c r="F142" s="2611"/>
      <c r="G142" s="2611"/>
      <c r="H142" s="2611"/>
    </row>
    <row r="143" spans="2:8" ht="42" customHeight="1">
      <c r="B143" s="2611" t="s">
        <v>6704</v>
      </c>
      <c r="C143" s="2611"/>
      <c r="D143" s="2611"/>
      <c r="E143" s="2611"/>
      <c r="F143" s="2611"/>
      <c r="G143" s="2611"/>
      <c r="H143" s="2611"/>
    </row>
    <row r="144" spans="2:8" ht="52.5" customHeight="1">
      <c r="B144" s="2611" t="s">
        <v>3076</v>
      </c>
      <c r="C144" s="2611"/>
      <c r="D144" s="2611"/>
      <c r="E144" s="2611"/>
      <c r="F144" s="2611"/>
      <c r="G144" s="2611"/>
      <c r="H144" s="2611"/>
    </row>
  </sheetData>
  <sheetProtection autoFilter="0"/>
  <mergeCells count="26">
    <mergeCell ref="B71:H71"/>
    <mergeCell ref="B80:H80"/>
    <mergeCell ref="B125:H125"/>
    <mergeCell ref="B132:H132"/>
    <mergeCell ref="B144:H144"/>
    <mergeCell ref="B138:H138"/>
    <mergeCell ref="B135:H135"/>
    <mergeCell ref="B137:H137"/>
    <mergeCell ref="B140:H140"/>
    <mergeCell ref="B142:H142"/>
    <mergeCell ref="B143:H143"/>
    <mergeCell ref="B38:H38"/>
    <mergeCell ref="B39:H39"/>
    <mergeCell ref="B47:H47"/>
    <mergeCell ref="B48:H48"/>
    <mergeCell ref="B49:H49"/>
    <mergeCell ref="C1:H1"/>
    <mergeCell ref="B3:H3"/>
    <mergeCell ref="B4:H4"/>
    <mergeCell ref="B9:H9"/>
    <mergeCell ref="B37:H37"/>
    <mergeCell ref="B6:H6"/>
    <mergeCell ref="B10:H10"/>
    <mergeCell ref="B13:H13"/>
    <mergeCell ref="B16:H16"/>
    <mergeCell ref="B19:H19"/>
  </mergeCells>
  <phoneticPr fontId="9" type="noConversion"/>
  <hyperlinks>
    <hyperlink ref="B1" location="Index!A1" display="Назад"/>
  </hyperlinks>
  <pageMargins left="0.75" right="0.75" top="1" bottom="1" header="0.5" footer="0.5"/>
  <pageSetup paperSize="9" orientation="portrait" horizontalDpi="0" verticalDpi="0" r:id="rId1"/>
  <headerFooter alignWithMargins="0"/>
</worksheet>
</file>

<file path=xl/worksheets/sheet86.xml><?xml version="1.0" encoding="utf-8"?>
<worksheet xmlns="http://schemas.openxmlformats.org/spreadsheetml/2006/main" xmlns:r="http://schemas.openxmlformats.org/officeDocument/2006/relationships">
  <dimension ref="B1:AY65"/>
  <sheetViews>
    <sheetView zoomScaleNormal="100" workbookViewId="0">
      <pane xSplit="3" ySplit="8" topLeftCell="D9" activePane="bottomRight" state="frozen"/>
      <selection pane="topRight" activeCell="D1" sqref="D1"/>
      <selection pane="bottomLeft" activeCell="A9" sqref="A9"/>
      <selection pane="bottomRight" activeCell="B1" sqref="B1:C1"/>
    </sheetView>
  </sheetViews>
  <sheetFormatPr defaultRowHeight="12.75"/>
  <cols>
    <col min="1" max="1" width="3.7109375" customWidth="1"/>
    <col min="2" max="2" width="6.28515625" bestFit="1" customWidth="1"/>
    <col min="3" max="3" width="5.42578125" style="449" bestFit="1" customWidth="1"/>
    <col min="4" max="51" width="4" bestFit="1" customWidth="1"/>
  </cols>
  <sheetData>
    <row r="1" spans="2:51" s="120" customFormat="1">
      <c r="B1" s="2844" t="s">
        <v>3024</v>
      </c>
      <c r="C1" s="2844"/>
      <c r="D1" s="2091" t="s">
        <v>7212</v>
      </c>
      <c r="E1" s="2091"/>
      <c r="F1" s="2091"/>
      <c r="G1" s="2091"/>
      <c r="H1" s="2091"/>
      <c r="I1" s="2091"/>
      <c r="J1" s="2091"/>
      <c r="K1" s="2091"/>
      <c r="L1" s="2091"/>
      <c r="M1" s="2091"/>
      <c r="N1" s="2091"/>
      <c r="O1" s="2091"/>
      <c r="P1" s="2091"/>
      <c r="Q1" s="2091"/>
      <c r="R1" s="2091"/>
      <c r="S1" s="2091"/>
      <c r="T1" s="2091"/>
      <c r="U1" s="2091"/>
      <c r="V1" s="2091"/>
      <c r="W1" s="2091"/>
      <c r="X1" s="2091"/>
      <c r="Y1" s="2091"/>
      <c r="Z1" s="2091"/>
      <c r="AA1" s="2091"/>
      <c r="AB1" s="2091"/>
      <c r="AC1" s="2091"/>
      <c r="AD1" s="2091"/>
      <c r="AE1" s="2091"/>
      <c r="AF1" s="2091"/>
    </row>
    <row r="2" spans="2:51" s="125" customFormat="1" ht="5.0999999999999996" customHeight="1">
      <c r="C2" s="455"/>
    </row>
    <row r="3" spans="2:51" s="125" customFormat="1" ht="12.75" customHeight="1">
      <c r="B3" s="2133" t="s">
        <v>6403</v>
      </c>
      <c r="C3" s="2133"/>
      <c r="D3" s="2133"/>
      <c r="E3" s="2133"/>
      <c r="F3" s="2133"/>
      <c r="G3" s="2133"/>
      <c r="H3" s="2133"/>
      <c r="I3" s="2133"/>
      <c r="J3" s="2133"/>
      <c r="K3" s="2133"/>
      <c r="L3" s="2133"/>
      <c r="M3" s="2133"/>
      <c r="N3" s="2133"/>
      <c r="O3" s="2133"/>
      <c r="P3" s="2133"/>
      <c r="Q3" s="2133"/>
      <c r="R3" s="2133"/>
      <c r="S3" s="2133"/>
      <c r="T3" s="2133"/>
      <c r="U3" s="2133"/>
      <c r="V3" s="2133"/>
      <c r="W3" s="2133"/>
      <c r="X3" s="2133"/>
      <c r="Y3" s="2133"/>
      <c r="Z3" s="2133"/>
      <c r="AA3" s="2133"/>
      <c r="AB3" s="2133"/>
      <c r="AC3" s="2133"/>
      <c r="AD3" s="2133"/>
      <c r="AE3" s="2133"/>
      <c r="AF3" s="2133"/>
    </row>
    <row r="4" spans="2:51" ht="4.5" customHeight="1"/>
    <row r="5" spans="2:51">
      <c r="B5" s="2611" t="s">
        <v>207</v>
      </c>
      <c r="C5" s="2611"/>
      <c r="D5" s="2611"/>
      <c r="E5" s="2611"/>
      <c r="F5" s="2611"/>
      <c r="G5" s="2611"/>
      <c r="H5" s="2611"/>
      <c r="I5" s="2611"/>
      <c r="J5" s="2611"/>
      <c r="K5" s="2611"/>
      <c r="L5" s="2611"/>
      <c r="M5" s="2611"/>
      <c r="N5" s="2611"/>
      <c r="O5" s="2611"/>
      <c r="P5" s="2611"/>
      <c r="Q5" s="2611"/>
      <c r="R5" s="2611"/>
      <c r="S5" s="2611"/>
      <c r="T5" s="2611"/>
      <c r="U5" s="2611"/>
      <c r="V5" s="2611"/>
      <c r="W5" s="2611"/>
      <c r="X5" s="2611"/>
      <c r="Y5" s="2611"/>
      <c r="Z5" s="2611"/>
      <c r="AA5" s="2611"/>
      <c r="AB5" s="2611"/>
      <c r="AC5" s="2611"/>
      <c r="AD5" s="2611"/>
      <c r="AE5" s="2611"/>
      <c r="AF5" s="2611"/>
    </row>
    <row r="6" spans="2:51" ht="5.0999999999999996" customHeight="1"/>
    <row r="7" spans="2:51" s="7" customFormat="1">
      <c r="B7" s="451"/>
      <c r="C7" s="456"/>
      <c r="D7" s="3109" t="s">
        <v>2697</v>
      </c>
      <c r="E7" s="3109"/>
      <c r="F7" s="3109"/>
      <c r="G7" s="3109"/>
      <c r="H7" s="3109"/>
      <c r="I7" s="3109"/>
      <c r="J7" s="3109"/>
      <c r="K7" s="3109"/>
      <c r="L7" s="3109"/>
      <c r="M7" s="3109"/>
      <c r="N7" s="3109"/>
      <c r="O7" s="3109"/>
      <c r="P7" s="3109"/>
      <c r="Q7" s="3109"/>
      <c r="R7" s="3109"/>
      <c r="S7" s="3109"/>
      <c r="T7" s="3109"/>
      <c r="U7" s="3109"/>
      <c r="V7" s="3109"/>
      <c r="W7" s="3109"/>
      <c r="X7" s="3109"/>
      <c r="Y7" s="3109"/>
      <c r="Z7" s="3109"/>
      <c r="AA7" s="3109"/>
      <c r="AB7" s="3109"/>
      <c r="AC7" s="3109"/>
      <c r="AD7" s="3109"/>
      <c r="AE7" s="3109"/>
      <c r="AF7" s="3109"/>
      <c r="AG7" s="3109"/>
      <c r="AH7" s="3109"/>
      <c r="AI7" s="3109"/>
      <c r="AJ7" s="3109"/>
      <c r="AK7" s="3109"/>
      <c r="AL7" s="3109"/>
      <c r="AM7" s="3109"/>
      <c r="AN7" s="3109"/>
      <c r="AO7" s="3109"/>
      <c r="AP7" s="3109"/>
      <c r="AQ7" s="3109"/>
      <c r="AR7" s="3109"/>
      <c r="AS7" s="3109"/>
      <c r="AT7" s="3109"/>
      <c r="AU7" s="3109"/>
      <c r="AV7" s="3109"/>
      <c r="AW7" s="3109"/>
      <c r="AX7" s="3109"/>
      <c r="AY7" s="3109"/>
    </row>
    <row r="8" spans="2:51" s="452" customFormat="1">
      <c r="B8" s="451" t="s">
        <v>1147</v>
      </c>
      <c r="C8" s="456" t="s">
        <v>2698</v>
      </c>
      <c r="D8" s="451">
        <v>1</v>
      </c>
      <c r="E8" s="451">
        <v>2</v>
      </c>
      <c r="F8" s="451">
        <v>3</v>
      </c>
      <c r="G8" s="451">
        <v>4</v>
      </c>
      <c r="H8" s="451">
        <v>5</v>
      </c>
      <c r="I8" s="451">
        <v>6</v>
      </c>
      <c r="J8" s="451">
        <v>7</v>
      </c>
      <c r="K8" s="451">
        <v>8</v>
      </c>
      <c r="L8" s="451">
        <v>9</v>
      </c>
      <c r="M8" s="451">
        <v>10</v>
      </c>
      <c r="N8" s="451">
        <v>11</v>
      </c>
      <c r="O8" s="451">
        <v>12</v>
      </c>
      <c r="P8" s="451">
        <v>13</v>
      </c>
      <c r="Q8" s="451">
        <v>14</v>
      </c>
      <c r="R8" s="451">
        <v>15</v>
      </c>
      <c r="S8" s="451">
        <v>16</v>
      </c>
      <c r="T8" s="451">
        <v>17</v>
      </c>
      <c r="U8" s="451">
        <v>18</v>
      </c>
      <c r="V8" s="451">
        <v>19</v>
      </c>
      <c r="W8" s="451">
        <v>20</v>
      </c>
      <c r="X8" s="451">
        <v>21</v>
      </c>
      <c r="Y8" s="451">
        <v>22</v>
      </c>
      <c r="Z8" s="451">
        <v>23</v>
      </c>
      <c r="AA8" s="451">
        <v>24</v>
      </c>
      <c r="AB8" s="451">
        <v>25</v>
      </c>
      <c r="AC8" s="451">
        <v>26</v>
      </c>
      <c r="AD8" s="451">
        <v>27</v>
      </c>
      <c r="AE8" s="451">
        <v>28</v>
      </c>
      <c r="AF8" s="451">
        <v>29</v>
      </c>
      <c r="AG8" s="451">
        <v>30</v>
      </c>
      <c r="AH8" s="451">
        <v>31</v>
      </c>
      <c r="AI8" s="451">
        <v>32</v>
      </c>
      <c r="AJ8" s="451">
        <v>33</v>
      </c>
      <c r="AK8" s="451">
        <v>34</v>
      </c>
      <c r="AL8" s="451">
        <v>35</v>
      </c>
      <c r="AM8" s="451">
        <v>36</v>
      </c>
      <c r="AN8" s="451">
        <v>37</v>
      </c>
      <c r="AO8" s="451">
        <v>38</v>
      </c>
      <c r="AP8" s="451">
        <v>39</v>
      </c>
      <c r="AQ8" s="451">
        <v>40</v>
      </c>
      <c r="AR8" s="451">
        <v>41</v>
      </c>
      <c r="AS8" s="451">
        <v>42</v>
      </c>
      <c r="AT8" s="451">
        <v>43</v>
      </c>
      <c r="AU8" s="451">
        <v>44</v>
      </c>
      <c r="AV8" s="451">
        <v>45</v>
      </c>
      <c r="AW8" s="451">
        <v>46</v>
      </c>
      <c r="AX8" s="451">
        <v>47</v>
      </c>
      <c r="AY8" s="451">
        <v>48</v>
      </c>
    </row>
    <row r="9" spans="2:51" s="7" customFormat="1">
      <c r="B9" s="451">
        <v>1</v>
      </c>
      <c r="C9" s="456">
        <v>111</v>
      </c>
      <c r="D9" s="453">
        <f>(200-ROUNDDOWN(($B$9+10)/(D8+5),0)+50)*2</f>
        <v>498</v>
      </c>
      <c r="E9" s="453">
        <f t="shared" ref="E9:J9" si="0">(200-ROUNDDOWN(($B$9+10)/(E8+5),0)+50)*2</f>
        <v>498</v>
      </c>
      <c r="F9" s="453">
        <f t="shared" si="0"/>
        <v>498</v>
      </c>
      <c r="G9" s="453">
        <f t="shared" si="0"/>
        <v>498</v>
      </c>
      <c r="H9" s="453">
        <f t="shared" si="0"/>
        <v>498</v>
      </c>
      <c r="I9" s="453">
        <f t="shared" si="0"/>
        <v>498</v>
      </c>
      <c r="J9" s="451">
        <f t="shared" si="0"/>
        <v>500</v>
      </c>
      <c r="K9" s="484"/>
      <c r="L9" s="10"/>
      <c r="M9" s="10"/>
      <c r="N9" s="10"/>
      <c r="O9" s="10"/>
      <c r="P9" s="10"/>
      <c r="Q9" s="10"/>
      <c r="R9" s="10"/>
      <c r="S9" s="10"/>
      <c r="T9" s="10"/>
      <c r="U9" s="10"/>
      <c r="V9" s="10"/>
      <c r="W9" s="10"/>
      <c r="X9" s="10"/>
      <c r="Y9" s="10"/>
      <c r="Z9" s="10"/>
      <c r="AA9" s="10"/>
      <c r="AB9" s="10"/>
      <c r="AC9" s="10"/>
      <c r="AD9" s="10"/>
      <c r="AE9" s="10"/>
      <c r="AF9" s="10"/>
      <c r="AG9" s="10"/>
      <c r="AH9" s="10"/>
      <c r="AI9" s="10"/>
      <c r="AJ9" s="10"/>
      <c r="AK9" s="10"/>
      <c r="AL9" s="10"/>
      <c r="AM9" s="10"/>
      <c r="AN9" s="10"/>
      <c r="AO9" s="10"/>
      <c r="AP9" s="10"/>
      <c r="AQ9" s="10"/>
      <c r="AR9" s="10"/>
      <c r="AS9" s="10"/>
      <c r="AT9" s="10"/>
      <c r="AU9" s="10"/>
      <c r="AV9" s="10"/>
      <c r="AW9" s="10"/>
      <c r="AX9" s="10"/>
      <c r="AY9" s="10"/>
    </row>
    <row r="10" spans="2:51" s="7" customFormat="1">
      <c r="B10" s="451">
        <v>2</v>
      </c>
      <c r="C10" s="456">
        <v>112</v>
      </c>
      <c r="D10" s="454">
        <f t="shared" ref="D10:K10" si="1">(200-ROUNDDOWN(($B$10+10)/(D8+5),0)+50)*2</f>
        <v>496</v>
      </c>
      <c r="E10" s="453">
        <f t="shared" si="1"/>
        <v>498</v>
      </c>
      <c r="F10" s="453">
        <f t="shared" si="1"/>
        <v>498</v>
      </c>
      <c r="G10" s="453">
        <f t="shared" si="1"/>
        <v>498</v>
      </c>
      <c r="H10" s="453">
        <f t="shared" si="1"/>
        <v>498</v>
      </c>
      <c r="I10" s="453">
        <f t="shared" si="1"/>
        <v>498</v>
      </c>
      <c r="J10" s="453">
        <f t="shared" si="1"/>
        <v>498</v>
      </c>
      <c r="K10" s="451">
        <f t="shared" si="1"/>
        <v>500</v>
      </c>
      <c r="L10" s="10"/>
      <c r="M10" s="10"/>
      <c r="N10" s="10"/>
      <c r="O10" s="10"/>
      <c r="P10" s="10"/>
      <c r="Q10" s="10"/>
      <c r="R10" s="10"/>
      <c r="S10" s="10"/>
      <c r="T10" s="10"/>
      <c r="U10" s="10"/>
      <c r="V10" s="10"/>
      <c r="W10" s="10"/>
      <c r="X10" s="10"/>
      <c r="Y10" s="10"/>
      <c r="Z10" s="10"/>
      <c r="AA10" s="10"/>
      <c r="AB10" s="10"/>
      <c r="AC10" s="10"/>
      <c r="AD10" s="10"/>
      <c r="AE10" s="10"/>
      <c r="AF10" s="10"/>
      <c r="AG10" s="10"/>
      <c r="AH10" s="10"/>
      <c r="AI10" s="10"/>
      <c r="AJ10" s="10"/>
      <c r="AK10" s="10"/>
      <c r="AL10" s="10"/>
      <c r="AM10" s="10"/>
      <c r="AN10" s="10"/>
      <c r="AO10" s="10"/>
      <c r="AP10" s="10"/>
      <c r="AQ10" s="10"/>
      <c r="AR10" s="10"/>
      <c r="AS10" s="10"/>
      <c r="AT10" s="10"/>
      <c r="AU10" s="10"/>
      <c r="AV10" s="10"/>
      <c r="AW10" s="10"/>
      <c r="AX10" s="10"/>
      <c r="AY10" s="10"/>
    </row>
    <row r="11" spans="2:51" s="7" customFormat="1">
      <c r="B11" s="451">
        <v>3</v>
      </c>
      <c r="C11" s="456">
        <v>113</v>
      </c>
      <c r="D11" s="454">
        <f t="shared" ref="D11:L11" si="2">(200-ROUNDDOWN(($B$11+10)/(D8+5),0)+50)*2</f>
        <v>496</v>
      </c>
      <c r="E11" s="453">
        <f t="shared" si="2"/>
        <v>498</v>
      </c>
      <c r="F11" s="453">
        <f t="shared" si="2"/>
        <v>498</v>
      </c>
      <c r="G11" s="453">
        <f t="shared" si="2"/>
        <v>498</v>
      </c>
      <c r="H11" s="453">
        <f t="shared" si="2"/>
        <v>498</v>
      </c>
      <c r="I11" s="453">
        <f t="shared" si="2"/>
        <v>498</v>
      </c>
      <c r="J11" s="453">
        <f t="shared" si="2"/>
        <v>498</v>
      </c>
      <c r="K11" s="453">
        <f t="shared" si="2"/>
        <v>498</v>
      </c>
      <c r="L11" s="451">
        <f t="shared" si="2"/>
        <v>500</v>
      </c>
      <c r="M11" s="10"/>
      <c r="N11" s="10"/>
      <c r="O11" s="10"/>
      <c r="P11" s="10"/>
      <c r="Q11" s="10"/>
      <c r="R11" s="10"/>
      <c r="S11" s="10"/>
      <c r="T11" s="10"/>
      <c r="U11" s="10"/>
      <c r="V11" s="10"/>
      <c r="W11" s="10"/>
      <c r="X11" s="10"/>
      <c r="Y11" s="10"/>
      <c r="Z11" s="10"/>
      <c r="AA11" s="10"/>
      <c r="AB11" s="10"/>
      <c r="AC11" s="10"/>
      <c r="AD11" s="10"/>
      <c r="AE11" s="10"/>
      <c r="AF11" s="10"/>
      <c r="AG11" s="10"/>
      <c r="AH11" s="10"/>
      <c r="AI11" s="10"/>
      <c r="AJ11" s="10"/>
      <c r="AK11" s="10"/>
      <c r="AL11" s="10"/>
      <c r="AM11" s="10"/>
      <c r="AN11" s="10"/>
      <c r="AO11" s="10"/>
      <c r="AP11" s="10"/>
      <c r="AQ11" s="10"/>
      <c r="AR11" s="10"/>
      <c r="AS11" s="10"/>
      <c r="AT11" s="10"/>
      <c r="AU11" s="10"/>
      <c r="AV11" s="10"/>
      <c r="AW11" s="10"/>
      <c r="AX11" s="10"/>
      <c r="AY11" s="10"/>
    </row>
    <row r="12" spans="2:51" s="7" customFormat="1">
      <c r="B12" s="451">
        <v>4</v>
      </c>
      <c r="C12" s="456">
        <v>114</v>
      </c>
      <c r="D12" s="454">
        <f>(200-ROUNDDOWN(($B$12+10)/(D8+5),0)+50)*2</f>
        <v>496</v>
      </c>
      <c r="E12" s="454">
        <f t="shared" ref="E12:M12" si="3">(200-ROUNDDOWN(($B$12+10)/(E8+5),0)+50)*2</f>
        <v>496</v>
      </c>
      <c r="F12" s="453">
        <f t="shared" si="3"/>
        <v>498</v>
      </c>
      <c r="G12" s="453">
        <f t="shared" si="3"/>
        <v>498</v>
      </c>
      <c r="H12" s="453">
        <f t="shared" si="3"/>
        <v>498</v>
      </c>
      <c r="I12" s="453">
        <f t="shared" si="3"/>
        <v>498</v>
      </c>
      <c r="J12" s="453">
        <f t="shared" si="3"/>
        <v>498</v>
      </c>
      <c r="K12" s="453">
        <f t="shared" si="3"/>
        <v>498</v>
      </c>
      <c r="L12" s="453">
        <f t="shared" si="3"/>
        <v>498</v>
      </c>
      <c r="M12" s="451">
        <f t="shared" si="3"/>
        <v>500</v>
      </c>
      <c r="N12" s="10"/>
      <c r="O12" s="10"/>
      <c r="P12" s="10"/>
      <c r="Q12" s="10"/>
      <c r="R12" s="10"/>
      <c r="S12" s="10"/>
      <c r="T12" s="10"/>
      <c r="U12" s="10"/>
      <c r="V12" s="10"/>
      <c r="W12" s="10"/>
      <c r="X12" s="10"/>
      <c r="Y12" s="10"/>
      <c r="Z12" s="10"/>
      <c r="AA12" s="10"/>
      <c r="AB12" s="10"/>
      <c r="AC12" s="10"/>
      <c r="AD12" s="10"/>
      <c r="AE12" s="10"/>
      <c r="AF12" s="10"/>
      <c r="AG12" s="10"/>
      <c r="AH12" s="10"/>
      <c r="AI12" s="10"/>
      <c r="AJ12" s="10"/>
      <c r="AK12" s="10"/>
      <c r="AL12" s="10"/>
      <c r="AM12" s="10"/>
      <c r="AN12" s="10"/>
      <c r="AO12" s="10"/>
      <c r="AP12" s="10"/>
      <c r="AQ12" s="10"/>
      <c r="AR12" s="10"/>
      <c r="AS12" s="10"/>
      <c r="AT12" s="10"/>
      <c r="AU12" s="10"/>
      <c r="AV12" s="10"/>
      <c r="AW12" s="10"/>
      <c r="AX12" s="10"/>
      <c r="AY12" s="10"/>
    </row>
    <row r="13" spans="2:51" s="7" customFormat="1">
      <c r="B13" s="451">
        <v>5</v>
      </c>
      <c r="C13" s="456">
        <v>115</v>
      </c>
      <c r="D13" s="454">
        <f>(200-ROUNDDOWN(($B$13+10)/(D8+5),0)+50)*2</f>
        <v>496</v>
      </c>
      <c r="E13" s="454">
        <f t="shared" ref="E13:N13" si="4">(200-ROUNDDOWN(($B$13+10)/(E8+5),0)+50)*2</f>
        <v>496</v>
      </c>
      <c r="F13" s="453">
        <f t="shared" si="4"/>
        <v>498</v>
      </c>
      <c r="G13" s="453">
        <f t="shared" si="4"/>
        <v>498</v>
      </c>
      <c r="H13" s="453">
        <f t="shared" si="4"/>
        <v>498</v>
      </c>
      <c r="I13" s="453">
        <f t="shared" si="4"/>
        <v>498</v>
      </c>
      <c r="J13" s="453">
        <f t="shared" si="4"/>
        <v>498</v>
      </c>
      <c r="K13" s="453">
        <f t="shared" si="4"/>
        <v>498</v>
      </c>
      <c r="L13" s="453">
        <f t="shared" si="4"/>
        <v>498</v>
      </c>
      <c r="M13" s="453">
        <f>(200-ROUNDDOWN(($B$13+10)/(M8+5),0)+50)*2</f>
        <v>498</v>
      </c>
      <c r="N13" s="451">
        <f t="shared" si="4"/>
        <v>500</v>
      </c>
      <c r="O13" s="10"/>
      <c r="P13" s="10"/>
      <c r="Q13" s="10"/>
      <c r="R13" s="10"/>
      <c r="S13" s="10"/>
      <c r="T13" s="10"/>
      <c r="U13" s="10"/>
      <c r="V13" s="10"/>
      <c r="W13" s="10"/>
      <c r="X13" s="10"/>
      <c r="Y13" s="10"/>
      <c r="Z13" s="10"/>
      <c r="AA13" s="10"/>
      <c r="AB13" s="10"/>
      <c r="AC13" s="10"/>
      <c r="AD13" s="10"/>
      <c r="AE13" s="10"/>
      <c r="AF13" s="10"/>
      <c r="AG13" s="10"/>
      <c r="AH13" s="10"/>
      <c r="AI13" s="10"/>
      <c r="AJ13" s="10"/>
      <c r="AK13" s="10"/>
      <c r="AL13" s="10"/>
      <c r="AM13" s="10"/>
      <c r="AN13" s="10"/>
      <c r="AO13" s="10"/>
      <c r="AP13" s="10"/>
      <c r="AQ13" s="10"/>
      <c r="AR13" s="10"/>
      <c r="AS13" s="10"/>
      <c r="AT13" s="10"/>
      <c r="AU13" s="10"/>
      <c r="AV13" s="10"/>
      <c r="AW13" s="10"/>
      <c r="AX13" s="10"/>
      <c r="AY13" s="10"/>
    </row>
    <row r="14" spans="2:51" s="7" customFormat="1">
      <c r="B14" s="451">
        <v>6</v>
      </c>
      <c r="C14" s="456">
        <v>116</v>
      </c>
      <c r="D14" s="454">
        <f>(200-ROUNDDOWN(($B$14+10)/(D8+5),0)+50)*2</f>
        <v>496</v>
      </c>
      <c r="E14" s="454">
        <f t="shared" ref="E14:O14" si="5">(200-ROUNDDOWN(($B$14+10)/(E8+5),0)+50)*2</f>
        <v>496</v>
      </c>
      <c r="F14" s="454">
        <f t="shared" si="5"/>
        <v>496</v>
      </c>
      <c r="G14" s="453">
        <f t="shared" si="5"/>
        <v>498</v>
      </c>
      <c r="H14" s="453">
        <f t="shared" si="5"/>
        <v>498</v>
      </c>
      <c r="I14" s="453">
        <f t="shared" si="5"/>
        <v>498</v>
      </c>
      <c r="J14" s="453">
        <f t="shared" si="5"/>
        <v>498</v>
      </c>
      <c r="K14" s="453">
        <f t="shared" si="5"/>
        <v>498</v>
      </c>
      <c r="L14" s="453">
        <f t="shared" si="5"/>
        <v>498</v>
      </c>
      <c r="M14" s="453">
        <f t="shared" si="5"/>
        <v>498</v>
      </c>
      <c r="N14" s="453">
        <f t="shared" si="5"/>
        <v>498</v>
      </c>
      <c r="O14" s="451">
        <f t="shared" si="5"/>
        <v>500</v>
      </c>
      <c r="P14" s="10"/>
      <c r="Q14" s="10"/>
      <c r="R14" s="10"/>
      <c r="S14" s="10"/>
      <c r="T14" s="10"/>
      <c r="U14" s="10"/>
      <c r="V14" s="10"/>
      <c r="W14" s="10"/>
      <c r="X14" s="10"/>
      <c r="Y14" s="10"/>
      <c r="Z14" s="10"/>
      <c r="AA14" s="10"/>
      <c r="AB14" s="10"/>
      <c r="AC14" s="10"/>
      <c r="AD14" s="10"/>
      <c r="AE14" s="10"/>
      <c r="AF14" s="10"/>
      <c r="AG14" s="10"/>
      <c r="AH14" s="10"/>
      <c r="AI14" s="10"/>
      <c r="AJ14" s="10"/>
      <c r="AK14" s="10"/>
      <c r="AL14" s="10"/>
      <c r="AM14" s="10"/>
      <c r="AN14" s="10"/>
      <c r="AO14" s="10"/>
      <c r="AP14" s="10"/>
      <c r="AQ14" s="10"/>
      <c r="AR14" s="10"/>
      <c r="AS14" s="10"/>
      <c r="AT14" s="10"/>
      <c r="AU14" s="10"/>
      <c r="AV14" s="10"/>
      <c r="AW14" s="10"/>
      <c r="AX14" s="10"/>
      <c r="AY14" s="10"/>
    </row>
    <row r="15" spans="2:51" s="7" customFormat="1" ht="13.5" thickBot="1">
      <c r="B15" s="460">
        <v>7</v>
      </c>
      <c r="C15" s="461">
        <v>117</v>
      </c>
      <c r="D15" s="462">
        <f>(200-ROUNDDOWN(($B$15+10)/(D8+5),0)+50)*2</f>
        <v>496</v>
      </c>
      <c r="E15" s="462">
        <f t="shared" ref="E15:P15" si="6">(200-ROUNDDOWN(($B$15+10)/(E8+5),0)+50)*2</f>
        <v>496</v>
      </c>
      <c r="F15" s="462">
        <f t="shared" si="6"/>
        <v>496</v>
      </c>
      <c r="G15" s="463">
        <f t="shared" si="6"/>
        <v>498</v>
      </c>
      <c r="H15" s="463">
        <f t="shared" si="6"/>
        <v>498</v>
      </c>
      <c r="I15" s="463">
        <f t="shared" si="6"/>
        <v>498</v>
      </c>
      <c r="J15" s="463">
        <f t="shared" si="6"/>
        <v>498</v>
      </c>
      <c r="K15" s="463">
        <f t="shared" si="6"/>
        <v>498</v>
      </c>
      <c r="L15" s="463">
        <f t="shared" si="6"/>
        <v>498</v>
      </c>
      <c r="M15" s="463">
        <f t="shared" si="6"/>
        <v>498</v>
      </c>
      <c r="N15" s="463">
        <f t="shared" si="6"/>
        <v>498</v>
      </c>
      <c r="O15" s="463">
        <f t="shared" si="6"/>
        <v>498</v>
      </c>
      <c r="P15" s="460">
        <f t="shared" si="6"/>
        <v>500</v>
      </c>
      <c r="Q15" s="152"/>
      <c r="R15" s="152"/>
      <c r="S15" s="152"/>
      <c r="T15" s="152"/>
      <c r="U15" s="152"/>
      <c r="V15" s="152"/>
      <c r="W15" s="152"/>
      <c r="X15" s="152"/>
      <c r="Y15" s="152"/>
      <c r="Z15" s="152"/>
      <c r="AA15" s="152"/>
      <c r="AB15" s="152"/>
      <c r="AC15" s="152"/>
      <c r="AD15" s="152"/>
      <c r="AE15" s="152"/>
      <c r="AF15" s="152"/>
      <c r="AG15" s="152"/>
      <c r="AH15" s="152"/>
      <c r="AI15" s="152"/>
      <c r="AJ15" s="152"/>
      <c r="AK15" s="152"/>
      <c r="AL15" s="152"/>
      <c r="AM15" s="152"/>
      <c r="AN15" s="152"/>
      <c r="AO15" s="152"/>
      <c r="AP15" s="152"/>
      <c r="AQ15" s="152"/>
      <c r="AR15" s="152"/>
      <c r="AS15" s="152"/>
      <c r="AT15" s="152"/>
      <c r="AU15" s="152"/>
      <c r="AV15" s="152"/>
      <c r="AW15" s="152"/>
      <c r="AX15" s="152"/>
      <c r="AY15" s="152"/>
    </row>
    <row r="16" spans="2:51" s="7" customFormat="1" ht="13.5" thickTop="1">
      <c r="B16" s="457">
        <v>8</v>
      </c>
      <c r="C16" s="458">
        <v>121</v>
      </c>
      <c r="D16" s="459">
        <f>(200-ROUNDDOWN(($B$16+10)/(D8+5),0)+50)*2</f>
        <v>494</v>
      </c>
      <c r="E16" s="469">
        <f t="shared" ref="E16:Q16" si="7">(200-ROUNDDOWN(($B$16+10)/(E8+5),0)+50)*2</f>
        <v>496</v>
      </c>
      <c r="F16" s="469">
        <f t="shared" si="7"/>
        <v>496</v>
      </c>
      <c r="G16" s="469">
        <f t="shared" si="7"/>
        <v>496</v>
      </c>
      <c r="H16" s="468">
        <f t="shared" si="7"/>
        <v>498</v>
      </c>
      <c r="I16" s="468">
        <f t="shared" si="7"/>
        <v>498</v>
      </c>
      <c r="J16" s="468">
        <f t="shared" si="7"/>
        <v>498</v>
      </c>
      <c r="K16" s="468">
        <f t="shared" si="7"/>
        <v>498</v>
      </c>
      <c r="L16" s="468">
        <f t="shared" si="7"/>
        <v>498</v>
      </c>
      <c r="M16" s="468">
        <f t="shared" si="7"/>
        <v>498</v>
      </c>
      <c r="N16" s="468">
        <f t="shared" si="7"/>
        <v>498</v>
      </c>
      <c r="O16" s="468">
        <f t="shared" si="7"/>
        <v>498</v>
      </c>
      <c r="P16" s="468">
        <f t="shared" si="7"/>
        <v>498</v>
      </c>
      <c r="Q16" s="457">
        <f t="shared" si="7"/>
        <v>500</v>
      </c>
      <c r="R16" s="459"/>
      <c r="S16" s="459"/>
      <c r="T16" s="459"/>
      <c r="U16" s="459"/>
      <c r="V16" s="459"/>
      <c r="W16" s="459"/>
      <c r="X16" s="459"/>
      <c r="Y16" s="459"/>
      <c r="Z16" s="459"/>
      <c r="AA16" s="459"/>
      <c r="AB16" s="459"/>
      <c r="AC16" s="459"/>
      <c r="AD16" s="459"/>
      <c r="AE16" s="459"/>
      <c r="AF16" s="459"/>
      <c r="AG16" s="459"/>
      <c r="AH16" s="459"/>
      <c r="AI16" s="459"/>
      <c r="AJ16" s="459"/>
      <c r="AK16" s="459"/>
      <c r="AL16" s="459"/>
      <c r="AM16" s="459"/>
      <c r="AN16" s="459"/>
      <c r="AO16" s="459"/>
      <c r="AP16" s="459"/>
      <c r="AQ16" s="459"/>
      <c r="AR16" s="459"/>
      <c r="AS16" s="459"/>
      <c r="AT16" s="459"/>
      <c r="AU16" s="459"/>
      <c r="AV16" s="459"/>
      <c r="AW16" s="459"/>
      <c r="AX16" s="459"/>
      <c r="AY16" s="459"/>
    </row>
    <row r="17" spans="2:51" s="7" customFormat="1">
      <c r="B17" s="451">
        <v>9</v>
      </c>
      <c r="C17" s="456">
        <v>122</v>
      </c>
      <c r="D17" s="10">
        <f>(200-ROUNDDOWN(($B$17+10)/(D8+5),0)+50)*2</f>
        <v>494</v>
      </c>
      <c r="E17" s="454">
        <f t="shared" ref="E17:R17" si="8">(200-ROUNDDOWN(($B$17+10)/(E8+5),0)+50)*2</f>
        <v>496</v>
      </c>
      <c r="F17" s="454">
        <f t="shared" si="8"/>
        <v>496</v>
      </c>
      <c r="G17" s="454">
        <f t="shared" si="8"/>
        <v>496</v>
      </c>
      <c r="H17" s="453">
        <f t="shared" si="8"/>
        <v>498</v>
      </c>
      <c r="I17" s="453">
        <f t="shared" si="8"/>
        <v>498</v>
      </c>
      <c r="J17" s="453">
        <f t="shared" si="8"/>
        <v>498</v>
      </c>
      <c r="K17" s="453">
        <f t="shared" si="8"/>
        <v>498</v>
      </c>
      <c r="L17" s="453">
        <f t="shared" si="8"/>
        <v>498</v>
      </c>
      <c r="M17" s="453">
        <f t="shared" si="8"/>
        <v>498</v>
      </c>
      <c r="N17" s="453">
        <f t="shared" si="8"/>
        <v>498</v>
      </c>
      <c r="O17" s="453">
        <f t="shared" si="8"/>
        <v>498</v>
      </c>
      <c r="P17" s="453">
        <f t="shared" si="8"/>
        <v>498</v>
      </c>
      <c r="Q17" s="453">
        <f t="shared" si="8"/>
        <v>498</v>
      </c>
      <c r="R17" s="451">
        <f t="shared" si="8"/>
        <v>500</v>
      </c>
      <c r="S17" s="10"/>
      <c r="T17" s="10"/>
      <c r="U17" s="10"/>
      <c r="V17" s="10"/>
      <c r="W17" s="10"/>
      <c r="X17" s="10"/>
      <c r="Y17" s="10"/>
      <c r="Z17" s="10"/>
      <c r="AA17" s="10"/>
      <c r="AB17" s="10"/>
      <c r="AC17" s="10"/>
      <c r="AD17" s="10"/>
      <c r="AE17" s="10"/>
      <c r="AF17" s="10"/>
      <c r="AG17" s="10"/>
      <c r="AH17" s="10"/>
      <c r="AI17" s="10"/>
      <c r="AJ17" s="10"/>
      <c r="AK17" s="10"/>
      <c r="AL17" s="10"/>
      <c r="AM17" s="10"/>
      <c r="AN17" s="10"/>
      <c r="AO17" s="10"/>
      <c r="AP17" s="10"/>
      <c r="AQ17" s="10"/>
      <c r="AR17" s="10"/>
      <c r="AS17" s="10"/>
      <c r="AT17" s="10"/>
      <c r="AU17" s="10"/>
      <c r="AV17" s="10"/>
      <c r="AW17" s="10"/>
      <c r="AX17" s="10"/>
      <c r="AY17" s="10"/>
    </row>
    <row r="18" spans="2:51" s="7" customFormat="1">
      <c r="B18" s="451">
        <v>10</v>
      </c>
      <c r="C18" s="456">
        <v>123</v>
      </c>
      <c r="D18" s="10">
        <f>(200-ROUNDDOWN(($B$18+10)/(D8+5),0)+50)*2</f>
        <v>494</v>
      </c>
      <c r="E18" s="454">
        <f t="shared" ref="E18:S18" si="9">(200-ROUNDDOWN(($B$18+10)/(E8+5),0)+50)*2</f>
        <v>496</v>
      </c>
      <c r="F18" s="454">
        <f t="shared" si="9"/>
        <v>496</v>
      </c>
      <c r="G18" s="454">
        <f t="shared" si="9"/>
        <v>496</v>
      </c>
      <c r="H18" s="454">
        <f t="shared" si="9"/>
        <v>496</v>
      </c>
      <c r="I18" s="453">
        <f t="shared" si="9"/>
        <v>498</v>
      </c>
      <c r="J18" s="453">
        <f t="shared" si="9"/>
        <v>498</v>
      </c>
      <c r="K18" s="453">
        <f t="shared" si="9"/>
        <v>498</v>
      </c>
      <c r="L18" s="453">
        <f t="shared" si="9"/>
        <v>498</v>
      </c>
      <c r="M18" s="453">
        <f t="shared" si="9"/>
        <v>498</v>
      </c>
      <c r="N18" s="453">
        <f t="shared" si="9"/>
        <v>498</v>
      </c>
      <c r="O18" s="453">
        <f t="shared" si="9"/>
        <v>498</v>
      </c>
      <c r="P18" s="453">
        <f t="shared" si="9"/>
        <v>498</v>
      </c>
      <c r="Q18" s="453">
        <f t="shared" si="9"/>
        <v>498</v>
      </c>
      <c r="R18" s="453">
        <f t="shared" si="9"/>
        <v>498</v>
      </c>
      <c r="S18" s="451">
        <f t="shared" si="9"/>
        <v>500</v>
      </c>
      <c r="T18" s="10"/>
      <c r="U18" s="10"/>
      <c r="V18" s="10"/>
      <c r="W18" s="10"/>
      <c r="X18" s="10"/>
      <c r="Y18" s="10"/>
      <c r="Z18" s="10"/>
      <c r="AA18" s="10"/>
      <c r="AB18" s="10"/>
      <c r="AC18" s="10"/>
      <c r="AD18" s="10"/>
      <c r="AE18" s="10"/>
      <c r="AF18" s="10"/>
      <c r="AG18" s="10"/>
      <c r="AH18" s="10"/>
      <c r="AI18" s="10"/>
      <c r="AJ18" s="10"/>
      <c r="AK18" s="10"/>
      <c r="AL18" s="10"/>
      <c r="AM18" s="10"/>
      <c r="AN18" s="10"/>
      <c r="AO18" s="10"/>
      <c r="AP18" s="10"/>
      <c r="AQ18" s="10"/>
      <c r="AR18" s="10"/>
      <c r="AS18" s="10"/>
      <c r="AT18" s="10"/>
      <c r="AU18" s="10"/>
      <c r="AV18" s="10"/>
      <c r="AW18" s="10"/>
      <c r="AX18" s="10"/>
      <c r="AY18" s="10"/>
    </row>
    <row r="19" spans="2:51" s="7" customFormat="1">
      <c r="B19" s="451">
        <v>11</v>
      </c>
      <c r="C19" s="456">
        <v>124</v>
      </c>
      <c r="D19" s="10">
        <f>(200-ROUNDDOWN(($B$19+10)/(D8+5),0)+50)*2</f>
        <v>494</v>
      </c>
      <c r="E19" s="10">
        <f t="shared" ref="E19:T19" si="10">(200-ROUNDDOWN(($B$19+10)/(E8+5),0)+50)*2</f>
        <v>494</v>
      </c>
      <c r="F19" s="454">
        <f t="shared" si="10"/>
        <v>496</v>
      </c>
      <c r="G19" s="454">
        <f t="shared" si="10"/>
        <v>496</v>
      </c>
      <c r="H19" s="454">
        <f t="shared" si="10"/>
        <v>496</v>
      </c>
      <c r="I19" s="453">
        <f t="shared" si="10"/>
        <v>498</v>
      </c>
      <c r="J19" s="453">
        <f t="shared" si="10"/>
        <v>498</v>
      </c>
      <c r="K19" s="453">
        <f t="shared" si="10"/>
        <v>498</v>
      </c>
      <c r="L19" s="453">
        <f t="shared" si="10"/>
        <v>498</v>
      </c>
      <c r="M19" s="453">
        <f t="shared" si="10"/>
        <v>498</v>
      </c>
      <c r="N19" s="453">
        <f t="shared" si="10"/>
        <v>498</v>
      </c>
      <c r="O19" s="453">
        <f t="shared" si="10"/>
        <v>498</v>
      </c>
      <c r="P19" s="453">
        <f t="shared" si="10"/>
        <v>498</v>
      </c>
      <c r="Q19" s="453">
        <f t="shared" si="10"/>
        <v>498</v>
      </c>
      <c r="R19" s="453">
        <f t="shared" si="10"/>
        <v>498</v>
      </c>
      <c r="S19" s="453">
        <f>(200-ROUNDDOWN(($B$19+10)/(S8+5),0)+50)*2</f>
        <v>498</v>
      </c>
      <c r="T19" s="451">
        <f t="shared" si="10"/>
        <v>500</v>
      </c>
      <c r="U19" s="10"/>
      <c r="V19" s="10"/>
      <c r="W19" s="10"/>
      <c r="X19" s="10"/>
      <c r="Y19" s="10"/>
      <c r="Z19" s="10"/>
      <c r="AA19" s="10"/>
      <c r="AB19" s="10"/>
      <c r="AC19" s="10"/>
      <c r="AD19" s="10"/>
      <c r="AE19" s="10"/>
      <c r="AF19" s="10"/>
      <c r="AG19" s="10"/>
      <c r="AH19" s="10"/>
      <c r="AI19" s="10"/>
      <c r="AJ19" s="10"/>
      <c r="AK19" s="10"/>
      <c r="AL19" s="10"/>
      <c r="AM19" s="10"/>
      <c r="AN19" s="10"/>
      <c r="AO19" s="10"/>
      <c r="AP19" s="10"/>
      <c r="AQ19" s="10"/>
      <c r="AR19" s="10"/>
      <c r="AS19" s="10"/>
      <c r="AT19" s="10"/>
      <c r="AU19" s="10"/>
      <c r="AV19" s="10"/>
      <c r="AW19" s="10"/>
      <c r="AX19" s="10"/>
      <c r="AY19" s="10"/>
    </row>
    <row r="20" spans="2:51" s="7" customFormat="1">
      <c r="B20" s="451">
        <v>12</v>
      </c>
      <c r="C20" s="456">
        <v>125</v>
      </c>
      <c r="D20" s="10">
        <f>(200-ROUNDDOWN(($B$20+10)/(D8+5),0)+50)*2</f>
        <v>494</v>
      </c>
      <c r="E20" s="10">
        <f t="shared" ref="E20:U20" si="11">(200-ROUNDDOWN(($B$20+10)/(E8+5),0)+50)*2</f>
        <v>494</v>
      </c>
      <c r="F20" s="454">
        <f t="shared" si="11"/>
        <v>496</v>
      </c>
      <c r="G20" s="454">
        <f t="shared" si="11"/>
        <v>496</v>
      </c>
      <c r="H20" s="454">
        <f t="shared" si="11"/>
        <v>496</v>
      </c>
      <c r="I20" s="454">
        <f t="shared" si="11"/>
        <v>496</v>
      </c>
      <c r="J20" s="453">
        <f t="shared" si="11"/>
        <v>498</v>
      </c>
      <c r="K20" s="453">
        <f t="shared" si="11"/>
        <v>498</v>
      </c>
      <c r="L20" s="453">
        <f t="shared" si="11"/>
        <v>498</v>
      </c>
      <c r="M20" s="453">
        <f t="shared" si="11"/>
        <v>498</v>
      </c>
      <c r="N20" s="453">
        <f t="shared" si="11"/>
        <v>498</v>
      </c>
      <c r="O20" s="453">
        <f t="shared" si="11"/>
        <v>498</v>
      </c>
      <c r="P20" s="453">
        <f t="shared" si="11"/>
        <v>498</v>
      </c>
      <c r="Q20" s="453">
        <f t="shared" si="11"/>
        <v>498</v>
      </c>
      <c r="R20" s="453">
        <f t="shared" si="11"/>
        <v>498</v>
      </c>
      <c r="S20" s="453">
        <f t="shared" si="11"/>
        <v>498</v>
      </c>
      <c r="T20" s="453">
        <f t="shared" si="11"/>
        <v>498</v>
      </c>
      <c r="U20" s="451">
        <f t="shared" si="11"/>
        <v>500</v>
      </c>
      <c r="V20" s="10"/>
      <c r="W20" s="10"/>
      <c r="X20" s="10"/>
      <c r="Y20" s="10"/>
      <c r="Z20" s="10"/>
      <c r="AA20" s="10"/>
      <c r="AB20" s="10"/>
      <c r="AC20" s="10"/>
      <c r="AD20" s="10"/>
      <c r="AE20" s="10"/>
      <c r="AF20" s="10"/>
      <c r="AG20" s="10"/>
      <c r="AH20" s="10"/>
      <c r="AI20" s="10"/>
      <c r="AJ20" s="10"/>
      <c r="AK20" s="10"/>
      <c r="AL20" s="10"/>
      <c r="AM20" s="10"/>
      <c r="AN20" s="10"/>
      <c r="AO20" s="10"/>
      <c r="AP20" s="10"/>
      <c r="AQ20" s="10"/>
      <c r="AR20" s="10"/>
      <c r="AS20" s="10"/>
      <c r="AT20" s="10"/>
      <c r="AU20" s="10"/>
      <c r="AV20" s="10"/>
      <c r="AW20" s="10"/>
      <c r="AX20" s="10"/>
      <c r="AY20" s="10"/>
    </row>
    <row r="21" spans="2:51" s="7" customFormat="1">
      <c r="B21" s="451">
        <v>13</v>
      </c>
      <c r="C21" s="456">
        <v>126</v>
      </c>
      <c r="D21" s="10">
        <f>(200-ROUNDDOWN(($B$21+10)/(D8+5),0)+50)*2</f>
        <v>494</v>
      </c>
      <c r="E21" s="10">
        <f t="shared" ref="E21:V21" si="12">(200-ROUNDDOWN(($B$21+10)/(E8+5),0)+50)*2</f>
        <v>494</v>
      </c>
      <c r="F21" s="454">
        <f t="shared" si="12"/>
        <v>496</v>
      </c>
      <c r="G21" s="454">
        <f t="shared" si="12"/>
        <v>496</v>
      </c>
      <c r="H21" s="454">
        <f t="shared" si="12"/>
        <v>496</v>
      </c>
      <c r="I21" s="454">
        <f t="shared" si="12"/>
        <v>496</v>
      </c>
      <c r="J21" s="453">
        <f t="shared" si="12"/>
        <v>498</v>
      </c>
      <c r="K21" s="453">
        <f t="shared" si="12"/>
        <v>498</v>
      </c>
      <c r="L21" s="453">
        <f t="shared" si="12"/>
        <v>498</v>
      </c>
      <c r="M21" s="453">
        <f t="shared" si="12"/>
        <v>498</v>
      </c>
      <c r="N21" s="453">
        <f t="shared" si="12"/>
        <v>498</v>
      </c>
      <c r="O21" s="453">
        <f t="shared" si="12"/>
        <v>498</v>
      </c>
      <c r="P21" s="453">
        <f t="shared" si="12"/>
        <v>498</v>
      </c>
      <c r="Q21" s="453">
        <f t="shared" si="12"/>
        <v>498</v>
      </c>
      <c r="R21" s="453">
        <f t="shared" si="12"/>
        <v>498</v>
      </c>
      <c r="S21" s="453">
        <f t="shared" si="12"/>
        <v>498</v>
      </c>
      <c r="T21" s="453">
        <f t="shared" si="12"/>
        <v>498</v>
      </c>
      <c r="U21" s="453">
        <f t="shared" si="12"/>
        <v>498</v>
      </c>
      <c r="V21" s="451">
        <f t="shared" si="12"/>
        <v>500</v>
      </c>
      <c r="W21" s="10"/>
      <c r="X21" s="10"/>
      <c r="Y21" s="10"/>
      <c r="Z21" s="10"/>
      <c r="AA21" s="10"/>
      <c r="AB21" s="10"/>
      <c r="AC21" s="10"/>
      <c r="AD21" s="10"/>
      <c r="AE21" s="10"/>
      <c r="AF21" s="10"/>
      <c r="AG21" s="10"/>
      <c r="AH21" s="10"/>
      <c r="AI21" s="10"/>
      <c r="AJ21" s="10"/>
      <c r="AK21" s="10"/>
      <c r="AL21" s="10"/>
      <c r="AM21" s="10"/>
      <c r="AN21" s="10"/>
      <c r="AO21" s="10"/>
      <c r="AP21" s="10"/>
      <c r="AQ21" s="10"/>
      <c r="AR21" s="10"/>
      <c r="AS21" s="10"/>
      <c r="AT21" s="10"/>
      <c r="AU21" s="10"/>
      <c r="AV21" s="10"/>
      <c r="AW21" s="10"/>
      <c r="AX21" s="10"/>
      <c r="AY21" s="10"/>
    </row>
    <row r="22" spans="2:51" s="7" customFormat="1" ht="13.5" thickBot="1">
      <c r="B22" s="460">
        <v>14</v>
      </c>
      <c r="C22" s="461">
        <v>127</v>
      </c>
      <c r="D22" s="465">
        <f>(200-ROUNDDOWN(($B$22+10)/(D8+5),0)+50)*2</f>
        <v>492</v>
      </c>
      <c r="E22" s="152">
        <f t="shared" ref="E22:V22" si="13">(200-ROUNDDOWN(($B$22+10)/(E8+5),0)+50)*2</f>
        <v>494</v>
      </c>
      <c r="F22" s="152">
        <f t="shared" si="13"/>
        <v>494</v>
      </c>
      <c r="G22" s="462">
        <f t="shared" si="13"/>
        <v>496</v>
      </c>
      <c r="H22" s="462">
        <f t="shared" si="13"/>
        <v>496</v>
      </c>
      <c r="I22" s="462">
        <f t="shared" si="13"/>
        <v>496</v>
      </c>
      <c r="J22" s="462">
        <f t="shared" si="13"/>
        <v>496</v>
      </c>
      <c r="K22" s="463">
        <f t="shared" si="13"/>
        <v>498</v>
      </c>
      <c r="L22" s="463">
        <f t="shared" si="13"/>
        <v>498</v>
      </c>
      <c r="M22" s="463">
        <f t="shared" si="13"/>
        <v>498</v>
      </c>
      <c r="N22" s="463">
        <f t="shared" si="13"/>
        <v>498</v>
      </c>
      <c r="O22" s="463">
        <f t="shared" si="13"/>
        <v>498</v>
      </c>
      <c r="P22" s="463">
        <f t="shared" si="13"/>
        <v>498</v>
      </c>
      <c r="Q22" s="463">
        <f t="shared" si="13"/>
        <v>498</v>
      </c>
      <c r="R22" s="463">
        <f t="shared" si="13"/>
        <v>498</v>
      </c>
      <c r="S22" s="463">
        <f t="shared" si="13"/>
        <v>498</v>
      </c>
      <c r="T22" s="463">
        <f t="shared" si="13"/>
        <v>498</v>
      </c>
      <c r="U22" s="463">
        <f t="shared" si="13"/>
        <v>498</v>
      </c>
      <c r="V22" s="463">
        <f t="shared" si="13"/>
        <v>498</v>
      </c>
      <c r="W22" s="460">
        <f>(200-ROUNDDOWN(($B$22+10)/(W8+5),0)+50)*2</f>
        <v>500</v>
      </c>
      <c r="X22" s="152"/>
      <c r="Y22" s="152"/>
      <c r="Z22" s="152"/>
      <c r="AA22" s="152"/>
      <c r="AB22" s="152"/>
      <c r="AC22" s="152"/>
      <c r="AD22" s="152"/>
      <c r="AE22" s="152"/>
      <c r="AF22" s="152"/>
      <c r="AG22" s="152"/>
      <c r="AH22" s="152"/>
      <c r="AI22" s="152"/>
      <c r="AJ22" s="152"/>
      <c r="AK22" s="152"/>
      <c r="AL22" s="152"/>
      <c r="AM22" s="152"/>
      <c r="AN22" s="152"/>
      <c r="AO22" s="152"/>
      <c r="AP22" s="152"/>
      <c r="AQ22" s="152"/>
      <c r="AR22" s="152"/>
      <c r="AS22" s="152"/>
      <c r="AT22" s="152"/>
      <c r="AU22" s="152"/>
      <c r="AV22" s="152"/>
      <c r="AW22" s="152"/>
      <c r="AX22" s="152"/>
      <c r="AY22" s="152"/>
    </row>
    <row r="23" spans="2:51" s="7" customFormat="1" ht="13.5" thickTop="1">
      <c r="B23" s="457">
        <v>15</v>
      </c>
      <c r="C23" s="458">
        <v>131</v>
      </c>
      <c r="D23" s="470">
        <f>(200-ROUNDDOWN(($B$23+10)/(D8+5),0)+50)*2</f>
        <v>492</v>
      </c>
      <c r="E23" s="459">
        <f t="shared" ref="E23:V23" si="14">(200-ROUNDDOWN(($B$23+10)/(E8+5),0)+50)*2</f>
        <v>494</v>
      </c>
      <c r="F23" s="459">
        <f t="shared" si="14"/>
        <v>494</v>
      </c>
      <c r="G23" s="469">
        <f t="shared" si="14"/>
        <v>496</v>
      </c>
      <c r="H23" s="469">
        <f t="shared" si="14"/>
        <v>496</v>
      </c>
      <c r="I23" s="469">
        <f t="shared" si="14"/>
        <v>496</v>
      </c>
      <c r="J23" s="469">
        <f t="shared" si="14"/>
        <v>496</v>
      </c>
      <c r="K23" s="468">
        <f t="shared" si="14"/>
        <v>498</v>
      </c>
      <c r="L23" s="468">
        <f t="shared" si="14"/>
        <v>498</v>
      </c>
      <c r="M23" s="468">
        <f t="shared" si="14"/>
        <v>498</v>
      </c>
      <c r="N23" s="468">
        <f t="shared" si="14"/>
        <v>498</v>
      </c>
      <c r="O23" s="468">
        <f t="shared" si="14"/>
        <v>498</v>
      </c>
      <c r="P23" s="468">
        <f t="shared" si="14"/>
        <v>498</v>
      </c>
      <c r="Q23" s="468">
        <f t="shared" si="14"/>
        <v>498</v>
      </c>
      <c r="R23" s="468">
        <f t="shared" si="14"/>
        <v>498</v>
      </c>
      <c r="S23" s="468">
        <f>(200-ROUNDDOWN(($B$23+10)/(S8+5),0)+50)*2</f>
        <v>498</v>
      </c>
      <c r="T23" s="468">
        <f t="shared" si="14"/>
        <v>498</v>
      </c>
      <c r="U23" s="468">
        <f t="shared" si="14"/>
        <v>498</v>
      </c>
      <c r="V23" s="468">
        <f t="shared" si="14"/>
        <v>498</v>
      </c>
      <c r="W23" s="468">
        <f>(200-ROUNDDOWN(($B$23+10)/(W8+5),0)+50)*2</f>
        <v>498</v>
      </c>
      <c r="X23" s="457">
        <f>(200-ROUNDDOWN(($B$23+10)/(X8+5),0)+50)*2</f>
        <v>500</v>
      </c>
      <c r="Y23" s="459"/>
      <c r="Z23" s="459"/>
      <c r="AA23" s="459"/>
      <c r="AB23" s="459"/>
      <c r="AC23" s="459"/>
      <c r="AD23" s="459"/>
      <c r="AE23" s="459"/>
      <c r="AF23" s="459"/>
      <c r="AG23" s="459"/>
      <c r="AH23" s="459"/>
      <c r="AI23" s="459"/>
      <c r="AJ23" s="459"/>
      <c r="AK23" s="459"/>
      <c r="AL23" s="459"/>
      <c r="AM23" s="459"/>
      <c r="AN23" s="459"/>
      <c r="AO23" s="459"/>
      <c r="AP23" s="459"/>
      <c r="AQ23" s="459"/>
      <c r="AR23" s="459"/>
      <c r="AS23" s="459"/>
      <c r="AT23" s="459"/>
      <c r="AU23" s="459"/>
      <c r="AV23" s="459"/>
      <c r="AW23" s="459"/>
      <c r="AX23" s="459"/>
      <c r="AY23" s="459"/>
    </row>
    <row r="24" spans="2:51" s="7" customFormat="1">
      <c r="B24" s="451">
        <v>16</v>
      </c>
      <c r="C24" s="456">
        <v>132</v>
      </c>
      <c r="D24" s="464">
        <f>(200-ROUNDDOWN(($B$24+10)/(D8+5),0)+50)*2</f>
        <v>492</v>
      </c>
      <c r="E24" s="10">
        <f t="shared" ref="E24:V24" si="15">(200-ROUNDDOWN(($B$24+10)/(E8+5),0)+50)*2</f>
        <v>494</v>
      </c>
      <c r="F24" s="10">
        <f t="shared" si="15"/>
        <v>494</v>
      </c>
      <c r="G24" s="454">
        <f t="shared" si="15"/>
        <v>496</v>
      </c>
      <c r="H24" s="454">
        <f t="shared" si="15"/>
        <v>496</v>
      </c>
      <c r="I24" s="454">
        <f t="shared" si="15"/>
        <v>496</v>
      </c>
      <c r="J24" s="454">
        <f t="shared" si="15"/>
        <v>496</v>
      </c>
      <c r="K24" s="454">
        <f t="shared" si="15"/>
        <v>496</v>
      </c>
      <c r="L24" s="453">
        <f t="shared" si="15"/>
        <v>498</v>
      </c>
      <c r="M24" s="453">
        <f t="shared" si="15"/>
        <v>498</v>
      </c>
      <c r="N24" s="453">
        <f t="shared" si="15"/>
        <v>498</v>
      </c>
      <c r="O24" s="453">
        <f t="shared" si="15"/>
        <v>498</v>
      </c>
      <c r="P24" s="453">
        <f t="shared" si="15"/>
        <v>498</v>
      </c>
      <c r="Q24" s="453">
        <f t="shared" si="15"/>
        <v>498</v>
      </c>
      <c r="R24" s="453">
        <f t="shared" si="15"/>
        <v>498</v>
      </c>
      <c r="S24" s="453">
        <f t="shared" si="15"/>
        <v>498</v>
      </c>
      <c r="T24" s="453">
        <f t="shared" si="15"/>
        <v>498</v>
      </c>
      <c r="U24" s="453">
        <f t="shared" si="15"/>
        <v>498</v>
      </c>
      <c r="V24" s="453">
        <f t="shared" si="15"/>
        <v>498</v>
      </c>
      <c r="W24" s="453">
        <f>(200-ROUNDDOWN(($B$24+10)/(W8+5),0)+50)*2</f>
        <v>498</v>
      </c>
      <c r="X24" s="453">
        <f>(200-ROUNDDOWN(($B$24+10)/(X8+5),0)+50)*2</f>
        <v>498</v>
      </c>
      <c r="Y24" s="451">
        <f>(200-ROUNDDOWN(($B$24+10)/(Y8+5),0)+50)*2</f>
        <v>500</v>
      </c>
      <c r="Z24" s="10"/>
      <c r="AA24" s="10"/>
      <c r="AB24" s="10"/>
      <c r="AC24" s="10"/>
      <c r="AD24" s="10"/>
      <c r="AE24" s="10"/>
      <c r="AF24" s="10"/>
      <c r="AG24" s="10"/>
      <c r="AH24" s="10"/>
      <c r="AI24" s="10"/>
      <c r="AJ24" s="10"/>
      <c r="AK24" s="10"/>
      <c r="AL24" s="10"/>
      <c r="AM24" s="10"/>
      <c r="AN24" s="10"/>
      <c r="AO24" s="10"/>
      <c r="AP24" s="10"/>
      <c r="AQ24" s="10"/>
      <c r="AR24" s="10"/>
      <c r="AS24" s="10"/>
      <c r="AT24" s="10"/>
      <c r="AU24" s="10"/>
      <c r="AV24" s="10"/>
      <c r="AW24" s="10"/>
      <c r="AX24" s="10"/>
      <c r="AY24" s="10"/>
    </row>
    <row r="25" spans="2:51" s="7" customFormat="1">
      <c r="B25" s="451">
        <v>17</v>
      </c>
      <c r="C25" s="456">
        <v>133</v>
      </c>
      <c r="D25" s="464">
        <f>(200-ROUNDDOWN(($B$25+10)/(D8+5),0)+50)*2</f>
        <v>492</v>
      </c>
      <c r="E25" s="10">
        <f t="shared" ref="E25:V25" si="16">(200-ROUNDDOWN(($B$25+10)/(E8+5),0)+50)*2</f>
        <v>494</v>
      </c>
      <c r="F25" s="10">
        <f t="shared" si="16"/>
        <v>494</v>
      </c>
      <c r="G25" s="10">
        <f t="shared" si="16"/>
        <v>494</v>
      </c>
      <c r="H25" s="454">
        <f t="shared" si="16"/>
        <v>496</v>
      </c>
      <c r="I25" s="454">
        <f t="shared" si="16"/>
        <v>496</v>
      </c>
      <c r="J25" s="454">
        <f t="shared" si="16"/>
        <v>496</v>
      </c>
      <c r="K25" s="454">
        <f t="shared" si="16"/>
        <v>496</v>
      </c>
      <c r="L25" s="453">
        <f t="shared" si="16"/>
        <v>498</v>
      </c>
      <c r="M25" s="453">
        <f t="shared" si="16"/>
        <v>498</v>
      </c>
      <c r="N25" s="453">
        <f t="shared" si="16"/>
        <v>498</v>
      </c>
      <c r="O25" s="453">
        <f t="shared" si="16"/>
        <v>498</v>
      </c>
      <c r="P25" s="453">
        <f t="shared" si="16"/>
        <v>498</v>
      </c>
      <c r="Q25" s="453">
        <f t="shared" si="16"/>
        <v>498</v>
      </c>
      <c r="R25" s="453">
        <f t="shared" si="16"/>
        <v>498</v>
      </c>
      <c r="S25" s="453">
        <f t="shared" si="16"/>
        <v>498</v>
      </c>
      <c r="T25" s="453">
        <f t="shared" si="16"/>
        <v>498</v>
      </c>
      <c r="U25" s="453">
        <f t="shared" si="16"/>
        <v>498</v>
      </c>
      <c r="V25" s="453">
        <f t="shared" si="16"/>
        <v>498</v>
      </c>
      <c r="W25" s="453">
        <f>(200-ROUNDDOWN(($B$25+10)/(W8+5),0)+50)*2</f>
        <v>498</v>
      </c>
      <c r="X25" s="453">
        <f>(200-ROUNDDOWN(($B$25+10)/(X8+5),0)+50)*2</f>
        <v>498</v>
      </c>
      <c r="Y25" s="453">
        <f>(200-ROUNDDOWN(($B$25+10)/(Y8+5),0)+50)*2</f>
        <v>498</v>
      </c>
      <c r="Z25" s="451">
        <f>(200-ROUNDDOWN(($B$25+10)/(Z8+5),0)+50)*2</f>
        <v>500</v>
      </c>
      <c r="AA25" s="10"/>
      <c r="AB25" s="10"/>
      <c r="AC25" s="10"/>
      <c r="AD25" s="10"/>
      <c r="AE25" s="10"/>
      <c r="AF25" s="10"/>
      <c r="AG25" s="10"/>
      <c r="AH25" s="10"/>
      <c r="AI25" s="10"/>
      <c r="AJ25" s="10"/>
      <c r="AK25" s="10"/>
      <c r="AL25" s="10"/>
      <c r="AM25" s="10"/>
      <c r="AN25" s="10"/>
      <c r="AO25" s="10"/>
      <c r="AP25" s="10"/>
      <c r="AQ25" s="10"/>
      <c r="AR25" s="10"/>
      <c r="AS25" s="10"/>
      <c r="AT25" s="10"/>
      <c r="AU25" s="10"/>
      <c r="AV25" s="10"/>
      <c r="AW25" s="10"/>
      <c r="AX25" s="10"/>
      <c r="AY25" s="10"/>
    </row>
    <row r="26" spans="2:51" s="7" customFormat="1">
      <c r="B26" s="451">
        <v>18</v>
      </c>
      <c r="C26" s="456">
        <v>134</v>
      </c>
      <c r="D26" s="464">
        <f>(200-ROUNDDOWN(($B$26+10)/(D8+5),0)+50)*2</f>
        <v>492</v>
      </c>
      <c r="E26" s="464">
        <f t="shared" ref="E26:V26" si="17">(200-ROUNDDOWN(($B$26+10)/(E8+5),0)+50)*2</f>
        <v>492</v>
      </c>
      <c r="F26" s="10">
        <f t="shared" si="17"/>
        <v>494</v>
      </c>
      <c r="G26" s="10">
        <f t="shared" si="17"/>
        <v>494</v>
      </c>
      <c r="H26" s="454">
        <f t="shared" si="17"/>
        <v>496</v>
      </c>
      <c r="I26" s="454">
        <f t="shared" si="17"/>
        <v>496</v>
      </c>
      <c r="J26" s="454">
        <f t="shared" si="17"/>
        <v>496</v>
      </c>
      <c r="K26" s="454">
        <f t="shared" si="17"/>
        <v>496</v>
      </c>
      <c r="L26" s="454">
        <f t="shared" si="17"/>
        <v>496</v>
      </c>
      <c r="M26" s="453">
        <f t="shared" si="17"/>
        <v>498</v>
      </c>
      <c r="N26" s="453">
        <f t="shared" si="17"/>
        <v>498</v>
      </c>
      <c r="O26" s="453">
        <f t="shared" si="17"/>
        <v>498</v>
      </c>
      <c r="P26" s="453">
        <f t="shared" si="17"/>
        <v>498</v>
      </c>
      <c r="Q26" s="453">
        <f t="shared" si="17"/>
        <v>498</v>
      </c>
      <c r="R26" s="453">
        <f t="shared" si="17"/>
        <v>498</v>
      </c>
      <c r="S26" s="453">
        <f t="shared" si="17"/>
        <v>498</v>
      </c>
      <c r="T26" s="453">
        <f t="shared" si="17"/>
        <v>498</v>
      </c>
      <c r="U26" s="453">
        <f t="shared" si="17"/>
        <v>498</v>
      </c>
      <c r="V26" s="453">
        <f t="shared" si="17"/>
        <v>498</v>
      </c>
      <c r="W26" s="453">
        <f>(200-ROUNDDOWN(($B$26+10)/(W8+5),0)+50)*2</f>
        <v>498</v>
      </c>
      <c r="X26" s="453">
        <f>(200-ROUNDDOWN(($B$26+10)/(X8+5),0)+50)*2</f>
        <v>498</v>
      </c>
      <c r="Y26" s="453">
        <f>(200-ROUNDDOWN(($B$26+10)/(Y8+5),0)+50)*2</f>
        <v>498</v>
      </c>
      <c r="Z26" s="453">
        <f>(200-ROUNDDOWN(($B$26+10)/(Z8+5),0)+50)*2</f>
        <v>498</v>
      </c>
      <c r="AA26" s="451">
        <f>(200-ROUNDDOWN(($B$26+10)/(AA8+5),0)+50)*2</f>
        <v>500</v>
      </c>
      <c r="AB26" s="10"/>
      <c r="AC26" s="10"/>
      <c r="AD26" s="10"/>
      <c r="AE26" s="10"/>
      <c r="AF26" s="10"/>
      <c r="AG26" s="10"/>
      <c r="AH26" s="10"/>
      <c r="AI26" s="10"/>
      <c r="AJ26" s="10"/>
      <c r="AK26" s="10"/>
      <c r="AL26" s="10"/>
      <c r="AM26" s="10"/>
      <c r="AN26" s="10"/>
      <c r="AO26" s="10"/>
      <c r="AP26" s="10"/>
      <c r="AQ26" s="10"/>
      <c r="AR26" s="10"/>
      <c r="AS26" s="10"/>
      <c r="AT26" s="10"/>
      <c r="AU26" s="10"/>
      <c r="AV26" s="10"/>
      <c r="AW26" s="10"/>
      <c r="AX26" s="10"/>
      <c r="AY26" s="10"/>
    </row>
    <row r="27" spans="2:51" s="7" customFormat="1">
      <c r="B27" s="451">
        <v>19</v>
      </c>
      <c r="C27" s="456">
        <v>135</v>
      </c>
      <c r="D27" s="464">
        <f>(200-ROUNDDOWN(($B$27+10)/(D8+5),0)+50)*2</f>
        <v>492</v>
      </c>
      <c r="E27" s="464">
        <f t="shared" ref="E27:V27" si="18">(200-ROUNDDOWN(($B$27+10)/(E8+5),0)+50)*2</f>
        <v>492</v>
      </c>
      <c r="F27" s="10">
        <f t="shared" si="18"/>
        <v>494</v>
      </c>
      <c r="G27" s="10">
        <f t="shared" si="18"/>
        <v>494</v>
      </c>
      <c r="H27" s="454">
        <f t="shared" si="18"/>
        <v>496</v>
      </c>
      <c r="I27" s="454">
        <f t="shared" si="18"/>
        <v>496</v>
      </c>
      <c r="J27" s="454">
        <f t="shared" si="18"/>
        <v>496</v>
      </c>
      <c r="K27" s="454">
        <f t="shared" si="18"/>
        <v>496</v>
      </c>
      <c r="L27" s="454">
        <f t="shared" si="18"/>
        <v>496</v>
      </c>
      <c r="M27" s="453">
        <f>(200-ROUNDDOWN(($B$27+10)/(M8+5),0)+50)*2</f>
        <v>498</v>
      </c>
      <c r="N27" s="453">
        <f t="shared" si="18"/>
        <v>498</v>
      </c>
      <c r="O27" s="453">
        <f t="shared" si="18"/>
        <v>498</v>
      </c>
      <c r="P27" s="453">
        <f t="shared" si="18"/>
        <v>498</v>
      </c>
      <c r="Q27" s="453">
        <f t="shared" si="18"/>
        <v>498</v>
      </c>
      <c r="R27" s="453">
        <f t="shared" si="18"/>
        <v>498</v>
      </c>
      <c r="S27" s="453">
        <f t="shared" si="18"/>
        <v>498</v>
      </c>
      <c r="T27" s="453">
        <f t="shared" si="18"/>
        <v>498</v>
      </c>
      <c r="U27" s="453">
        <f t="shared" si="18"/>
        <v>498</v>
      </c>
      <c r="V27" s="453">
        <f t="shared" si="18"/>
        <v>498</v>
      </c>
      <c r="W27" s="453">
        <f t="shared" ref="W27:AB27" si="19">(200-ROUNDDOWN(($B$27+10)/(W8+5),0)+50)*2</f>
        <v>498</v>
      </c>
      <c r="X27" s="453">
        <f t="shared" si="19"/>
        <v>498</v>
      </c>
      <c r="Y27" s="453">
        <f t="shared" si="19"/>
        <v>498</v>
      </c>
      <c r="Z27" s="453">
        <f t="shared" si="19"/>
        <v>498</v>
      </c>
      <c r="AA27" s="453">
        <f t="shared" si="19"/>
        <v>498</v>
      </c>
      <c r="AB27" s="451">
        <f t="shared" si="19"/>
        <v>500</v>
      </c>
      <c r="AC27" s="10"/>
      <c r="AD27" s="10"/>
      <c r="AE27" s="10"/>
      <c r="AF27" s="10"/>
      <c r="AG27" s="10"/>
      <c r="AH27" s="10"/>
      <c r="AI27" s="10"/>
      <c r="AJ27" s="10"/>
      <c r="AK27" s="10"/>
      <c r="AL27" s="10"/>
      <c r="AM27" s="10"/>
      <c r="AN27" s="10"/>
      <c r="AO27" s="10"/>
      <c r="AP27" s="10"/>
      <c r="AQ27" s="10"/>
      <c r="AR27" s="10"/>
      <c r="AS27" s="10"/>
      <c r="AT27" s="10"/>
      <c r="AU27" s="10"/>
      <c r="AV27" s="10"/>
      <c r="AW27" s="10"/>
      <c r="AX27" s="10"/>
      <c r="AY27" s="10"/>
    </row>
    <row r="28" spans="2:51" s="7" customFormat="1">
      <c r="B28" s="451">
        <v>20</v>
      </c>
      <c r="C28" s="456">
        <v>136</v>
      </c>
      <c r="D28" s="466">
        <f>(200-ROUNDDOWN(($B$28+10)/(D8+5),0)+50)*2</f>
        <v>490</v>
      </c>
      <c r="E28" s="464">
        <f t="shared" ref="E28:V28" si="20">(200-ROUNDDOWN(($B$28+10)/(E8+5),0)+50)*2</f>
        <v>492</v>
      </c>
      <c r="F28" s="10">
        <f t="shared" si="20"/>
        <v>494</v>
      </c>
      <c r="G28" s="10">
        <f t="shared" si="20"/>
        <v>494</v>
      </c>
      <c r="H28" s="10">
        <f t="shared" si="20"/>
        <v>494</v>
      </c>
      <c r="I28" s="454">
        <f t="shared" si="20"/>
        <v>496</v>
      </c>
      <c r="J28" s="454">
        <f t="shared" si="20"/>
        <v>496</v>
      </c>
      <c r="K28" s="454">
        <f t="shared" si="20"/>
        <v>496</v>
      </c>
      <c r="L28" s="454">
        <f t="shared" si="20"/>
        <v>496</v>
      </c>
      <c r="M28" s="454">
        <f t="shared" si="20"/>
        <v>496</v>
      </c>
      <c r="N28" s="453">
        <f t="shared" si="20"/>
        <v>498</v>
      </c>
      <c r="O28" s="453">
        <f t="shared" si="20"/>
        <v>498</v>
      </c>
      <c r="P28" s="453">
        <f t="shared" si="20"/>
        <v>498</v>
      </c>
      <c r="Q28" s="453">
        <f t="shared" si="20"/>
        <v>498</v>
      </c>
      <c r="R28" s="453">
        <f>(200-ROUNDDOWN(($B$28+10)/(R8+5),0)+50)*2</f>
        <v>498</v>
      </c>
      <c r="S28" s="453">
        <f t="shared" si="20"/>
        <v>498</v>
      </c>
      <c r="T28" s="453">
        <f t="shared" si="20"/>
        <v>498</v>
      </c>
      <c r="U28" s="453">
        <f t="shared" si="20"/>
        <v>498</v>
      </c>
      <c r="V28" s="453">
        <f t="shared" si="20"/>
        <v>498</v>
      </c>
      <c r="W28" s="453">
        <f>(200-ROUNDDOWN(($B$28+10)/(W8+5),0)+50)*2</f>
        <v>498</v>
      </c>
      <c r="X28" s="453">
        <f t="shared" ref="X28:AC28" si="21">(200-ROUNDDOWN(($B$28+10)/(X8+5),0)+50)*2</f>
        <v>498</v>
      </c>
      <c r="Y28" s="453">
        <f t="shared" si="21"/>
        <v>498</v>
      </c>
      <c r="Z28" s="453">
        <f t="shared" si="21"/>
        <v>498</v>
      </c>
      <c r="AA28" s="453">
        <f t="shared" si="21"/>
        <v>498</v>
      </c>
      <c r="AB28" s="453">
        <f t="shared" si="21"/>
        <v>498</v>
      </c>
      <c r="AC28" s="451">
        <f t="shared" si="21"/>
        <v>500</v>
      </c>
      <c r="AD28" s="10"/>
      <c r="AE28" s="10"/>
      <c r="AF28" s="10"/>
      <c r="AG28" s="10"/>
      <c r="AH28" s="10"/>
      <c r="AI28" s="10"/>
      <c r="AJ28" s="10"/>
      <c r="AK28" s="10"/>
      <c r="AL28" s="10"/>
      <c r="AM28" s="10"/>
      <c r="AN28" s="10"/>
      <c r="AO28" s="10"/>
      <c r="AP28" s="10"/>
      <c r="AQ28" s="10"/>
      <c r="AR28" s="10"/>
      <c r="AS28" s="10"/>
      <c r="AT28" s="10"/>
      <c r="AU28" s="10"/>
      <c r="AV28" s="10"/>
      <c r="AW28" s="10"/>
      <c r="AX28" s="10"/>
      <c r="AY28" s="10"/>
    </row>
    <row r="29" spans="2:51" s="7" customFormat="1" ht="13.5" thickBot="1">
      <c r="B29" s="460">
        <v>21</v>
      </c>
      <c r="C29" s="461">
        <v>137</v>
      </c>
      <c r="D29" s="467">
        <f>(200-ROUNDDOWN(($B$29+10)/(D8+5),0)+50)*2</f>
        <v>490</v>
      </c>
      <c r="E29" s="465">
        <f t="shared" ref="E29:V29" si="22">(200-ROUNDDOWN(($B$29+10)/(E8+5),0)+50)*2</f>
        <v>492</v>
      </c>
      <c r="F29" s="152">
        <f t="shared" si="22"/>
        <v>494</v>
      </c>
      <c r="G29" s="152">
        <f t="shared" si="22"/>
        <v>494</v>
      </c>
      <c r="H29" s="152">
        <f t="shared" si="22"/>
        <v>494</v>
      </c>
      <c r="I29" s="462">
        <f t="shared" si="22"/>
        <v>496</v>
      </c>
      <c r="J29" s="462">
        <f t="shared" si="22"/>
        <v>496</v>
      </c>
      <c r="K29" s="462">
        <f t="shared" si="22"/>
        <v>496</v>
      </c>
      <c r="L29" s="462">
        <f t="shared" si="22"/>
        <v>496</v>
      </c>
      <c r="M29" s="462">
        <f t="shared" si="22"/>
        <v>496</v>
      </c>
      <c r="N29" s="463">
        <f t="shared" si="22"/>
        <v>498</v>
      </c>
      <c r="O29" s="463">
        <f t="shared" si="22"/>
        <v>498</v>
      </c>
      <c r="P29" s="463">
        <f t="shared" si="22"/>
        <v>498</v>
      </c>
      <c r="Q29" s="463">
        <f t="shared" si="22"/>
        <v>498</v>
      </c>
      <c r="R29" s="463">
        <f t="shared" si="22"/>
        <v>498</v>
      </c>
      <c r="S29" s="463">
        <f t="shared" si="22"/>
        <v>498</v>
      </c>
      <c r="T29" s="463">
        <f t="shared" si="22"/>
        <v>498</v>
      </c>
      <c r="U29" s="463">
        <f t="shared" si="22"/>
        <v>498</v>
      </c>
      <c r="V29" s="463">
        <f t="shared" si="22"/>
        <v>498</v>
      </c>
      <c r="W29" s="463">
        <f>(200-ROUNDDOWN(($B$29+10)/(W8+5),0)+50)*2</f>
        <v>498</v>
      </c>
      <c r="X29" s="463">
        <f t="shared" ref="X29:AD29" si="23">(200-ROUNDDOWN(($B$29+10)/(X8+5),0)+50)*2</f>
        <v>498</v>
      </c>
      <c r="Y29" s="463">
        <f t="shared" si="23"/>
        <v>498</v>
      </c>
      <c r="Z29" s="463">
        <f t="shared" si="23"/>
        <v>498</v>
      </c>
      <c r="AA29" s="463">
        <f t="shared" si="23"/>
        <v>498</v>
      </c>
      <c r="AB29" s="463">
        <f t="shared" si="23"/>
        <v>498</v>
      </c>
      <c r="AC29" s="463">
        <f t="shared" si="23"/>
        <v>498</v>
      </c>
      <c r="AD29" s="460">
        <f t="shared" si="23"/>
        <v>500</v>
      </c>
      <c r="AE29" s="152"/>
      <c r="AF29" s="152"/>
      <c r="AG29" s="152"/>
      <c r="AH29" s="152"/>
      <c r="AI29" s="152"/>
      <c r="AJ29" s="152"/>
      <c r="AK29" s="152"/>
      <c r="AL29" s="152"/>
      <c r="AM29" s="152"/>
      <c r="AN29" s="152"/>
      <c r="AO29" s="152"/>
      <c r="AP29" s="152"/>
      <c r="AQ29" s="152"/>
      <c r="AR29" s="152"/>
      <c r="AS29" s="152"/>
      <c r="AT29" s="152"/>
      <c r="AU29" s="152"/>
      <c r="AV29" s="152"/>
      <c r="AW29" s="152"/>
      <c r="AX29" s="152"/>
      <c r="AY29" s="152"/>
    </row>
    <row r="30" spans="2:51" s="7" customFormat="1" ht="13.5" thickTop="1">
      <c r="B30" s="457">
        <v>22</v>
      </c>
      <c r="C30" s="458">
        <v>141</v>
      </c>
      <c r="D30" s="471">
        <f>(200-ROUNDDOWN(($B$30+10)/(D8+5),0)+50)*2</f>
        <v>490</v>
      </c>
      <c r="E30" s="470">
        <f t="shared" ref="E30:V30" si="24">(200-ROUNDDOWN(($B$30+10)/(E8+5),0)+50)*2</f>
        <v>492</v>
      </c>
      <c r="F30" s="470">
        <f t="shared" si="24"/>
        <v>492</v>
      </c>
      <c r="G30" s="459">
        <f t="shared" si="24"/>
        <v>494</v>
      </c>
      <c r="H30" s="459">
        <f t="shared" si="24"/>
        <v>494</v>
      </c>
      <c r="I30" s="469">
        <f t="shared" si="24"/>
        <v>496</v>
      </c>
      <c r="J30" s="469">
        <f t="shared" si="24"/>
        <v>496</v>
      </c>
      <c r="K30" s="469">
        <f t="shared" si="24"/>
        <v>496</v>
      </c>
      <c r="L30" s="469">
        <f t="shared" si="24"/>
        <v>496</v>
      </c>
      <c r="M30" s="469">
        <f t="shared" si="24"/>
        <v>496</v>
      </c>
      <c r="N30" s="469">
        <f t="shared" si="24"/>
        <v>496</v>
      </c>
      <c r="O30" s="468">
        <f t="shared" si="24"/>
        <v>498</v>
      </c>
      <c r="P30" s="468">
        <f t="shared" si="24"/>
        <v>498</v>
      </c>
      <c r="Q30" s="468">
        <f t="shared" si="24"/>
        <v>498</v>
      </c>
      <c r="R30" s="468">
        <f t="shared" si="24"/>
        <v>498</v>
      </c>
      <c r="S30" s="468">
        <f t="shared" si="24"/>
        <v>498</v>
      </c>
      <c r="T30" s="468">
        <f t="shared" si="24"/>
        <v>498</v>
      </c>
      <c r="U30" s="468">
        <f t="shared" si="24"/>
        <v>498</v>
      </c>
      <c r="V30" s="468">
        <f t="shared" si="24"/>
        <v>498</v>
      </c>
      <c r="W30" s="468">
        <f>(200-ROUNDDOWN(($B$30+10)/(W8+5),0)+50)*2</f>
        <v>498</v>
      </c>
      <c r="X30" s="468">
        <f t="shared" ref="X30:AD30" si="25">(200-ROUNDDOWN(($B$30+10)/(X8+5),0)+50)*2</f>
        <v>498</v>
      </c>
      <c r="Y30" s="468">
        <f t="shared" si="25"/>
        <v>498</v>
      </c>
      <c r="Z30" s="468">
        <f t="shared" si="25"/>
        <v>498</v>
      </c>
      <c r="AA30" s="468">
        <f t="shared" si="25"/>
        <v>498</v>
      </c>
      <c r="AB30" s="468">
        <f t="shared" si="25"/>
        <v>498</v>
      </c>
      <c r="AC30" s="468">
        <f t="shared" si="25"/>
        <v>498</v>
      </c>
      <c r="AD30" s="468">
        <f t="shared" si="25"/>
        <v>498</v>
      </c>
      <c r="AE30" s="457">
        <f>(200-ROUNDDOWN(($B$30+10)/(AE8+5),0)+50)*2</f>
        <v>500</v>
      </c>
      <c r="AF30" s="459"/>
      <c r="AG30" s="459"/>
      <c r="AH30" s="459"/>
      <c r="AI30" s="459"/>
      <c r="AJ30" s="459"/>
      <c r="AK30" s="459"/>
      <c r="AL30" s="459"/>
      <c r="AM30" s="459"/>
      <c r="AN30" s="459"/>
      <c r="AO30" s="459"/>
      <c r="AP30" s="459"/>
      <c r="AQ30" s="459"/>
      <c r="AR30" s="459"/>
      <c r="AS30" s="459"/>
      <c r="AT30" s="459"/>
      <c r="AU30" s="459"/>
      <c r="AV30" s="459"/>
      <c r="AW30" s="459"/>
      <c r="AX30" s="459"/>
      <c r="AY30" s="459"/>
    </row>
    <row r="31" spans="2:51" s="7" customFormat="1">
      <c r="B31" s="451">
        <v>23</v>
      </c>
      <c r="C31" s="456">
        <v>142</v>
      </c>
      <c r="D31" s="466">
        <f>(200-ROUNDDOWN(($B$31+10)/(D8+5),0)+50)*2</f>
        <v>490</v>
      </c>
      <c r="E31" s="464">
        <f t="shared" ref="E31:V31" si="26">(200-ROUNDDOWN(($B$31+10)/(E8+5),0)+50)*2</f>
        <v>492</v>
      </c>
      <c r="F31" s="464">
        <f t="shared" si="26"/>
        <v>492</v>
      </c>
      <c r="G31" s="10">
        <f t="shared" si="26"/>
        <v>494</v>
      </c>
      <c r="H31" s="10">
        <f t="shared" si="26"/>
        <v>494</v>
      </c>
      <c r="I31" s="10">
        <f t="shared" si="26"/>
        <v>494</v>
      </c>
      <c r="J31" s="454">
        <f t="shared" si="26"/>
        <v>496</v>
      </c>
      <c r="K31" s="454">
        <f t="shared" si="26"/>
        <v>496</v>
      </c>
      <c r="L31" s="454">
        <f t="shared" si="26"/>
        <v>496</v>
      </c>
      <c r="M31" s="454">
        <f t="shared" si="26"/>
        <v>496</v>
      </c>
      <c r="N31" s="454">
        <f t="shared" si="26"/>
        <v>496</v>
      </c>
      <c r="O31" s="453">
        <f t="shared" si="26"/>
        <v>498</v>
      </c>
      <c r="P31" s="453">
        <f t="shared" si="26"/>
        <v>498</v>
      </c>
      <c r="Q31" s="453">
        <f t="shared" si="26"/>
        <v>498</v>
      </c>
      <c r="R31" s="453">
        <f t="shared" si="26"/>
        <v>498</v>
      </c>
      <c r="S31" s="453">
        <f>(200-ROUNDDOWN(($B$31+10)/(S8+5),0)+50)*2</f>
        <v>498</v>
      </c>
      <c r="T31" s="453">
        <f t="shared" si="26"/>
        <v>498</v>
      </c>
      <c r="U31" s="453">
        <f t="shared" si="26"/>
        <v>498</v>
      </c>
      <c r="V31" s="453">
        <f t="shared" si="26"/>
        <v>498</v>
      </c>
      <c r="W31" s="453">
        <f>(200-ROUNDDOWN(($B$31+10)/(W8+5),0)+50)*2</f>
        <v>498</v>
      </c>
      <c r="X31" s="453">
        <f t="shared" ref="X31:AD31" si="27">(200-ROUNDDOWN(($B$31+10)/(X8+5),0)+50)*2</f>
        <v>498</v>
      </c>
      <c r="Y31" s="453">
        <f t="shared" si="27"/>
        <v>498</v>
      </c>
      <c r="Z31" s="453">
        <f t="shared" si="27"/>
        <v>498</v>
      </c>
      <c r="AA31" s="453">
        <f t="shared" si="27"/>
        <v>498</v>
      </c>
      <c r="AB31" s="453">
        <f t="shared" si="27"/>
        <v>498</v>
      </c>
      <c r="AC31" s="453">
        <f t="shared" si="27"/>
        <v>498</v>
      </c>
      <c r="AD31" s="453">
        <f t="shared" si="27"/>
        <v>498</v>
      </c>
      <c r="AE31" s="453">
        <f>(200-ROUNDDOWN(($B$31+10)/(AE8+5),0)+50)*2</f>
        <v>498</v>
      </c>
      <c r="AF31" s="451">
        <f>(200-ROUNDDOWN(($B$31+10)/(AF8+5),0)+50)*2</f>
        <v>500</v>
      </c>
      <c r="AG31" s="10"/>
      <c r="AH31" s="10"/>
      <c r="AI31" s="10"/>
      <c r="AJ31" s="10"/>
      <c r="AK31" s="10"/>
      <c r="AL31" s="10"/>
      <c r="AM31" s="10"/>
      <c r="AN31" s="10"/>
      <c r="AO31" s="10"/>
      <c r="AP31" s="10"/>
      <c r="AQ31" s="10"/>
      <c r="AR31" s="10"/>
      <c r="AS31" s="10"/>
      <c r="AT31" s="10"/>
      <c r="AU31" s="10"/>
      <c r="AV31" s="10"/>
      <c r="AW31" s="10"/>
      <c r="AX31" s="10"/>
      <c r="AY31" s="10"/>
    </row>
    <row r="32" spans="2:51" s="7" customFormat="1">
      <c r="B32" s="451">
        <v>24</v>
      </c>
      <c r="C32" s="456">
        <v>143</v>
      </c>
      <c r="D32" s="466">
        <f>(200-ROUNDDOWN(($B$32+10)/(D8+5),0)+50)*2</f>
        <v>490</v>
      </c>
      <c r="E32" s="464">
        <f t="shared" ref="E32:V32" si="28">(200-ROUNDDOWN(($B$32+10)/(E8+5),0)+50)*2</f>
        <v>492</v>
      </c>
      <c r="F32" s="464">
        <f t="shared" si="28"/>
        <v>492</v>
      </c>
      <c r="G32" s="10">
        <f t="shared" si="28"/>
        <v>494</v>
      </c>
      <c r="H32" s="10">
        <f t="shared" si="28"/>
        <v>494</v>
      </c>
      <c r="I32" s="10">
        <f t="shared" si="28"/>
        <v>494</v>
      </c>
      <c r="J32" s="454">
        <f t="shared" si="28"/>
        <v>496</v>
      </c>
      <c r="K32" s="454">
        <f t="shared" si="28"/>
        <v>496</v>
      </c>
      <c r="L32" s="454">
        <f t="shared" si="28"/>
        <v>496</v>
      </c>
      <c r="M32" s="454">
        <f t="shared" si="28"/>
        <v>496</v>
      </c>
      <c r="N32" s="454">
        <f t="shared" si="28"/>
        <v>496</v>
      </c>
      <c r="O32" s="454">
        <f t="shared" si="28"/>
        <v>496</v>
      </c>
      <c r="P32" s="453">
        <f t="shared" si="28"/>
        <v>498</v>
      </c>
      <c r="Q32" s="453">
        <f t="shared" si="28"/>
        <v>498</v>
      </c>
      <c r="R32" s="453">
        <f t="shared" si="28"/>
        <v>498</v>
      </c>
      <c r="S32" s="453">
        <f t="shared" si="28"/>
        <v>498</v>
      </c>
      <c r="T32" s="453">
        <f t="shared" si="28"/>
        <v>498</v>
      </c>
      <c r="U32" s="453">
        <f t="shared" si="28"/>
        <v>498</v>
      </c>
      <c r="V32" s="453">
        <f t="shared" si="28"/>
        <v>498</v>
      </c>
      <c r="W32" s="453">
        <f>(200-ROUNDDOWN(($B$32+10)/(W8+5),0)+50)*2</f>
        <v>498</v>
      </c>
      <c r="X32" s="453">
        <f t="shared" ref="X32:AD32" si="29">(200-ROUNDDOWN(($B$32+10)/(X8+5),0)+50)*2</f>
        <v>498</v>
      </c>
      <c r="Y32" s="453">
        <f t="shared" si="29"/>
        <v>498</v>
      </c>
      <c r="Z32" s="453">
        <f t="shared" si="29"/>
        <v>498</v>
      </c>
      <c r="AA32" s="453">
        <f t="shared" si="29"/>
        <v>498</v>
      </c>
      <c r="AB32" s="453">
        <f t="shared" si="29"/>
        <v>498</v>
      </c>
      <c r="AC32" s="453">
        <f t="shared" si="29"/>
        <v>498</v>
      </c>
      <c r="AD32" s="453">
        <f t="shared" si="29"/>
        <v>498</v>
      </c>
      <c r="AE32" s="453">
        <f>(200-ROUNDDOWN(($B$32+10)/(AE8+5),0)+50)*2</f>
        <v>498</v>
      </c>
      <c r="AF32" s="453">
        <f>(200-ROUNDDOWN(($B$32+10)/(AF8+5),0)+50)*2</f>
        <v>498</v>
      </c>
      <c r="AG32" s="451">
        <f>(200-ROUNDDOWN(($B$32+10)/(AG8+5),0)+50)*2</f>
        <v>500</v>
      </c>
      <c r="AH32" s="10"/>
      <c r="AI32" s="10"/>
      <c r="AJ32" s="10"/>
      <c r="AK32" s="10"/>
      <c r="AL32" s="10"/>
      <c r="AM32" s="10"/>
      <c r="AN32" s="10"/>
      <c r="AO32" s="10"/>
      <c r="AP32" s="10"/>
      <c r="AQ32" s="10"/>
      <c r="AR32" s="10"/>
      <c r="AS32" s="10"/>
      <c r="AT32" s="10"/>
      <c r="AU32" s="10"/>
      <c r="AV32" s="10"/>
      <c r="AW32" s="10"/>
      <c r="AX32" s="10"/>
      <c r="AY32" s="10"/>
    </row>
    <row r="33" spans="2:51" s="7" customFormat="1">
      <c r="B33" s="451">
        <v>25</v>
      </c>
      <c r="C33" s="456">
        <v>144</v>
      </c>
      <c r="D33" s="466">
        <f>(200-ROUNDDOWN(($B$33+10)/(D8+5),0)+50)*2</f>
        <v>490</v>
      </c>
      <c r="E33" s="466">
        <f t="shared" ref="E33:V33" si="30">(200-ROUNDDOWN(($B$33+10)/(E8+5),0)+50)*2</f>
        <v>490</v>
      </c>
      <c r="F33" s="464">
        <f t="shared" si="30"/>
        <v>492</v>
      </c>
      <c r="G33" s="10">
        <f t="shared" si="30"/>
        <v>494</v>
      </c>
      <c r="H33" s="10">
        <f t="shared" si="30"/>
        <v>494</v>
      </c>
      <c r="I33" s="10">
        <f t="shared" si="30"/>
        <v>494</v>
      </c>
      <c r="J33" s="454">
        <f t="shared" si="30"/>
        <v>496</v>
      </c>
      <c r="K33" s="454">
        <f t="shared" si="30"/>
        <v>496</v>
      </c>
      <c r="L33" s="454">
        <f t="shared" si="30"/>
        <v>496</v>
      </c>
      <c r="M33" s="454">
        <f t="shared" si="30"/>
        <v>496</v>
      </c>
      <c r="N33" s="454">
        <f t="shared" si="30"/>
        <v>496</v>
      </c>
      <c r="O33" s="454">
        <f t="shared" si="30"/>
        <v>496</v>
      </c>
      <c r="P33" s="453">
        <f t="shared" si="30"/>
        <v>498</v>
      </c>
      <c r="Q33" s="453">
        <f t="shared" si="30"/>
        <v>498</v>
      </c>
      <c r="R33" s="453">
        <f t="shared" si="30"/>
        <v>498</v>
      </c>
      <c r="S33" s="453">
        <f t="shared" si="30"/>
        <v>498</v>
      </c>
      <c r="T33" s="453">
        <f t="shared" si="30"/>
        <v>498</v>
      </c>
      <c r="U33" s="453">
        <f t="shared" si="30"/>
        <v>498</v>
      </c>
      <c r="V33" s="453">
        <f t="shared" si="30"/>
        <v>498</v>
      </c>
      <c r="W33" s="453">
        <f>(200-ROUNDDOWN(($B$33+10)/(W8+5),0)+50)*2</f>
        <v>498</v>
      </c>
      <c r="X33" s="453">
        <f t="shared" ref="X33:AD33" si="31">(200-ROUNDDOWN(($B$33+10)/(X8+5),0)+50)*2</f>
        <v>498</v>
      </c>
      <c r="Y33" s="453">
        <f t="shared" si="31"/>
        <v>498</v>
      </c>
      <c r="Z33" s="453">
        <f t="shared" si="31"/>
        <v>498</v>
      </c>
      <c r="AA33" s="453">
        <f t="shared" si="31"/>
        <v>498</v>
      </c>
      <c r="AB33" s="453">
        <f t="shared" si="31"/>
        <v>498</v>
      </c>
      <c r="AC33" s="453">
        <f t="shared" si="31"/>
        <v>498</v>
      </c>
      <c r="AD33" s="453">
        <f t="shared" si="31"/>
        <v>498</v>
      </c>
      <c r="AE33" s="453">
        <f>(200-ROUNDDOWN(($B$33+10)/(AE8+5),0)+50)*2</f>
        <v>498</v>
      </c>
      <c r="AF33" s="453">
        <f>(200-ROUNDDOWN(($B$33+10)/(AF8+5),0)+50)*2</f>
        <v>498</v>
      </c>
      <c r="AG33" s="453">
        <f>(200-ROUNDDOWN(($B$33+10)/(AG8+5),0)+50)*2</f>
        <v>498</v>
      </c>
      <c r="AH33" s="451">
        <f>(200-ROUNDDOWN(($B$33+10)/(AH8+5),0)+50)*2</f>
        <v>500</v>
      </c>
      <c r="AI33" s="10"/>
      <c r="AJ33" s="10"/>
      <c r="AK33" s="10"/>
      <c r="AL33" s="10"/>
      <c r="AM33" s="10"/>
      <c r="AN33" s="10"/>
      <c r="AO33" s="10"/>
      <c r="AP33" s="10"/>
      <c r="AQ33" s="10"/>
      <c r="AR33" s="10"/>
      <c r="AS33" s="10"/>
      <c r="AT33" s="10"/>
      <c r="AU33" s="10"/>
      <c r="AV33" s="10"/>
      <c r="AW33" s="10"/>
      <c r="AX33" s="10"/>
      <c r="AY33" s="10"/>
    </row>
    <row r="34" spans="2:51" s="7" customFormat="1">
      <c r="B34" s="451">
        <v>26</v>
      </c>
      <c r="C34" s="456">
        <v>145</v>
      </c>
      <c r="D34" s="472">
        <f>(200-ROUNDDOWN(($B$34+10)/(D8+5),0)+50)*2</f>
        <v>488</v>
      </c>
      <c r="E34" s="466">
        <f t="shared" ref="E34:V34" si="32">(200-ROUNDDOWN(($B$34+10)/(E8+5),0)+50)*2</f>
        <v>490</v>
      </c>
      <c r="F34" s="464">
        <f t="shared" si="32"/>
        <v>492</v>
      </c>
      <c r="G34" s="464">
        <f t="shared" si="32"/>
        <v>492</v>
      </c>
      <c r="H34" s="10">
        <f t="shared" si="32"/>
        <v>494</v>
      </c>
      <c r="I34" s="10">
        <f t="shared" si="32"/>
        <v>494</v>
      </c>
      <c r="J34" s="10">
        <f t="shared" si="32"/>
        <v>494</v>
      </c>
      <c r="K34" s="454">
        <f t="shared" si="32"/>
        <v>496</v>
      </c>
      <c r="L34" s="454">
        <f t="shared" si="32"/>
        <v>496</v>
      </c>
      <c r="M34" s="454">
        <f t="shared" si="32"/>
        <v>496</v>
      </c>
      <c r="N34" s="454">
        <f t="shared" si="32"/>
        <v>496</v>
      </c>
      <c r="O34" s="454">
        <f t="shared" si="32"/>
        <v>496</v>
      </c>
      <c r="P34" s="454">
        <f t="shared" si="32"/>
        <v>496</v>
      </c>
      <c r="Q34" s="453">
        <f t="shared" si="32"/>
        <v>498</v>
      </c>
      <c r="R34" s="453">
        <f t="shared" si="32"/>
        <v>498</v>
      </c>
      <c r="S34" s="453">
        <f t="shared" si="32"/>
        <v>498</v>
      </c>
      <c r="T34" s="453">
        <f t="shared" si="32"/>
        <v>498</v>
      </c>
      <c r="U34" s="453">
        <f t="shared" si="32"/>
        <v>498</v>
      </c>
      <c r="V34" s="453">
        <f t="shared" si="32"/>
        <v>498</v>
      </c>
      <c r="W34" s="453">
        <f>(200-ROUNDDOWN(($B$34+10)/(W8+5),0)+50)*2</f>
        <v>498</v>
      </c>
      <c r="X34" s="453">
        <f t="shared" ref="X34:AD34" si="33">(200-ROUNDDOWN(($B$34+10)/(X8+5),0)+50)*2</f>
        <v>498</v>
      </c>
      <c r="Y34" s="453">
        <f t="shared" si="33"/>
        <v>498</v>
      </c>
      <c r="Z34" s="453">
        <f t="shared" si="33"/>
        <v>498</v>
      </c>
      <c r="AA34" s="453">
        <f t="shared" si="33"/>
        <v>498</v>
      </c>
      <c r="AB34" s="453">
        <f t="shared" si="33"/>
        <v>498</v>
      </c>
      <c r="AC34" s="453">
        <f t="shared" si="33"/>
        <v>498</v>
      </c>
      <c r="AD34" s="453">
        <f t="shared" si="33"/>
        <v>498</v>
      </c>
      <c r="AE34" s="453">
        <f>(200-ROUNDDOWN(($B$34+10)/(AE8+5),0)+50)*2</f>
        <v>498</v>
      </c>
      <c r="AF34" s="453">
        <f>(200-ROUNDDOWN(($B$34+10)/(AF8+5),0)+50)*2</f>
        <v>498</v>
      </c>
      <c r="AG34" s="453">
        <f>(200-ROUNDDOWN(($B$34+10)/(AG8+5),0)+50)*2</f>
        <v>498</v>
      </c>
      <c r="AH34" s="453">
        <f>(200-ROUNDDOWN(($B$34+10)/(AH8+5),0)+50)*2</f>
        <v>498</v>
      </c>
      <c r="AI34" s="451">
        <f>(200-ROUNDDOWN(($B$34+10)/(AI8+5),0)+50)*2</f>
        <v>500</v>
      </c>
      <c r="AJ34" s="10"/>
      <c r="AK34" s="10"/>
      <c r="AL34" s="10"/>
      <c r="AM34" s="10"/>
      <c r="AN34" s="10"/>
      <c r="AO34" s="10"/>
      <c r="AP34" s="10"/>
      <c r="AQ34" s="10"/>
      <c r="AR34" s="10"/>
      <c r="AS34" s="10"/>
      <c r="AT34" s="10"/>
      <c r="AU34" s="10"/>
      <c r="AV34" s="10"/>
      <c r="AW34" s="10"/>
      <c r="AX34" s="10"/>
      <c r="AY34" s="10"/>
    </row>
    <row r="35" spans="2:51" s="7" customFormat="1">
      <c r="B35" s="451">
        <v>27</v>
      </c>
      <c r="C35" s="456">
        <v>146</v>
      </c>
      <c r="D35" s="472">
        <f>(200-ROUNDDOWN(($B$35+10)/(D8+5),0)+50)*2</f>
        <v>488</v>
      </c>
      <c r="E35" s="466">
        <f t="shared" ref="E35:V35" si="34">(200-ROUNDDOWN(($B$35+10)/(E8+5),0)+50)*2</f>
        <v>490</v>
      </c>
      <c r="F35" s="464">
        <f t="shared" si="34"/>
        <v>492</v>
      </c>
      <c r="G35" s="464">
        <f t="shared" si="34"/>
        <v>492</v>
      </c>
      <c r="H35" s="10">
        <f t="shared" si="34"/>
        <v>494</v>
      </c>
      <c r="I35" s="10">
        <f t="shared" si="34"/>
        <v>494</v>
      </c>
      <c r="J35" s="10">
        <f t="shared" si="34"/>
        <v>494</v>
      </c>
      <c r="K35" s="454">
        <f t="shared" si="34"/>
        <v>496</v>
      </c>
      <c r="L35" s="454">
        <f t="shared" si="34"/>
        <v>496</v>
      </c>
      <c r="M35" s="454">
        <f t="shared" si="34"/>
        <v>496</v>
      </c>
      <c r="N35" s="454">
        <f t="shared" si="34"/>
        <v>496</v>
      </c>
      <c r="O35" s="454">
        <f t="shared" si="34"/>
        <v>496</v>
      </c>
      <c r="P35" s="454">
        <f t="shared" si="34"/>
        <v>496</v>
      </c>
      <c r="Q35" s="453">
        <f t="shared" si="34"/>
        <v>498</v>
      </c>
      <c r="R35" s="453">
        <f t="shared" si="34"/>
        <v>498</v>
      </c>
      <c r="S35" s="453">
        <f t="shared" si="34"/>
        <v>498</v>
      </c>
      <c r="T35" s="453">
        <f t="shared" si="34"/>
        <v>498</v>
      </c>
      <c r="U35" s="453">
        <f>(200-ROUNDDOWN(($B$35+10)/(U8+5),0)+50)*2</f>
        <v>498</v>
      </c>
      <c r="V35" s="453">
        <f t="shared" si="34"/>
        <v>498</v>
      </c>
      <c r="W35" s="453">
        <f>(200-ROUNDDOWN(($B$35+10)/(W8+5),0)+50)*2</f>
        <v>498</v>
      </c>
      <c r="X35" s="453">
        <f t="shared" ref="X35:AD35" si="35">(200-ROUNDDOWN(($B$35+10)/(X8+5),0)+50)*2</f>
        <v>498</v>
      </c>
      <c r="Y35" s="453">
        <f t="shared" si="35"/>
        <v>498</v>
      </c>
      <c r="Z35" s="453">
        <f t="shared" si="35"/>
        <v>498</v>
      </c>
      <c r="AA35" s="453">
        <f t="shared" si="35"/>
        <v>498</v>
      </c>
      <c r="AB35" s="453">
        <f t="shared" si="35"/>
        <v>498</v>
      </c>
      <c r="AC35" s="453">
        <f t="shared" si="35"/>
        <v>498</v>
      </c>
      <c r="AD35" s="453">
        <f t="shared" si="35"/>
        <v>498</v>
      </c>
      <c r="AE35" s="453">
        <f t="shared" ref="AE35:AJ35" si="36">(200-ROUNDDOWN(($B$35+10)/(AE8+5),0)+50)*2</f>
        <v>498</v>
      </c>
      <c r="AF35" s="453">
        <f t="shared" si="36"/>
        <v>498</v>
      </c>
      <c r="AG35" s="453">
        <f t="shared" si="36"/>
        <v>498</v>
      </c>
      <c r="AH35" s="453">
        <f t="shared" si="36"/>
        <v>498</v>
      </c>
      <c r="AI35" s="453">
        <f t="shared" si="36"/>
        <v>498</v>
      </c>
      <c r="AJ35" s="451">
        <f t="shared" si="36"/>
        <v>500</v>
      </c>
      <c r="AK35" s="10"/>
      <c r="AL35" s="10"/>
      <c r="AM35" s="10"/>
      <c r="AN35" s="10"/>
      <c r="AO35" s="10"/>
      <c r="AP35" s="10"/>
      <c r="AQ35" s="10"/>
      <c r="AR35" s="10"/>
      <c r="AS35" s="10"/>
      <c r="AT35" s="10"/>
      <c r="AU35" s="10"/>
      <c r="AV35" s="10"/>
      <c r="AW35" s="10"/>
      <c r="AX35" s="10"/>
      <c r="AY35" s="10"/>
    </row>
    <row r="36" spans="2:51" s="7" customFormat="1" ht="13.5" thickBot="1">
      <c r="B36" s="460">
        <v>28</v>
      </c>
      <c r="C36" s="461">
        <v>147</v>
      </c>
      <c r="D36" s="473">
        <f>(200-ROUNDDOWN(($B$36+10)/(D8+5),0)+50)*2</f>
        <v>488</v>
      </c>
      <c r="E36" s="467">
        <f t="shared" ref="E36:V36" si="37">(200-ROUNDDOWN(($B$36+10)/(E8+5),0)+50)*2</f>
        <v>490</v>
      </c>
      <c r="F36" s="465">
        <f t="shared" si="37"/>
        <v>492</v>
      </c>
      <c r="G36" s="465">
        <f t="shared" si="37"/>
        <v>492</v>
      </c>
      <c r="H36" s="152">
        <f t="shared" si="37"/>
        <v>494</v>
      </c>
      <c r="I36" s="152">
        <f t="shared" si="37"/>
        <v>494</v>
      </c>
      <c r="J36" s="152">
        <f t="shared" si="37"/>
        <v>494</v>
      </c>
      <c r="K36" s="462">
        <f t="shared" si="37"/>
        <v>496</v>
      </c>
      <c r="L36" s="462">
        <f t="shared" si="37"/>
        <v>496</v>
      </c>
      <c r="M36" s="462">
        <f t="shared" si="37"/>
        <v>496</v>
      </c>
      <c r="N36" s="462">
        <f t="shared" si="37"/>
        <v>496</v>
      </c>
      <c r="O36" s="462">
        <f t="shared" si="37"/>
        <v>496</v>
      </c>
      <c r="P36" s="462">
        <f t="shared" si="37"/>
        <v>496</v>
      </c>
      <c r="Q36" s="462">
        <f t="shared" si="37"/>
        <v>496</v>
      </c>
      <c r="R36" s="463">
        <f t="shared" si="37"/>
        <v>498</v>
      </c>
      <c r="S36" s="463">
        <f t="shared" si="37"/>
        <v>498</v>
      </c>
      <c r="T36" s="463">
        <f t="shared" si="37"/>
        <v>498</v>
      </c>
      <c r="U36" s="463">
        <f t="shared" si="37"/>
        <v>498</v>
      </c>
      <c r="V36" s="463">
        <f t="shared" si="37"/>
        <v>498</v>
      </c>
      <c r="W36" s="463">
        <f>(200-ROUNDDOWN(($B$36+10)/(W8+5),0)+50)*2</f>
        <v>498</v>
      </c>
      <c r="X36" s="463">
        <f t="shared" ref="X36:AD36" si="38">(200-ROUNDDOWN(($B$36+10)/(X8+5),0)+50)*2</f>
        <v>498</v>
      </c>
      <c r="Y36" s="463">
        <f t="shared" si="38"/>
        <v>498</v>
      </c>
      <c r="Z36" s="463">
        <f t="shared" si="38"/>
        <v>498</v>
      </c>
      <c r="AA36" s="463">
        <f t="shared" si="38"/>
        <v>498</v>
      </c>
      <c r="AB36" s="463">
        <f t="shared" si="38"/>
        <v>498</v>
      </c>
      <c r="AC36" s="463">
        <f t="shared" si="38"/>
        <v>498</v>
      </c>
      <c r="AD36" s="463">
        <f t="shared" si="38"/>
        <v>498</v>
      </c>
      <c r="AE36" s="463">
        <f t="shared" ref="AE36:AK36" si="39">(200-ROUNDDOWN(($B$36+10)/(AE8+5),0)+50)*2</f>
        <v>498</v>
      </c>
      <c r="AF36" s="463">
        <f t="shared" si="39"/>
        <v>498</v>
      </c>
      <c r="AG36" s="463">
        <f t="shared" si="39"/>
        <v>498</v>
      </c>
      <c r="AH36" s="463">
        <f t="shared" si="39"/>
        <v>498</v>
      </c>
      <c r="AI36" s="463">
        <f t="shared" si="39"/>
        <v>498</v>
      </c>
      <c r="AJ36" s="463">
        <f t="shared" si="39"/>
        <v>498</v>
      </c>
      <c r="AK36" s="460">
        <f t="shared" si="39"/>
        <v>500</v>
      </c>
      <c r="AL36" s="152"/>
      <c r="AM36" s="152"/>
      <c r="AN36" s="152"/>
      <c r="AO36" s="152"/>
      <c r="AP36" s="152"/>
      <c r="AQ36" s="152"/>
      <c r="AR36" s="152"/>
      <c r="AS36" s="152"/>
      <c r="AT36" s="152"/>
      <c r="AU36" s="152"/>
      <c r="AV36" s="152"/>
      <c r="AW36" s="152"/>
      <c r="AX36" s="152"/>
      <c r="AY36" s="152"/>
    </row>
    <row r="37" spans="2:51" s="7" customFormat="1" ht="13.5" thickTop="1">
      <c r="B37" s="457">
        <v>29</v>
      </c>
      <c r="C37" s="458">
        <v>211</v>
      </c>
      <c r="D37" s="474">
        <f>(200-ROUNDDOWN(($B$37+10)/(D8+5),0)+50)*2</f>
        <v>488</v>
      </c>
      <c r="E37" s="471">
        <f>(200-ROUNDDOWN(($B$37+10)/(E8+5),0)+50)*2</f>
        <v>490</v>
      </c>
      <c r="F37" s="470">
        <f>(200-ROUNDDOWN(($B$37+10)/(F8+5),0)+50)*2</f>
        <v>492</v>
      </c>
      <c r="G37" s="470">
        <f t="shared" ref="G37:AL37" si="40">(200-ROUNDDOWN(($B$37+10)/(G8+5),0)+50)*2</f>
        <v>492</v>
      </c>
      <c r="H37" s="459">
        <f t="shared" si="40"/>
        <v>494</v>
      </c>
      <c r="I37" s="459">
        <f t="shared" si="40"/>
        <v>494</v>
      </c>
      <c r="J37" s="459">
        <f t="shared" si="40"/>
        <v>494</v>
      </c>
      <c r="K37" s="459">
        <f t="shared" si="40"/>
        <v>494</v>
      </c>
      <c r="L37" s="469">
        <f t="shared" si="40"/>
        <v>496</v>
      </c>
      <c r="M37" s="469">
        <f t="shared" si="40"/>
        <v>496</v>
      </c>
      <c r="N37" s="469">
        <f t="shared" si="40"/>
        <v>496</v>
      </c>
      <c r="O37" s="469">
        <f t="shared" si="40"/>
        <v>496</v>
      </c>
      <c r="P37" s="469">
        <f t="shared" si="40"/>
        <v>496</v>
      </c>
      <c r="Q37" s="469">
        <f t="shared" si="40"/>
        <v>496</v>
      </c>
      <c r="R37" s="468">
        <f t="shared" si="40"/>
        <v>498</v>
      </c>
      <c r="S37" s="468">
        <f t="shared" si="40"/>
        <v>498</v>
      </c>
      <c r="T37" s="468">
        <f t="shared" si="40"/>
        <v>498</v>
      </c>
      <c r="U37" s="468">
        <f t="shared" si="40"/>
        <v>498</v>
      </c>
      <c r="V37" s="468">
        <f t="shared" si="40"/>
        <v>498</v>
      </c>
      <c r="W37" s="468">
        <f t="shared" si="40"/>
        <v>498</v>
      </c>
      <c r="X37" s="468">
        <f t="shared" si="40"/>
        <v>498</v>
      </c>
      <c r="Y37" s="468">
        <f t="shared" si="40"/>
        <v>498</v>
      </c>
      <c r="Z37" s="468">
        <f t="shared" si="40"/>
        <v>498</v>
      </c>
      <c r="AA37" s="468">
        <f t="shared" si="40"/>
        <v>498</v>
      </c>
      <c r="AB37" s="468">
        <f t="shared" si="40"/>
        <v>498</v>
      </c>
      <c r="AC37" s="468">
        <f t="shared" si="40"/>
        <v>498</v>
      </c>
      <c r="AD37" s="468">
        <f t="shared" si="40"/>
        <v>498</v>
      </c>
      <c r="AE37" s="468">
        <f t="shared" si="40"/>
        <v>498</v>
      </c>
      <c r="AF37" s="468">
        <f t="shared" si="40"/>
        <v>498</v>
      </c>
      <c r="AG37" s="468">
        <f t="shared" si="40"/>
        <v>498</v>
      </c>
      <c r="AH37" s="468">
        <f t="shared" si="40"/>
        <v>498</v>
      </c>
      <c r="AI37" s="468">
        <f t="shared" si="40"/>
        <v>498</v>
      </c>
      <c r="AJ37" s="468">
        <f t="shared" si="40"/>
        <v>498</v>
      </c>
      <c r="AK37" s="468">
        <f t="shared" si="40"/>
        <v>498</v>
      </c>
      <c r="AL37" s="457">
        <f t="shared" si="40"/>
        <v>500</v>
      </c>
      <c r="AM37" s="459"/>
      <c r="AN37" s="459"/>
      <c r="AO37" s="459"/>
      <c r="AP37" s="459"/>
      <c r="AQ37" s="459"/>
      <c r="AR37" s="459"/>
      <c r="AS37" s="459"/>
      <c r="AT37" s="459"/>
      <c r="AU37" s="459"/>
      <c r="AV37" s="459"/>
      <c r="AW37" s="459"/>
      <c r="AX37" s="459"/>
      <c r="AY37" s="459"/>
    </row>
    <row r="38" spans="2:51" s="7" customFormat="1">
      <c r="B38" s="451">
        <v>30</v>
      </c>
      <c r="C38" s="456">
        <v>212</v>
      </c>
      <c r="D38" s="472">
        <f>(200-ROUNDDOWN(($B$38+10)/(D8+5),0)+50)*2</f>
        <v>488</v>
      </c>
      <c r="E38" s="471">
        <f>(200-ROUNDDOWN(($B$38+10)/(E8+5),0)+50)*2</f>
        <v>490</v>
      </c>
      <c r="F38" s="471">
        <f>(200-ROUNDDOWN(($B$38+10)/(F8+5),0)+50)*2</f>
        <v>490</v>
      </c>
      <c r="G38" s="470">
        <f t="shared" ref="G38:AM38" si="41">(200-ROUNDDOWN(($B$38+10)/(G8+5),0)+50)*2</f>
        <v>492</v>
      </c>
      <c r="H38" s="470">
        <f t="shared" si="41"/>
        <v>492</v>
      </c>
      <c r="I38" s="459">
        <f t="shared" si="41"/>
        <v>494</v>
      </c>
      <c r="J38" s="459">
        <f t="shared" si="41"/>
        <v>494</v>
      </c>
      <c r="K38" s="459">
        <f t="shared" si="41"/>
        <v>494</v>
      </c>
      <c r="L38" s="469">
        <f t="shared" si="41"/>
        <v>496</v>
      </c>
      <c r="M38" s="469">
        <f t="shared" si="41"/>
        <v>496</v>
      </c>
      <c r="N38" s="469">
        <f t="shared" si="41"/>
        <v>496</v>
      </c>
      <c r="O38" s="469">
        <f t="shared" si="41"/>
        <v>496</v>
      </c>
      <c r="P38" s="469">
        <f t="shared" si="41"/>
        <v>496</v>
      </c>
      <c r="Q38" s="469">
        <f t="shared" si="41"/>
        <v>496</v>
      </c>
      <c r="R38" s="469">
        <f t="shared" si="41"/>
        <v>496</v>
      </c>
      <c r="S38" s="468">
        <f t="shared" si="41"/>
        <v>498</v>
      </c>
      <c r="T38" s="468">
        <f t="shared" si="41"/>
        <v>498</v>
      </c>
      <c r="U38" s="468">
        <f t="shared" si="41"/>
        <v>498</v>
      </c>
      <c r="V38" s="468">
        <f t="shared" si="41"/>
        <v>498</v>
      </c>
      <c r="W38" s="468">
        <f t="shared" si="41"/>
        <v>498</v>
      </c>
      <c r="X38" s="468">
        <f t="shared" si="41"/>
        <v>498</v>
      </c>
      <c r="Y38" s="468">
        <f t="shared" si="41"/>
        <v>498</v>
      </c>
      <c r="Z38" s="468">
        <f t="shared" si="41"/>
        <v>498</v>
      </c>
      <c r="AA38" s="468">
        <f t="shared" si="41"/>
        <v>498</v>
      </c>
      <c r="AB38" s="468">
        <f t="shared" si="41"/>
        <v>498</v>
      </c>
      <c r="AC38" s="468">
        <f t="shared" si="41"/>
        <v>498</v>
      </c>
      <c r="AD38" s="468">
        <f t="shared" si="41"/>
        <v>498</v>
      </c>
      <c r="AE38" s="468">
        <f t="shared" si="41"/>
        <v>498</v>
      </c>
      <c r="AF38" s="468">
        <f t="shared" si="41"/>
        <v>498</v>
      </c>
      <c r="AG38" s="468">
        <f t="shared" si="41"/>
        <v>498</v>
      </c>
      <c r="AH38" s="468">
        <f t="shared" si="41"/>
        <v>498</v>
      </c>
      <c r="AI38" s="468">
        <f t="shared" si="41"/>
        <v>498</v>
      </c>
      <c r="AJ38" s="468">
        <f t="shared" si="41"/>
        <v>498</v>
      </c>
      <c r="AK38" s="468">
        <f t="shared" si="41"/>
        <v>498</v>
      </c>
      <c r="AL38" s="468">
        <f t="shared" si="41"/>
        <v>498</v>
      </c>
      <c r="AM38" s="457">
        <f t="shared" si="41"/>
        <v>500</v>
      </c>
      <c r="AN38" s="459"/>
      <c r="AO38" s="459"/>
      <c r="AP38" s="459"/>
      <c r="AQ38" s="459"/>
      <c r="AR38" s="459"/>
      <c r="AS38" s="459"/>
      <c r="AT38" s="459"/>
      <c r="AU38" s="459"/>
      <c r="AV38" s="459"/>
      <c r="AW38" s="459"/>
      <c r="AX38" s="459"/>
      <c r="AY38" s="459"/>
    </row>
    <row r="39" spans="2:51" s="7" customFormat="1">
      <c r="B39" s="451">
        <v>31</v>
      </c>
      <c r="C39" s="456">
        <v>213</v>
      </c>
      <c r="D39" s="472">
        <f>(200-ROUNDDOWN(($B$39+10)/(D8+5),0)+50)*2</f>
        <v>488</v>
      </c>
      <c r="E39" s="471">
        <f>(200-ROUNDDOWN(($B$39+10)/(E8+5),0)+50)*2</f>
        <v>490</v>
      </c>
      <c r="F39" s="471">
        <f>(200-ROUNDDOWN(($B$39+10)/(F8+5),0)+50)*2</f>
        <v>490</v>
      </c>
      <c r="G39" s="470">
        <f t="shared" ref="G39:AN39" si="42">(200-ROUNDDOWN(($B$39+10)/(G8+5),0)+50)*2</f>
        <v>492</v>
      </c>
      <c r="H39" s="470">
        <f t="shared" si="42"/>
        <v>492</v>
      </c>
      <c r="I39" s="459">
        <f t="shared" si="42"/>
        <v>494</v>
      </c>
      <c r="J39" s="459">
        <f t="shared" si="42"/>
        <v>494</v>
      </c>
      <c r="K39" s="459">
        <f t="shared" si="42"/>
        <v>494</v>
      </c>
      <c r="L39" s="469">
        <f t="shared" si="42"/>
        <v>496</v>
      </c>
      <c r="M39" s="469">
        <f t="shared" si="42"/>
        <v>496</v>
      </c>
      <c r="N39" s="469">
        <f t="shared" si="42"/>
        <v>496</v>
      </c>
      <c r="O39" s="469">
        <f t="shared" si="42"/>
        <v>496</v>
      </c>
      <c r="P39" s="469">
        <f t="shared" si="42"/>
        <v>496</v>
      </c>
      <c r="Q39" s="469">
        <f t="shared" si="42"/>
        <v>496</v>
      </c>
      <c r="R39" s="469">
        <f t="shared" si="42"/>
        <v>496</v>
      </c>
      <c r="S39" s="468">
        <f t="shared" si="42"/>
        <v>498</v>
      </c>
      <c r="T39" s="468">
        <f t="shared" si="42"/>
        <v>498</v>
      </c>
      <c r="U39" s="468">
        <f t="shared" si="42"/>
        <v>498</v>
      </c>
      <c r="V39" s="468">
        <f t="shared" si="42"/>
        <v>498</v>
      </c>
      <c r="W39" s="468">
        <f t="shared" si="42"/>
        <v>498</v>
      </c>
      <c r="X39" s="468">
        <f t="shared" si="42"/>
        <v>498</v>
      </c>
      <c r="Y39" s="468">
        <f t="shared" si="42"/>
        <v>498</v>
      </c>
      <c r="Z39" s="468">
        <f t="shared" si="42"/>
        <v>498</v>
      </c>
      <c r="AA39" s="468">
        <f t="shared" si="42"/>
        <v>498</v>
      </c>
      <c r="AB39" s="468">
        <f t="shared" si="42"/>
        <v>498</v>
      </c>
      <c r="AC39" s="468">
        <f t="shared" si="42"/>
        <v>498</v>
      </c>
      <c r="AD39" s="468">
        <f t="shared" si="42"/>
        <v>498</v>
      </c>
      <c r="AE39" s="468">
        <f t="shared" si="42"/>
        <v>498</v>
      </c>
      <c r="AF39" s="468">
        <f t="shared" si="42"/>
        <v>498</v>
      </c>
      <c r="AG39" s="468">
        <f t="shared" si="42"/>
        <v>498</v>
      </c>
      <c r="AH39" s="468">
        <f t="shared" si="42"/>
        <v>498</v>
      </c>
      <c r="AI39" s="468">
        <f t="shared" si="42"/>
        <v>498</v>
      </c>
      <c r="AJ39" s="468">
        <f t="shared" si="42"/>
        <v>498</v>
      </c>
      <c r="AK39" s="468">
        <f t="shared" si="42"/>
        <v>498</v>
      </c>
      <c r="AL39" s="468">
        <f t="shared" si="42"/>
        <v>498</v>
      </c>
      <c r="AM39" s="468">
        <f t="shared" si="42"/>
        <v>498</v>
      </c>
      <c r="AN39" s="457">
        <f t="shared" si="42"/>
        <v>500</v>
      </c>
      <c r="AO39" s="459"/>
      <c r="AP39" s="459"/>
      <c r="AQ39" s="459"/>
      <c r="AR39" s="459"/>
      <c r="AS39" s="459"/>
      <c r="AT39" s="459"/>
      <c r="AU39" s="459"/>
      <c r="AV39" s="459"/>
      <c r="AW39" s="459"/>
      <c r="AX39" s="459"/>
      <c r="AY39" s="459"/>
    </row>
    <row r="40" spans="2:51" s="7" customFormat="1">
      <c r="B40" s="451">
        <v>32</v>
      </c>
      <c r="C40" s="456">
        <v>214</v>
      </c>
      <c r="D40" s="475">
        <f>(200-ROUNDDOWN(($B$40+10)/(D8+5),0)+50)*2</f>
        <v>486</v>
      </c>
      <c r="E40" s="474">
        <f>(200-ROUNDDOWN(($B$40+10)/(E8+5),0)+50)*2</f>
        <v>488</v>
      </c>
      <c r="F40" s="471">
        <f>(200-ROUNDDOWN(($B$40+10)/(F8+5),0)+50)*2</f>
        <v>490</v>
      </c>
      <c r="G40" s="470">
        <f t="shared" ref="G40:AO40" si="43">(200-ROUNDDOWN(($B$40+10)/(G8+5),0)+50)*2</f>
        <v>492</v>
      </c>
      <c r="H40" s="470">
        <f t="shared" si="43"/>
        <v>492</v>
      </c>
      <c r="I40" s="459">
        <f t="shared" si="43"/>
        <v>494</v>
      </c>
      <c r="J40" s="459">
        <f t="shared" si="43"/>
        <v>494</v>
      </c>
      <c r="K40" s="459">
        <f t="shared" si="43"/>
        <v>494</v>
      </c>
      <c r="L40" s="459">
        <f t="shared" si="43"/>
        <v>494</v>
      </c>
      <c r="M40" s="469">
        <f t="shared" si="43"/>
        <v>496</v>
      </c>
      <c r="N40" s="469">
        <f t="shared" si="43"/>
        <v>496</v>
      </c>
      <c r="O40" s="469">
        <f t="shared" si="43"/>
        <v>496</v>
      </c>
      <c r="P40" s="469">
        <f t="shared" si="43"/>
        <v>496</v>
      </c>
      <c r="Q40" s="469">
        <f t="shared" si="43"/>
        <v>496</v>
      </c>
      <c r="R40" s="469">
        <f t="shared" si="43"/>
        <v>496</v>
      </c>
      <c r="S40" s="469">
        <f t="shared" si="43"/>
        <v>496</v>
      </c>
      <c r="T40" s="468">
        <f t="shared" si="43"/>
        <v>498</v>
      </c>
      <c r="U40" s="468">
        <f t="shared" si="43"/>
        <v>498</v>
      </c>
      <c r="V40" s="468">
        <f t="shared" si="43"/>
        <v>498</v>
      </c>
      <c r="W40" s="468">
        <f t="shared" si="43"/>
        <v>498</v>
      </c>
      <c r="X40" s="468">
        <f t="shared" si="43"/>
        <v>498</v>
      </c>
      <c r="Y40" s="468">
        <f t="shared" si="43"/>
        <v>498</v>
      </c>
      <c r="Z40" s="468">
        <f t="shared" si="43"/>
        <v>498</v>
      </c>
      <c r="AA40" s="468">
        <f t="shared" si="43"/>
        <v>498</v>
      </c>
      <c r="AB40" s="468">
        <f t="shared" si="43"/>
        <v>498</v>
      </c>
      <c r="AC40" s="468">
        <f t="shared" si="43"/>
        <v>498</v>
      </c>
      <c r="AD40" s="468">
        <f t="shared" si="43"/>
        <v>498</v>
      </c>
      <c r="AE40" s="468">
        <f t="shared" si="43"/>
        <v>498</v>
      </c>
      <c r="AF40" s="468">
        <f t="shared" si="43"/>
        <v>498</v>
      </c>
      <c r="AG40" s="468">
        <f t="shared" si="43"/>
        <v>498</v>
      </c>
      <c r="AH40" s="468">
        <f t="shared" si="43"/>
        <v>498</v>
      </c>
      <c r="AI40" s="468">
        <f t="shared" si="43"/>
        <v>498</v>
      </c>
      <c r="AJ40" s="468">
        <f t="shared" si="43"/>
        <v>498</v>
      </c>
      <c r="AK40" s="468">
        <f t="shared" si="43"/>
        <v>498</v>
      </c>
      <c r="AL40" s="468">
        <f t="shared" si="43"/>
        <v>498</v>
      </c>
      <c r="AM40" s="468">
        <f t="shared" si="43"/>
        <v>498</v>
      </c>
      <c r="AN40" s="468">
        <f t="shared" si="43"/>
        <v>498</v>
      </c>
      <c r="AO40" s="457">
        <f t="shared" si="43"/>
        <v>500</v>
      </c>
      <c r="AP40" s="459"/>
      <c r="AQ40" s="459"/>
      <c r="AR40" s="459"/>
      <c r="AS40" s="459"/>
      <c r="AT40" s="459"/>
      <c r="AU40" s="459"/>
      <c r="AV40" s="459"/>
      <c r="AW40" s="459"/>
      <c r="AX40" s="459"/>
      <c r="AY40" s="459"/>
    </row>
    <row r="41" spans="2:51" s="7" customFormat="1">
      <c r="B41" s="451">
        <v>33</v>
      </c>
      <c r="C41" s="456">
        <v>215</v>
      </c>
      <c r="D41" s="475">
        <f>(200-ROUNDDOWN(($B$41+10)/(D8+5),0)+50)*2</f>
        <v>486</v>
      </c>
      <c r="E41" s="474">
        <f>(200-ROUNDDOWN(($B$41+10)/(E8+5),0)+50)*2</f>
        <v>488</v>
      </c>
      <c r="F41" s="471">
        <f>(200-ROUNDDOWN(($B$41+10)/(F8+5),0)+50)*2</f>
        <v>490</v>
      </c>
      <c r="G41" s="470">
        <f t="shared" ref="G41:AP41" si="44">(200-ROUNDDOWN(($B$41+10)/(G8+5),0)+50)*2</f>
        <v>492</v>
      </c>
      <c r="H41" s="470">
        <f t="shared" si="44"/>
        <v>492</v>
      </c>
      <c r="I41" s="459">
        <f t="shared" si="44"/>
        <v>494</v>
      </c>
      <c r="J41" s="459">
        <f t="shared" si="44"/>
        <v>494</v>
      </c>
      <c r="K41" s="459">
        <f t="shared" si="44"/>
        <v>494</v>
      </c>
      <c r="L41" s="459">
        <f t="shared" si="44"/>
        <v>494</v>
      </c>
      <c r="M41" s="469">
        <f t="shared" si="44"/>
        <v>496</v>
      </c>
      <c r="N41" s="469">
        <f t="shared" si="44"/>
        <v>496</v>
      </c>
      <c r="O41" s="469">
        <f t="shared" si="44"/>
        <v>496</v>
      </c>
      <c r="P41" s="469">
        <f t="shared" si="44"/>
        <v>496</v>
      </c>
      <c r="Q41" s="469">
        <f t="shared" si="44"/>
        <v>496</v>
      </c>
      <c r="R41" s="469">
        <f t="shared" si="44"/>
        <v>496</v>
      </c>
      <c r="S41" s="469">
        <f t="shared" si="44"/>
        <v>496</v>
      </c>
      <c r="T41" s="468">
        <f t="shared" si="44"/>
        <v>498</v>
      </c>
      <c r="U41" s="468">
        <f t="shared" si="44"/>
        <v>498</v>
      </c>
      <c r="V41" s="468">
        <f t="shared" si="44"/>
        <v>498</v>
      </c>
      <c r="W41" s="468">
        <f t="shared" si="44"/>
        <v>498</v>
      </c>
      <c r="X41" s="468">
        <f t="shared" si="44"/>
        <v>498</v>
      </c>
      <c r="Y41" s="468">
        <f t="shared" si="44"/>
        <v>498</v>
      </c>
      <c r="Z41" s="468">
        <f t="shared" si="44"/>
        <v>498</v>
      </c>
      <c r="AA41" s="468">
        <f t="shared" si="44"/>
        <v>498</v>
      </c>
      <c r="AB41" s="468">
        <f t="shared" si="44"/>
        <v>498</v>
      </c>
      <c r="AC41" s="468">
        <f t="shared" si="44"/>
        <v>498</v>
      </c>
      <c r="AD41" s="468">
        <f t="shared" si="44"/>
        <v>498</v>
      </c>
      <c r="AE41" s="468">
        <f t="shared" si="44"/>
        <v>498</v>
      </c>
      <c r="AF41" s="468">
        <f t="shared" si="44"/>
        <v>498</v>
      </c>
      <c r="AG41" s="468">
        <f t="shared" si="44"/>
        <v>498</v>
      </c>
      <c r="AH41" s="468">
        <f t="shared" si="44"/>
        <v>498</v>
      </c>
      <c r="AI41" s="468">
        <f t="shared" si="44"/>
        <v>498</v>
      </c>
      <c r="AJ41" s="468">
        <f t="shared" si="44"/>
        <v>498</v>
      </c>
      <c r="AK41" s="468">
        <f t="shared" si="44"/>
        <v>498</v>
      </c>
      <c r="AL41" s="468">
        <f t="shared" si="44"/>
        <v>498</v>
      </c>
      <c r="AM41" s="468">
        <f t="shared" si="44"/>
        <v>498</v>
      </c>
      <c r="AN41" s="468">
        <f t="shared" si="44"/>
        <v>498</v>
      </c>
      <c r="AO41" s="468">
        <f t="shared" si="44"/>
        <v>498</v>
      </c>
      <c r="AP41" s="457">
        <f t="shared" si="44"/>
        <v>500</v>
      </c>
      <c r="AQ41" s="459"/>
      <c r="AR41" s="459"/>
      <c r="AS41" s="459"/>
      <c r="AT41" s="459"/>
      <c r="AU41" s="459"/>
      <c r="AV41" s="459"/>
      <c r="AW41" s="459"/>
      <c r="AX41" s="459"/>
      <c r="AY41" s="459"/>
    </row>
    <row r="42" spans="2:51" s="7" customFormat="1">
      <c r="B42" s="451">
        <v>34</v>
      </c>
      <c r="C42" s="456">
        <v>216</v>
      </c>
      <c r="D42" s="475">
        <f>(200-ROUNDDOWN(($B$42+10)/(D8+5),0)+50)*2</f>
        <v>486</v>
      </c>
      <c r="E42" s="474">
        <f>(200-ROUNDDOWN(($B$42+10)/(E8+5),0)+50)*2</f>
        <v>488</v>
      </c>
      <c r="F42" s="471">
        <f>(200-ROUNDDOWN(($B$42+10)/(F8+5),0)+50)*2</f>
        <v>490</v>
      </c>
      <c r="G42" s="470">
        <f t="shared" ref="G42:AQ42" si="45">(200-ROUNDDOWN(($B$42+10)/(G8+5),0)+50)*2</f>
        <v>492</v>
      </c>
      <c r="H42" s="470">
        <f t="shared" si="45"/>
        <v>492</v>
      </c>
      <c r="I42" s="470">
        <f t="shared" si="45"/>
        <v>492</v>
      </c>
      <c r="J42" s="459">
        <f t="shared" si="45"/>
        <v>494</v>
      </c>
      <c r="K42" s="459">
        <f t="shared" si="45"/>
        <v>494</v>
      </c>
      <c r="L42" s="459">
        <f t="shared" si="45"/>
        <v>494</v>
      </c>
      <c r="M42" s="469">
        <f t="shared" si="45"/>
        <v>496</v>
      </c>
      <c r="N42" s="469">
        <f t="shared" si="45"/>
        <v>496</v>
      </c>
      <c r="O42" s="469">
        <f t="shared" si="45"/>
        <v>496</v>
      </c>
      <c r="P42" s="469">
        <f t="shared" si="45"/>
        <v>496</v>
      </c>
      <c r="Q42" s="469">
        <f t="shared" si="45"/>
        <v>496</v>
      </c>
      <c r="R42" s="469">
        <f t="shared" si="45"/>
        <v>496</v>
      </c>
      <c r="S42" s="469">
        <f t="shared" si="45"/>
        <v>496</v>
      </c>
      <c r="T42" s="469">
        <f t="shared" si="45"/>
        <v>496</v>
      </c>
      <c r="U42" s="468">
        <f t="shared" si="45"/>
        <v>498</v>
      </c>
      <c r="V42" s="468">
        <f t="shared" si="45"/>
        <v>498</v>
      </c>
      <c r="W42" s="468">
        <f t="shared" si="45"/>
        <v>498</v>
      </c>
      <c r="X42" s="468">
        <f t="shared" si="45"/>
        <v>498</v>
      </c>
      <c r="Y42" s="468">
        <f t="shared" si="45"/>
        <v>498</v>
      </c>
      <c r="Z42" s="468">
        <f t="shared" si="45"/>
        <v>498</v>
      </c>
      <c r="AA42" s="468">
        <f t="shared" si="45"/>
        <v>498</v>
      </c>
      <c r="AB42" s="468">
        <f t="shared" si="45"/>
        <v>498</v>
      </c>
      <c r="AC42" s="468">
        <f t="shared" si="45"/>
        <v>498</v>
      </c>
      <c r="AD42" s="468">
        <f t="shared" si="45"/>
        <v>498</v>
      </c>
      <c r="AE42" s="468">
        <f t="shared" si="45"/>
        <v>498</v>
      </c>
      <c r="AF42" s="468">
        <f t="shared" si="45"/>
        <v>498</v>
      </c>
      <c r="AG42" s="468">
        <f t="shared" si="45"/>
        <v>498</v>
      </c>
      <c r="AH42" s="468">
        <f t="shared" si="45"/>
        <v>498</v>
      </c>
      <c r="AI42" s="468">
        <f t="shared" si="45"/>
        <v>498</v>
      </c>
      <c r="AJ42" s="468">
        <f t="shared" si="45"/>
        <v>498</v>
      </c>
      <c r="AK42" s="468">
        <f t="shared" si="45"/>
        <v>498</v>
      </c>
      <c r="AL42" s="468">
        <f t="shared" si="45"/>
        <v>498</v>
      </c>
      <c r="AM42" s="468">
        <f t="shared" si="45"/>
        <v>498</v>
      </c>
      <c r="AN42" s="468">
        <f t="shared" si="45"/>
        <v>498</v>
      </c>
      <c r="AO42" s="468">
        <f t="shared" si="45"/>
        <v>498</v>
      </c>
      <c r="AP42" s="468">
        <f t="shared" si="45"/>
        <v>498</v>
      </c>
      <c r="AQ42" s="457">
        <f t="shared" si="45"/>
        <v>500</v>
      </c>
      <c r="AR42" s="459"/>
      <c r="AS42" s="459"/>
      <c r="AT42" s="459"/>
      <c r="AU42" s="459"/>
      <c r="AV42" s="459"/>
      <c r="AW42" s="459"/>
      <c r="AX42" s="459"/>
      <c r="AY42" s="459"/>
    </row>
    <row r="43" spans="2:51" s="7" customFormat="1" ht="13.5" thickBot="1">
      <c r="B43" s="460">
        <v>35</v>
      </c>
      <c r="C43" s="461">
        <v>217</v>
      </c>
      <c r="D43" s="477">
        <f>(200-ROUNDDOWN(($B$43+10)/(D8+5),0)+50)*2</f>
        <v>486</v>
      </c>
      <c r="E43" s="473">
        <f>(200-ROUNDDOWN(($B$43+10)/(E8+5),0)+50)*2</f>
        <v>488</v>
      </c>
      <c r="F43" s="467">
        <f>(200-ROUNDDOWN(($B$43+10)/(F8+5),0)+50)*2</f>
        <v>490</v>
      </c>
      <c r="G43" s="467">
        <f t="shared" ref="G43:AR43" si="46">(200-ROUNDDOWN(($B$43+10)/(G8+5),0)+50)*2</f>
        <v>490</v>
      </c>
      <c r="H43" s="465">
        <f t="shared" si="46"/>
        <v>492</v>
      </c>
      <c r="I43" s="465">
        <f t="shared" si="46"/>
        <v>492</v>
      </c>
      <c r="J43" s="152">
        <f t="shared" si="46"/>
        <v>494</v>
      </c>
      <c r="K43" s="152">
        <f t="shared" si="46"/>
        <v>494</v>
      </c>
      <c r="L43" s="152">
        <f t="shared" si="46"/>
        <v>494</v>
      </c>
      <c r="M43" s="152">
        <f t="shared" si="46"/>
        <v>494</v>
      </c>
      <c r="N43" s="462">
        <f t="shared" si="46"/>
        <v>496</v>
      </c>
      <c r="O43" s="462">
        <f t="shared" si="46"/>
        <v>496</v>
      </c>
      <c r="P43" s="462">
        <f t="shared" si="46"/>
        <v>496</v>
      </c>
      <c r="Q43" s="462">
        <f t="shared" si="46"/>
        <v>496</v>
      </c>
      <c r="R43" s="462">
        <f t="shared" si="46"/>
        <v>496</v>
      </c>
      <c r="S43" s="462">
        <f t="shared" si="46"/>
        <v>496</v>
      </c>
      <c r="T43" s="462">
        <f t="shared" si="46"/>
        <v>496</v>
      </c>
      <c r="U43" s="463">
        <f t="shared" si="46"/>
        <v>498</v>
      </c>
      <c r="V43" s="463">
        <f t="shared" si="46"/>
        <v>498</v>
      </c>
      <c r="W43" s="463">
        <f t="shared" si="46"/>
        <v>498</v>
      </c>
      <c r="X43" s="463">
        <f t="shared" si="46"/>
        <v>498</v>
      </c>
      <c r="Y43" s="463">
        <f t="shared" si="46"/>
        <v>498</v>
      </c>
      <c r="Z43" s="463">
        <f t="shared" si="46"/>
        <v>498</v>
      </c>
      <c r="AA43" s="463">
        <f t="shared" si="46"/>
        <v>498</v>
      </c>
      <c r="AB43" s="463">
        <f t="shared" si="46"/>
        <v>498</v>
      </c>
      <c r="AC43" s="463">
        <f t="shared" si="46"/>
        <v>498</v>
      </c>
      <c r="AD43" s="463">
        <f t="shared" si="46"/>
        <v>498</v>
      </c>
      <c r="AE43" s="463">
        <f t="shared" si="46"/>
        <v>498</v>
      </c>
      <c r="AF43" s="463">
        <f t="shared" si="46"/>
        <v>498</v>
      </c>
      <c r="AG43" s="463">
        <f t="shared" si="46"/>
        <v>498</v>
      </c>
      <c r="AH43" s="463">
        <f t="shared" si="46"/>
        <v>498</v>
      </c>
      <c r="AI43" s="463">
        <f t="shared" si="46"/>
        <v>498</v>
      </c>
      <c r="AJ43" s="463">
        <f t="shared" si="46"/>
        <v>498</v>
      </c>
      <c r="AK43" s="463">
        <f t="shared" si="46"/>
        <v>498</v>
      </c>
      <c r="AL43" s="463">
        <f t="shared" si="46"/>
        <v>498</v>
      </c>
      <c r="AM43" s="463">
        <f t="shared" si="46"/>
        <v>498</v>
      </c>
      <c r="AN43" s="463">
        <f t="shared" si="46"/>
        <v>498</v>
      </c>
      <c r="AO43" s="463">
        <f t="shared" si="46"/>
        <v>498</v>
      </c>
      <c r="AP43" s="463">
        <f t="shared" si="46"/>
        <v>498</v>
      </c>
      <c r="AQ43" s="463">
        <f t="shared" si="46"/>
        <v>498</v>
      </c>
      <c r="AR43" s="460">
        <f t="shared" si="46"/>
        <v>500</v>
      </c>
      <c r="AS43" s="152"/>
      <c r="AT43" s="152"/>
      <c r="AU43" s="152"/>
      <c r="AV43" s="152"/>
      <c r="AW43" s="152"/>
      <c r="AX43" s="152"/>
      <c r="AY43" s="152"/>
    </row>
    <row r="44" spans="2:51" s="7" customFormat="1" ht="13.5" thickTop="1">
      <c r="B44" s="457">
        <v>36</v>
      </c>
      <c r="C44" s="458">
        <v>221</v>
      </c>
      <c r="D44" s="476">
        <f>(200-ROUNDDOWN(($B$44+10)/(D8+5),0)+50)*2</f>
        <v>486</v>
      </c>
      <c r="E44" s="474">
        <f>(200-ROUNDDOWN(($B$44+10)/(E8+5),0)+50)*2</f>
        <v>488</v>
      </c>
      <c r="F44" s="471">
        <f>(200-ROUNDDOWN(($B$44+10)/(F8+5),0)+50)*2</f>
        <v>490</v>
      </c>
      <c r="G44" s="471">
        <f t="shared" ref="G44:AS44" si="47">(200-ROUNDDOWN(($B$44+10)/(G8+5),0)+50)*2</f>
        <v>490</v>
      </c>
      <c r="H44" s="470">
        <f t="shared" si="47"/>
        <v>492</v>
      </c>
      <c r="I44" s="470">
        <f t="shared" si="47"/>
        <v>492</v>
      </c>
      <c r="J44" s="459">
        <f t="shared" si="47"/>
        <v>494</v>
      </c>
      <c r="K44" s="459">
        <f t="shared" si="47"/>
        <v>494</v>
      </c>
      <c r="L44" s="459">
        <f t="shared" si="47"/>
        <v>494</v>
      </c>
      <c r="M44" s="459">
        <f t="shared" si="47"/>
        <v>494</v>
      </c>
      <c r="N44" s="469">
        <f t="shared" si="47"/>
        <v>496</v>
      </c>
      <c r="O44" s="469">
        <f t="shared" si="47"/>
        <v>496</v>
      </c>
      <c r="P44" s="469">
        <f t="shared" si="47"/>
        <v>496</v>
      </c>
      <c r="Q44" s="469">
        <f t="shared" si="47"/>
        <v>496</v>
      </c>
      <c r="R44" s="469">
        <f t="shared" si="47"/>
        <v>496</v>
      </c>
      <c r="S44" s="469">
        <f t="shared" si="47"/>
        <v>496</v>
      </c>
      <c r="T44" s="469">
        <f t="shared" si="47"/>
        <v>496</v>
      </c>
      <c r="U44" s="469">
        <f t="shared" si="47"/>
        <v>496</v>
      </c>
      <c r="V44" s="468">
        <f t="shared" si="47"/>
        <v>498</v>
      </c>
      <c r="W44" s="468">
        <f t="shared" si="47"/>
        <v>498</v>
      </c>
      <c r="X44" s="468">
        <f t="shared" si="47"/>
        <v>498</v>
      </c>
      <c r="Y44" s="468">
        <f t="shared" si="47"/>
        <v>498</v>
      </c>
      <c r="Z44" s="468">
        <f t="shared" si="47"/>
        <v>498</v>
      </c>
      <c r="AA44" s="468">
        <f t="shared" si="47"/>
        <v>498</v>
      </c>
      <c r="AB44" s="468">
        <f t="shared" si="47"/>
        <v>498</v>
      </c>
      <c r="AC44" s="468">
        <f t="shared" si="47"/>
        <v>498</v>
      </c>
      <c r="AD44" s="468">
        <f t="shared" si="47"/>
        <v>498</v>
      </c>
      <c r="AE44" s="468">
        <f t="shared" si="47"/>
        <v>498</v>
      </c>
      <c r="AF44" s="468">
        <f t="shared" si="47"/>
        <v>498</v>
      </c>
      <c r="AG44" s="468">
        <f t="shared" si="47"/>
        <v>498</v>
      </c>
      <c r="AH44" s="468">
        <f t="shared" si="47"/>
        <v>498</v>
      </c>
      <c r="AI44" s="468">
        <f t="shared" si="47"/>
        <v>498</v>
      </c>
      <c r="AJ44" s="468">
        <f t="shared" si="47"/>
        <v>498</v>
      </c>
      <c r="AK44" s="468">
        <f t="shared" si="47"/>
        <v>498</v>
      </c>
      <c r="AL44" s="468">
        <f t="shared" si="47"/>
        <v>498</v>
      </c>
      <c r="AM44" s="468">
        <f t="shared" si="47"/>
        <v>498</v>
      </c>
      <c r="AN44" s="468">
        <f t="shared" si="47"/>
        <v>498</v>
      </c>
      <c r="AO44" s="468">
        <f t="shared" si="47"/>
        <v>498</v>
      </c>
      <c r="AP44" s="468">
        <f t="shared" si="47"/>
        <v>498</v>
      </c>
      <c r="AQ44" s="468">
        <f t="shared" si="47"/>
        <v>498</v>
      </c>
      <c r="AR44" s="468">
        <f t="shared" si="47"/>
        <v>498</v>
      </c>
      <c r="AS44" s="457">
        <f t="shared" si="47"/>
        <v>500</v>
      </c>
      <c r="AT44" s="459"/>
      <c r="AU44" s="459"/>
      <c r="AV44" s="459"/>
      <c r="AW44" s="459"/>
      <c r="AX44" s="459"/>
      <c r="AY44" s="459"/>
    </row>
    <row r="45" spans="2:51" s="7" customFormat="1">
      <c r="B45" s="451">
        <v>37</v>
      </c>
      <c r="C45" s="456">
        <v>222</v>
      </c>
      <c r="D45" s="475">
        <f>(200-ROUNDDOWN(($B$45+10)/(D8+5),0)+50)*2</f>
        <v>486</v>
      </c>
      <c r="E45" s="474">
        <f>(200-ROUNDDOWN(($B$45+10)/(E8+5),0)+50)*2</f>
        <v>488</v>
      </c>
      <c r="F45" s="471">
        <f>(200-ROUNDDOWN(($B$45+10)/(F8+5),0)+50)*2</f>
        <v>490</v>
      </c>
      <c r="G45" s="471">
        <f t="shared" ref="G45:AT45" si="48">(200-ROUNDDOWN(($B$45+10)/(G8+5),0)+50)*2</f>
        <v>490</v>
      </c>
      <c r="H45" s="470">
        <f t="shared" si="48"/>
        <v>492</v>
      </c>
      <c r="I45" s="470">
        <f t="shared" si="48"/>
        <v>492</v>
      </c>
      <c r="J45" s="459">
        <f t="shared" si="48"/>
        <v>494</v>
      </c>
      <c r="K45" s="459">
        <f t="shared" si="48"/>
        <v>494</v>
      </c>
      <c r="L45" s="459">
        <f t="shared" si="48"/>
        <v>494</v>
      </c>
      <c r="M45" s="459">
        <f t="shared" si="48"/>
        <v>494</v>
      </c>
      <c r="N45" s="469">
        <f t="shared" si="48"/>
        <v>496</v>
      </c>
      <c r="O45" s="469">
        <f t="shared" si="48"/>
        <v>496</v>
      </c>
      <c r="P45" s="469">
        <f t="shared" si="48"/>
        <v>496</v>
      </c>
      <c r="Q45" s="469">
        <f t="shared" si="48"/>
        <v>496</v>
      </c>
      <c r="R45" s="469">
        <f t="shared" si="48"/>
        <v>496</v>
      </c>
      <c r="S45" s="469">
        <f t="shared" si="48"/>
        <v>496</v>
      </c>
      <c r="T45" s="469">
        <f t="shared" si="48"/>
        <v>496</v>
      </c>
      <c r="U45" s="469">
        <f t="shared" si="48"/>
        <v>496</v>
      </c>
      <c r="V45" s="468">
        <f t="shared" si="48"/>
        <v>498</v>
      </c>
      <c r="W45" s="468">
        <f t="shared" si="48"/>
        <v>498</v>
      </c>
      <c r="X45" s="468">
        <f t="shared" si="48"/>
        <v>498</v>
      </c>
      <c r="Y45" s="468">
        <f t="shared" si="48"/>
        <v>498</v>
      </c>
      <c r="Z45" s="468">
        <f t="shared" si="48"/>
        <v>498</v>
      </c>
      <c r="AA45" s="468">
        <f t="shared" si="48"/>
        <v>498</v>
      </c>
      <c r="AB45" s="468">
        <f t="shared" si="48"/>
        <v>498</v>
      </c>
      <c r="AC45" s="468">
        <f t="shared" si="48"/>
        <v>498</v>
      </c>
      <c r="AD45" s="468">
        <f t="shared" si="48"/>
        <v>498</v>
      </c>
      <c r="AE45" s="468">
        <f t="shared" si="48"/>
        <v>498</v>
      </c>
      <c r="AF45" s="468">
        <f t="shared" si="48"/>
        <v>498</v>
      </c>
      <c r="AG45" s="468">
        <f t="shared" si="48"/>
        <v>498</v>
      </c>
      <c r="AH45" s="468">
        <f t="shared" si="48"/>
        <v>498</v>
      </c>
      <c r="AI45" s="468">
        <f t="shared" si="48"/>
        <v>498</v>
      </c>
      <c r="AJ45" s="468">
        <f t="shared" si="48"/>
        <v>498</v>
      </c>
      <c r="AK45" s="468">
        <f t="shared" si="48"/>
        <v>498</v>
      </c>
      <c r="AL45" s="468">
        <f t="shared" si="48"/>
        <v>498</v>
      </c>
      <c r="AM45" s="468">
        <f t="shared" si="48"/>
        <v>498</v>
      </c>
      <c r="AN45" s="468">
        <f t="shared" si="48"/>
        <v>498</v>
      </c>
      <c r="AO45" s="468">
        <f t="shared" si="48"/>
        <v>498</v>
      </c>
      <c r="AP45" s="468">
        <f t="shared" si="48"/>
        <v>498</v>
      </c>
      <c r="AQ45" s="468">
        <f t="shared" si="48"/>
        <v>498</v>
      </c>
      <c r="AR45" s="468">
        <f t="shared" si="48"/>
        <v>498</v>
      </c>
      <c r="AS45" s="468">
        <f t="shared" si="48"/>
        <v>498</v>
      </c>
      <c r="AT45" s="457">
        <f t="shared" si="48"/>
        <v>500</v>
      </c>
      <c r="AU45" s="459"/>
      <c r="AV45" s="459"/>
      <c r="AW45" s="459"/>
      <c r="AX45" s="459"/>
      <c r="AY45" s="459"/>
    </row>
    <row r="46" spans="2:51" s="7" customFormat="1">
      <c r="B46" s="451">
        <v>38</v>
      </c>
      <c r="C46" s="456">
        <v>223</v>
      </c>
      <c r="D46" s="27">
        <f>(200-ROUNDDOWN(($B$46+10)/(D8+5),0)+50)*2</f>
        <v>484</v>
      </c>
      <c r="E46" s="474">
        <f>(200-ROUNDDOWN(($B$46+10)/(E8+5),0)+50)*2</f>
        <v>488</v>
      </c>
      <c r="F46" s="474">
        <f>(200-ROUNDDOWN(($B$46+10)/(F8+5),0)+50)*2</f>
        <v>488</v>
      </c>
      <c r="G46" s="471">
        <f t="shared" ref="G46:AU46" si="49">(200-ROUNDDOWN(($B$46+10)/(G8+5),0)+50)*2</f>
        <v>490</v>
      </c>
      <c r="H46" s="470">
        <f t="shared" si="49"/>
        <v>492</v>
      </c>
      <c r="I46" s="470">
        <f t="shared" si="49"/>
        <v>492</v>
      </c>
      <c r="J46" s="470">
        <f t="shared" si="49"/>
        <v>492</v>
      </c>
      <c r="K46" s="459">
        <f t="shared" si="49"/>
        <v>494</v>
      </c>
      <c r="L46" s="459">
        <f t="shared" si="49"/>
        <v>494</v>
      </c>
      <c r="M46" s="459">
        <f t="shared" si="49"/>
        <v>494</v>
      </c>
      <c r="N46" s="459">
        <f t="shared" si="49"/>
        <v>494</v>
      </c>
      <c r="O46" s="469">
        <f t="shared" si="49"/>
        <v>496</v>
      </c>
      <c r="P46" s="469">
        <f t="shared" si="49"/>
        <v>496</v>
      </c>
      <c r="Q46" s="469">
        <f t="shared" si="49"/>
        <v>496</v>
      </c>
      <c r="R46" s="469">
        <f t="shared" si="49"/>
        <v>496</v>
      </c>
      <c r="S46" s="469">
        <f t="shared" si="49"/>
        <v>496</v>
      </c>
      <c r="T46" s="469">
        <f t="shared" si="49"/>
        <v>496</v>
      </c>
      <c r="U46" s="469">
        <f t="shared" si="49"/>
        <v>496</v>
      </c>
      <c r="V46" s="469">
        <f t="shared" si="49"/>
        <v>496</v>
      </c>
      <c r="W46" s="468">
        <f t="shared" si="49"/>
        <v>498</v>
      </c>
      <c r="X46" s="468">
        <f t="shared" si="49"/>
        <v>498</v>
      </c>
      <c r="Y46" s="468">
        <f t="shared" si="49"/>
        <v>498</v>
      </c>
      <c r="Z46" s="468">
        <f t="shared" si="49"/>
        <v>498</v>
      </c>
      <c r="AA46" s="468">
        <f t="shared" si="49"/>
        <v>498</v>
      </c>
      <c r="AB46" s="468">
        <f t="shared" si="49"/>
        <v>498</v>
      </c>
      <c r="AC46" s="468">
        <f t="shared" si="49"/>
        <v>498</v>
      </c>
      <c r="AD46" s="468">
        <f t="shared" si="49"/>
        <v>498</v>
      </c>
      <c r="AE46" s="468">
        <f t="shared" si="49"/>
        <v>498</v>
      </c>
      <c r="AF46" s="468">
        <f t="shared" si="49"/>
        <v>498</v>
      </c>
      <c r="AG46" s="468">
        <f t="shared" si="49"/>
        <v>498</v>
      </c>
      <c r="AH46" s="468">
        <f t="shared" si="49"/>
        <v>498</v>
      </c>
      <c r="AI46" s="468">
        <f t="shared" si="49"/>
        <v>498</v>
      </c>
      <c r="AJ46" s="468">
        <f t="shared" si="49"/>
        <v>498</v>
      </c>
      <c r="AK46" s="468">
        <f t="shared" si="49"/>
        <v>498</v>
      </c>
      <c r="AL46" s="468">
        <f t="shared" si="49"/>
        <v>498</v>
      </c>
      <c r="AM46" s="468">
        <f t="shared" si="49"/>
        <v>498</v>
      </c>
      <c r="AN46" s="468">
        <f t="shared" si="49"/>
        <v>498</v>
      </c>
      <c r="AO46" s="468">
        <f t="shared" si="49"/>
        <v>498</v>
      </c>
      <c r="AP46" s="468">
        <f t="shared" si="49"/>
        <v>498</v>
      </c>
      <c r="AQ46" s="468">
        <f t="shared" si="49"/>
        <v>498</v>
      </c>
      <c r="AR46" s="468">
        <f t="shared" si="49"/>
        <v>498</v>
      </c>
      <c r="AS46" s="468">
        <f t="shared" si="49"/>
        <v>498</v>
      </c>
      <c r="AT46" s="468">
        <f t="shared" si="49"/>
        <v>498</v>
      </c>
      <c r="AU46" s="457">
        <f t="shared" si="49"/>
        <v>500</v>
      </c>
      <c r="AV46" s="459"/>
      <c r="AW46" s="459"/>
      <c r="AX46" s="459"/>
      <c r="AY46" s="459"/>
    </row>
    <row r="47" spans="2:51" s="7" customFormat="1">
      <c r="B47" s="451">
        <v>39</v>
      </c>
      <c r="C47" s="456">
        <v>224</v>
      </c>
      <c r="D47" s="27">
        <f>(200-ROUNDDOWN(($B$47+10)/(D8+5),0)+50)*2</f>
        <v>484</v>
      </c>
      <c r="E47" s="476">
        <f>(200-ROUNDDOWN(($B$47+10)/(E8+5),0)+50)*2</f>
        <v>486</v>
      </c>
      <c r="F47" s="474">
        <f>(200-ROUNDDOWN(($B$47+10)/(F8+5),0)+50)*2</f>
        <v>488</v>
      </c>
      <c r="G47" s="471">
        <f t="shared" ref="G47:AV47" si="50">(200-ROUNDDOWN(($B$47+10)/(G8+5),0)+50)*2</f>
        <v>490</v>
      </c>
      <c r="H47" s="470">
        <f t="shared" si="50"/>
        <v>492</v>
      </c>
      <c r="I47" s="470">
        <f t="shared" si="50"/>
        <v>492</v>
      </c>
      <c r="J47" s="470">
        <f t="shared" si="50"/>
        <v>492</v>
      </c>
      <c r="K47" s="459">
        <f t="shared" si="50"/>
        <v>494</v>
      </c>
      <c r="L47" s="459">
        <f t="shared" si="50"/>
        <v>494</v>
      </c>
      <c r="M47" s="459">
        <f t="shared" si="50"/>
        <v>494</v>
      </c>
      <c r="N47" s="459">
        <f t="shared" si="50"/>
        <v>494</v>
      </c>
      <c r="O47" s="469">
        <f t="shared" si="50"/>
        <v>496</v>
      </c>
      <c r="P47" s="469">
        <f t="shared" si="50"/>
        <v>496</v>
      </c>
      <c r="Q47" s="469">
        <f t="shared" si="50"/>
        <v>496</v>
      </c>
      <c r="R47" s="469">
        <f t="shared" si="50"/>
        <v>496</v>
      </c>
      <c r="S47" s="469">
        <f t="shared" si="50"/>
        <v>496</v>
      </c>
      <c r="T47" s="469">
        <f t="shared" si="50"/>
        <v>496</v>
      </c>
      <c r="U47" s="469">
        <f t="shared" si="50"/>
        <v>496</v>
      </c>
      <c r="V47" s="469">
        <f t="shared" si="50"/>
        <v>496</v>
      </c>
      <c r="W47" s="468">
        <f t="shared" si="50"/>
        <v>498</v>
      </c>
      <c r="X47" s="468">
        <f t="shared" si="50"/>
        <v>498</v>
      </c>
      <c r="Y47" s="468">
        <f t="shared" si="50"/>
        <v>498</v>
      </c>
      <c r="Z47" s="468">
        <f t="shared" si="50"/>
        <v>498</v>
      </c>
      <c r="AA47" s="468">
        <f t="shared" si="50"/>
        <v>498</v>
      </c>
      <c r="AB47" s="468">
        <f t="shared" si="50"/>
        <v>498</v>
      </c>
      <c r="AC47" s="468">
        <f t="shared" si="50"/>
        <v>498</v>
      </c>
      <c r="AD47" s="468">
        <f t="shared" si="50"/>
        <v>498</v>
      </c>
      <c r="AE47" s="468">
        <f t="shared" si="50"/>
        <v>498</v>
      </c>
      <c r="AF47" s="468">
        <f t="shared" si="50"/>
        <v>498</v>
      </c>
      <c r="AG47" s="468">
        <f t="shared" si="50"/>
        <v>498</v>
      </c>
      <c r="AH47" s="468">
        <f t="shared" si="50"/>
        <v>498</v>
      </c>
      <c r="AI47" s="468">
        <f t="shared" si="50"/>
        <v>498</v>
      </c>
      <c r="AJ47" s="468">
        <f t="shared" si="50"/>
        <v>498</v>
      </c>
      <c r="AK47" s="468">
        <f t="shared" si="50"/>
        <v>498</v>
      </c>
      <c r="AL47" s="468">
        <f t="shared" si="50"/>
        <v>498</v>
      </c>
      <c r="AM47" s="468">
        <f t="shared" si="50"/>
        <v>498</v>
      </c>
      <c r="AN47" s="468">
        <f t="shared" si="50"/>
        <v>498</v>
      </c>
      <c r="AO47" s="468">
        <f t="shared" si="50"/>
        <v>498</v>
      </c>
      <c r="AP47" s="468">
        <f t="shared" si="50"/>
        <v>498</v>
      </c>
      <c r="AQ47" s="468">
        <f t="shared" si="50"/>
        <v>498</v>
      </c>
      <c r="AR47" s="468">
        <f t="shared" si="50"/>
        <v>498</v>
      </c>
      <c r="AS47" s="468">
        <f t="shared" si="50"/>
        <v>498</v>
      </c>
      <c r="AT47" s="468">
        <f t="shared" si="50"/>
        <v>498</v>
      </c>
      <c r="AU47" s="468">
        <f t="shared" si="50"/>
        <v>498</v>
      </c>
      <c r="AV47" s="457">
        <f t="shared" si="50"/>
        <v>500</v>
      </c>
      <c r="AW47" s="459"/>
      <c r="AX47" s="459"/>
      <c r="AY47" s="459"/>
    </row>
    <row r="48" spans="2:51" s="7" customFormat="1">
      <c r="B48" s="451">
        <v>40</v>
      </c>
      <c r="C48" s="456">
        <v>225</v>
      </c>
      <c r="D48" s="27">
        <f>(200-ROUNDDOWN(($B$48+10)/(D8+5),0)+50)*2</f>
        <v>484</v>
      </c>
      <c r="E48" s="476">
        <f>(200-ROUNDDOWN(($B$48+10)/(E8+5),0)+50)*2</f>
        <v>486</v>
      </c>
      <c r="F48" s="474">
        <f>(200-ROUNDDOWN(($B$48+10)/(F8+5),0)+50)*2</f>
        <v>488</v>
      </c>
      <c r="G48" s="471">
        <f t="shared" ref="G48:AW48" si="51">(200-ROUNDDOWN(($B$48+10)/(G8+5),0)+50)*2</f>
        <v>490</v>
      </c>
      <c r="H48" s="471">
        <f t="shared" si="51"/>
        <v>490</v>
      </c>
      <c r="I48" s="470">
        <f t="shared" si="51"/>
        <v>492</v>
      </c>
      <c r="J48" s="470">
        <f t="shared" si="51"/>
        <v>492</v>
      </c>
      <c r="K48" s="459">
        <f t="shared" si="51"/>
        <v>494</v>
      </c>
      <c r="L48" s="459">
        <f t="shared" si="51"/>
        <v>494</v>
      </c>
      <c r="M48" s="459">
        <f t="shared" si="51"/>
        <v>494</v>
      </c>
      <c r="N48" s="459">
        <f t="shared" si="51"/>
        <v>494</v>
      </c>
      <c r="O48" s="469">
        <f t="shared" si="51"/>
        <v>496</v>
      </c>
      <c r="P48" s="469">
        <f t="shared" si="51"/>
        <v>496</v>
      </c>
      <c r="Q48" s="469">
        <f t="shared" si="51"/>
        <v>496</v>
      </c>
      <c r="R48" s="469">
        <f t="shared" si="51"/>
        <v>496</v>
      </c>
      <c r="S48" s="469">
        <f t="shared" si="51"/>
        <v>496</v>
      </c>
      <c r="T48" s="469">
        <f t="shared" si="51"/>
        <v>496</v>
      </c>
      <c r="U48" s="469">
        <f t="shared" si="51"/>
        <v>496</v>
      </c>
      <c r="V48" s="469">
        <f t="shared" si="51"/>
        <v>496</v>
      </c>
      <c r="W48" s="469">
        <f t="shared" si="51"/>
        <v>496</v>
      </c>
      <c r="X48" s="468">
        <f t="shared" si="51"/>
        <v>498</v>
      </c>
      <c r="Y48" s="468">
        <f t="shared" si="51"/>
        <v>498</v>
      </c>
      <c r="Z48" s="468">
        <f t="shared" si="51"/>
        <v>498</v>
      </c>
      <c r="AA48" s="468">
        <f t="shared" si="51"/>
        <v>498</v>
      </c>
      <c r="AB48" s="468">
        <f t="shared" si="51"/>
        <v>498</v>
      </c>
      <c r="AC48" s="468">
        <f t="shared" si="51"/>
        <v>498</v>
      </c>
      <c r="AD48" s="468">
        <f t="shared" si="51"/>
        <v>498</v>
      </c>
      <c r="AE48" s="468">
        <f t="shared" si="51"/>
        <v>498</v>
      </c>
      <c r="AF48" s="468">
        <f t="shared" si="51"/>
        <v>498</v>
      </c>
      <c r="AG48" s="468">
        <f t="shared" si="51"/>
        <v>498</v>
      </c>
      <c r="AH48" s="468">
        <f t="shared" si="51"/>
        <v>498</v>
      </c>
      <c r="AI48" s="468">
        <f t="shared" si="51"/>
        <v>498</v>
      </c>
      <c r="AJ48" s="468">
        <f t="shared" si="51"/>
        <v>498</v>
      </c>
      <c r="AK48" s="468">
        <f t="shared" si="51"/>
        <v>498</v>
      </c>
      <c r="AL48" s="468">
        <f t="shared" si="51"/>
        <v>498</v>
      </c>
      <c r="AM48" s="468">
        <f t="shared" si="51"/>
        <v>498</v>
      </c>
      <c r="AN48" s="468">
        <f t="shared" si="51"/>
        <v>498</v>
      </c>
      <c r="AO48" s="468">
        <f t="shared" si="51"/>
        <v>498</v>
      </c>
      <c r="AP48" s="468">
        <f t="shared" si="51"/>
        <v>498</v>
      </c>
      <c r="AQ48" s="468">
        <f t="shared" si="51"/>
        <v>498</v>
      </c>
      <c r="AR48" s="468">
        <f t="shared" si="51"/>
        <v>498</v>
      </c>
      <c r="AS48" s="468">
        <f t="shared" si="51"/>
        <v>498</v>
      </c>
      <c r="AT48" s="468">
        <f t="shared" si="51"/>
        <v>498</v>
      </c>
      <c r="AU48" s="468">
        <f t="shared" si="51"/>
        <v>498</v>
      </c>
      <c r="AV48" s="468">
        <f t="shared" si="51"/>
        <v>498</v>
      </c>
      <c r="AW48" s="457">
        <f t="shared" si="51"/>
        <v>500</v>
      </c>
      <c r="AX48" s="459"/>
      <c r="AY48" s="459"/>
    </row>
    <row r="49" spans="2:51" s="7" customFormat="1">
      <c r="B49" s="451">
        <v>41</v>
      </c>
      <c r="C49" s="456">
        <v>226</v>
      </c>
      <c r="D49" s="27">
        <f>(200-ROUNDDOWN(($B$49+10)/(D8+5),0)+50)*2</f>
        <v>484</v>
      </c>
      <c r="E49" s="476">
        <f>(200-ROUNDDOWN(($B$49+10)/(E8+5),0)+50)*2</f>
        <v>486</v>
      </c>
      <c r="F49" s="474">
        <f>(200-ROUNDDOWN(($B$49+10)/(F8+5),0)+50)*2</f>
        <v>488</v>
      </c>
      <c r="G49" s="471">
        <f t="shared" ref="G49:AX49" si="52">(200-ROUNDDOWN(($B$49+10)/(G8+5),0)+50)*2</f>
        <v>490</v>
      </c>
      <c r="H49" s="471">
        <f t="shared" si="52"/>
        <v>490</v>
      </c>
      <c r="I49" s="470">
        <f t="shared" si="52"/>
        <v>492</v>
      </c>
      <c r="J49" s="470">
        <f t="shared" si="52"/>
        <v>492</v>
      </c>
      <c r="K49" s="459">
        <f t="shared" si="52"/>
        <v>494</v>
      </c>
      <c r="L49" s="459">
        <f t="shared" si="52"/>
        <v>494</v>
      </c>
      <c r="M49" s="459">
        <f t="shared" si="52"/>
        <v>494</v>
      </c>
      <c r="N49" s="459">
        <f t="shared" si="52"/>
        <v>494</v>
      </c>
      <c r="O49" s="459">
        <f t="shared" si="52"/>
        <v>494</v>
      </c>
      <c r="P49" s="469">
        <f t="shared" si="52"/>
        <v>496</v>
      </c>
      <c r="Q49" s="469">
        <f t="shared" si="52"/>
        <v>496</v>
      </c>
      <c r="R49" s="469">
        <f t="shared" si="52"/>
        <v>496</v>
      </c>
      <c r="S49" s="469">
        <f t="shared" si="52"/>
        <v>496</v>
      </c>
      <c r="T49" s="469">
        <f t="shared" si="52"/>
        <v>496</v>
      </c>
      <c r="U49" s="469">
        <f t="shared" si="52"/>
        <v>496</v>
      </c>
      <c r="V49" s="469">
        <f t="shared" si="52"/>
        <v>496</v>
      </c>
      <c r="W49" s="469">
        <f t="shared" si="52"/>
        <v>496</v>
      </c>
      <c r="X49" s="468">
        <f t="shared" si="52"/>
        <v>498</v>
      </c>
      <c r="Y49" s="468">
        <f t="shared" si="52"/>
        <v>498</v>
      </c>
      <c r="Z49" s="468">
        <f t="shared" si="52"/>
        <v>498</v>
      </c>
      <c r="AA49" s="468">
        <f t="shared" si="52"/>
        <v>498</v>
      </c>
      <c r="AB49" s="468">
        <f t="shared" si="52"/>
        <v>498</v>
      </c>
      <c r="AC49" s="468">
        <f t="shared" si="52"/>
        <v>498</v>
      </c>
      <c r="AD49" s="468">
        <f t="shared" si="52"/>
        <v>498</v>
      </c>
      <c r="AE49" s="468">
        <f t="shared" si="52"/>
        <v>498</v>
      </c>
      <c r="AF49" s="468">
        <f t="shared" si="52"/>
        <v>498</v>
      </c>
      <c r="AG49" s="468">
        <f t="shared" si="52"/>
        <v>498</v>
      </c>
      <c r="AH49" s="468">
        <f t="shared" si="52"/>
        <v>498</v>
      </c>
      <c r="AI49" s="468">
        <f t="shared" si="52"/>
        <v>498</v>
      </c>
      <c r="AJ49" s="468">
        <f t="shared" si="52"/>
        <v>498</v>
      </c>
      <c r="AK49" s="468">
        <f t="shared" si="52"/>
        <v>498</v>
      </c>
      <c r="AL49" s="468">
        <f t="shared" si="52"/>
        <v>498</v>
      </c>
      <c r="AM49" s="468">
        <f t="shared" si="52"/>
        <v>498</v>
      </c>
      <c r="AN49" s="468">
        <f t="shared" si="52"/>
        <v>498</v>
      </c>
      <c r="AO49" s="468">
        <f t="shared" si="52"/>
        <v>498</v>
      </c>
      <c r="AP49" s="468">
        <f t="shared" si="52"/>
        <v>498</v>
      </c>
      <c r="AQ49" s="468">
        <f t="shared" si="52"/>
        <v>498</v>
      </c>
      <c r="AR49" s="468">
        <f t="shared" si="52"/>
        <v>498</v>
      </c>
      <c r="AS49" s="468">
        <f t="shared" si="52"/>
        <v>498</v>
      </c>
      <c r="AT49" s="468">
        <f t="shared" si="52"/>
        <v>498</v>
      </c>
      <c r="AU49" s="468">
        <f t="shared" si="52"/>
        <v>498</v>
      </c>
      <c r="AV49" s="468">
        <f t="shared" si="52"/>
        <v>498</v>
      </c>
      <c r="AW49" s="468">
        <f t="shared" si="52"/>
        <v>498</v>
      </c>
      <c r="AX49" s="457">
        <f t="shared" si="52"/>
        <v>500</v>
      </c>
      <c r="AY49" s="459"/>
    </row>
    <row r="50" spans="2:51" s="7" customFormat="1" ht="13.5" thickBot="1">
      <c r="B50" s="460">
        <v>42</v>
      </c>
      <c r="C50" s="461">
        <v>227</v>
      </c>
      <c r="D50" s="428">
        <f>(200-ROUNDDOWN(($B$50+10)/(D8+5),0)+50)*2</f>
        <v>484</v>
      </c>
      <c r="E50" s="477">
        <f>(200-ROUNDDOWN(($B$50+10)/(E8+5),0)+50)*2</f>
        <v>486</v>
      </c>
      <c r="F50" s="473">
        <f>(200-ROUNDDOWN(($B$50+10)/(F8+5),0)+50)*2</f>
        <v>488</v>
      </c>
      <c r="G50" s="467">
        <f t="shared" ref="G50:AY50" si="53">(200-ROUNDDOWN(($B$50+10)/(G8+5),0)+50)*2</f>
        <v>490</v>
      </c>
      <c r="H50" s="467">
        <f t="shared" si="53"/>
        <v>490</v>
      </c>
      <c r="I50" s="465">
        <f t="shared" si="53"/>
        <v>492</v>
      </c>
      <c r="J50" s="465">
        <f t="shared" si="53"/>
        <v>492</v>
      </c>
      <c r="K50" s="465">
        <f t="shared" si="53"/>
        <v>492</v>
      </c>
      <c r="L50" s="152">
        <f t="shared" si="53"/>
        <v>494</v>
      </c>
      <c r="M50" s="152">
        <f t="shared" si="53"/>
        <v>494</v>
      </c>
      <c r="N50" s="152">
        <f t="shared" si="53"/>
        <v>494</v>
      </c>
      <c r="O50" s="152">
        <f t="shared" si="53"/>
        <v>494</v>
      </c>
      <c r="P50" s="462">
        <f t="shared" si="53"/>
        <v>496</v>
      </c>
      <c r="Q50" s="462">
        <f t="shared" si="53"/>
        <v>496</v>
      </c>
      <c r="R50" s="462">
        <f t="shared" si="53"/>
        <v>496</v>
      </c>
      <c r="S50" s="462">
        <f t="shared" si="53"/>
        <v>496</v>
      </c>
      <c r="T50" s="462">
        <f t="shared" si="53"/>
        <v>496</v>
      </c>
      <c r="U50" s="462">
        <f t="shared" si="53"/>
        <v>496</v>
      </c>
      <c r="V50" s="462">
        <f t="shared" si="53"/>
        <v>496</v>
      </c>
      <c r="W50" s="462">
        <f t="shared" si="53"/>
        <v>496</v>
      </c>
      <c r="X50" s="462">
        <f t="shared" si="53"/>
        <v>496</v>
      </c>
      <c r="Y50" s="463">
        <f t="shared" si="53"/>
        <v>498</v>
      </c>
      <c r="Z50" s="463">
        <f t="shared" si="53"/>
        <v>498</v>
      </c>
      <c r="AA50" s="463">
        <f t="shared" si="53"/>
        <v>498</v>
      </c>
      <c r="AB50" s="463">
        <f t="shared" si="53"/>
        <v>498</v>
      </c>
      <c r="AC50" s="463">
        <f t="shared" si="53"/>
        <v>498</v>
      </c>
      <c r="AD50" s="463">
        <f t="shared" si="53"/>
        <v>498</v>
      </c>
      <c r="AE50" s="463">
        <f t="shared" si="53"/>
        <v>498</v>
      </c>
      <c r="AF50" s="463">
        <f t="shared" si="53"/>
        <v>498</v>
      </c>
      <c r="AG50" s="463">
        <f t="shared" si="53"/>
        <v>498</v>
      </c>
      <c r="AH50" s="463">
        <f t="shared" si="53"/>
        <v>498</v>
      </c>
      <c r="AI50" s="463">
        <f t="shared" si="53"/>
        <v>498</v>
      </c>
      <c r="AJ50" s="463">
        <f t="shared" si="53"/>
        <v>498</v>
      </c>
      <c r="AK50" s="463">
        <f t="shared" si="53"/>
        <v>498</v>
      </c>
      <c r="AL50" s="463">
        <f t="shared" si="53"/>
        <v>498</v>
      </c>
      <c r="AM50" s="463">
        <f t="shared" si="53"/>
        <v>498</v>
      </c>
      <c r="AN50" s="463">
        <f t="shared" si="53"/>
        <v>498</v>
      </c>
      <c r="AO50" s="463">
        <f t="shared" si="53"/>
        <v>498</v>
      </c>
      <c r="AP50" s="463">
        <f t="shared" si="53"/>
        <v>498</v>
      </c>
      <c r="AQ50" s="463">
        <f t="shared" si="53"/>
        <v>498</v>
      </c>
      <c r="AR50" s="463">
        <f t="shared" si="53"/>
        <v>498</v>
      </c>
      <c r="AS50" s="463">
        <f t="shared" si="53"/>
        <v>498</v>
      </c>
      <c r="AT50" s="463">
        <f t="shared" si="53"/>
        <v>498</v>
      </c>
      <c r="AU50" s="463">
        <f t="shared" si="53"/>
        <v>498</v>
      </c>
      <c r="AV50" s="463">
        <f t="shared" si="53"/>
        <v>498</v>
      </c>
      <c r="AW50" s="463">
        <f t="shared" si="53"/>
        <v>498</v>
      </c>
      <c r="AX50" s="463">
        <f t="shared" si="53"/>
        <v>498</v>
      </c>
      <c r="AY50" s="460">
        <f t="shared" si="53"/>
        <v>500</v>
      </c>
    </row>
    <row r="51" spans="2:51" s="7" customFormat="1" ht="13.5" thickTop="1">
      <c r="B51" s="457">
        <v>43</v>
      </c>
      <c r="C51" s="458">
        <v>231</v>
      </c>
      <c r="D51" s="100">
        <f>(200-ROUNDDOWN(($B$51+10)/(D8+5),0)+50)*2</f>
        <v>484</v>
      </c>
      <c r="E51" s="476">
        <f>(200-ROUNDDOWN(($B$51+10)/(E8+5),0)+50)*2</f>
        <v>486</v>
      </c>
      <c r="F51" s="474">
        <f>(200-ROUNDDOWN(($B$51+10)/(F8+5),0)+50)*2</f>
        <v>488</v>
      </c>
      <c r="G51" s="471">
        <f t="shared" ref="G51:AY51" si="54">(200-ROUNDDOWN(($B$51+10)/(G8+5),0)+50)*2</f>
        <v>490</v>
      </c>
      <c r="H51" s="471">
        <f t="shared" si="54"/>
        <v>490</v>
      </c>
      <c r="I51" s="470">
        <f t="shared" si="54"/>
        <v>492</v>
      </c>
      <c r="J51" s="470">
        <f t="shared" si="54"/>
        <v>492</v>
      </c>
      <c r="K51" s="470">
        <f t="shared" si="54"/>
        <v>492</v>
      </c>
      <c r="L51" s="459">
        <f t="shared" si="54"/>
        <v>494</v>
      </c>
      <c r="M51" s="459">
        <f t="shared" si="54"/>
        <v>494</v>
      </c>
      <c r="N51" s="459">
        <f t="shared" si="54"/>
        <v>494</v>
      </c>
      <c r="O51" s="459">
        <f t="shared" si="54"/>
        <v>494</v>
      </c>
      <c r="P51" s="469">
        <f t="shared" si="54"/>
        <v>496</v>
      </c>
      <c r="Q51" s="469">
        <f t="shared" si="54"/>
        <v>496</v>
      </c>
      <c r="R51" s="469">
        <f t="shared" si="54"/>
        <v>496</v>
      </c>
      <c r="S51" s="469">
        <f t="shared" si="54"/>
        <v>496</v>
      </c>
      <c r="T51" s="469">
        <f t="shared" si="54"/>
        <v>496</v>
      </c>
      <c r="U51" s="469">
        <f t="shared" si="54"/>
        <v>496</v>
      </c>
      <c r="V51" s="469">
        <f t="shared" si="54"/>
        <v>496</v>
      </c>
      <c r="W51" s="469">
        <f t="shared" si="54"/>
        <v>496</v>
      </c>
      <c r="X51" s="469">
        <f t="shared" si="54"/>
        <v>496</v>
      </c>
      <c r="Y51" s="468">
        <f t="shared" si="54"/>
        <v>498</v>
      </c>
      <c r="Z51" s="468">
        <f t="shared" si="54"/>
        <v>498</v>
      </c>
      <c r="AA51" s="468">
        <f t="shared" si="54"/>
        <v>498</v>
      </c>
      <c r="AB51" s="468">
        <f t="shared" si="54"/>
        <v>498</v>
      </c>
      <c r="AC51" s="468">
        <f t="shared" si="54"/>
        <v>498</v>
      </c>
      <c r="AD51" s="468">
        <f t="shared" si="54"/>
        <v>498</v>
      </c>
      <c r="AE51" s="468">
        <f t="shared" si="54"/>
        <v>498</v>
      </c>
      <c r="AF51" s="468">
        <f t="shared" si="54"/>
        <v>498</v>
      </c>
      <c r="AG51" s="468">
        <f t="shared" si="54"/>
        <v>498</v>
      </c>
      <c r="AH51" s="468">
        <f t="shared" si="54"/>
        <v>498</v>
      </c>
      <c r="AI51" s="468">
        <f t="shared" si="54"/>
        <v>498</v>
      </c>
      <c r="AJ51" s="468">
        <f t="shared" si="54"/>
        <v>498</v>
      </c>
      <c r="AK51" s="468">
        <f t="shared" si="54"/>
        <v>498</v>
      </c>
      <c r="AL51" s="468">
        <f t="shared" si="54"/>
        <v>498</v>
      </c>
      <c r="AM51" s="468">
        <f t="shared" si="54"/>
        <v>498</v>
      </c>
      <c r="AN51" s="468">
        <f t="shared" si="54"/>
        <v>498</v>
      </c>
      <c r="AO51" s="468">
        <f t="shared" si="54"/>
        <v>498</v>
      </c>
      <c r="AP51" s="468">
        <f t="shared" si="54"/>
        <v>498</v>
      </c>
      <c r="AQ51" s="468">
        <f t="shared" si="54"/>
        <v>498</v>
      </c>
      <c r="AR51" s="468">
        <f t="shared" si="54"/>
        <v>498</v>
      </c>
      <c r="AS51" s="468">
        <f t="shared" si="54"/>
        <v>498</v>
      </c>
      <c r="AT51" s="468">
        <f t="shared" si="54"/>
        <v>498</v>
      </c>
      <c r="AU51" s="468">
        <f t="shared" si="54"/>
        <v>498</v>
      </c>
      <c r="AV51" s="468">
        <f t="shared" si="54"/>
        <v>498</v>
      </c>
      <c r="AW51" s="468">
        <f t="shared" si="54"/>
        <v>498</v>
      </c>
      <c r="AX51" s="468">
        <f t="shared" si="54"/>
        <v>498</v>
      </c>
      <c r="AY51" s="468">
        <f t="shared" si="54"/>
        <v>498</v>
      </c>
    </row>
    <row r="52" spans="2:51" s="7" customFormat="1">
      <c r="B52" s="451">
        <v>44</v>
      </c>
      <c r="C52" s="456">
        <v>232</v>
      </c>
      <c r="D52" s="478">
        <f>(200-ROUNDDOWN(($B$52+10)/(D8+5),0)+50)*2</f>
        <v>482</v>
      </c>
      <c r="E52" s="476">
        <f>(200-ROUNDDOWN(($B$52+10)/(E8+5),0)+50)*2</f>
        <v>486</v>
      </c>
      <c r="F52" s="474">
        <f>(200-ROUNDDOWN(($B$52+10)/(F8+5),0)+50)*2</f>
        <v>488</v>
      </c>
      <c r="G52" s="474">
        <f t="shared" ref="G52:AY52" si="55">(200-ROUNDDOWN(($B$52+10)/(G8+5),0)+50)*2</f>
        <v>488</v>
      </c>
      <c r="H52" s="471">
        <f t="shared" si="55"/>
        <v>490</v>
      </c>
      <c r="I52" s="470">
        <f t="shared" si="55"/>
        <v>492</v>
      </c>
      <c r="J52" s="470">
        <f t="shared" si="55"/>
        <v>492</v>
      </c>
      <c r="K52" s="470">
        <f t="shared" si="55"/>
        <v>492</v>
      </c>
      <c r="L52" s="459">
        <f t="shared" si="55"/>
        <v>494</v>
      </c>
      <c r="M52" s="459">
        <f t="shared" si="55"/>
        <v>494</v>
      </c>
      <c r="N52" s="459">
        <f t="shared" si="55"/>
        <v>494</v>
      </c>
      <c r="O52" s="459">
        <f t="shared" si="55"/>
        <v>494</v>
      </c>
      <c r="P52" s="459">
        <f t="shared" si="55"/>
        <v>494</v>
      </c>
      <c r="Q52" s="469">
        <f t="shared" si="55"/>
        <v>496</v>
      </c>
      <c r="R52" s="469">
        <f t="shared" si="55"/>
        <v>496</v>
      </c>
      <c r="S52" s="469">
        <f t="shared" si="55"/>
        <v>496</v>
      </c>
      <c r="T52" s="469">
        <f t="shared" si="55"/>
        <v>496</v>
      </c>
      <c r="U52" s="469">
        <f t="shared" si="55"/>
        <v>496</v>
      </c>
      <c r="V52" s="469">
        <f t="shared" si="55"/>
        <v>496</v>
      </c>
      <c r="W52" s="469">
        <f t="shared" si="55"/>
        <v>496</v>
      </c>
      <c r="X52" s="469">
        <f t="shared" si="55"/>
        <v>496</v>
      </c>
      <c r="Y52" s="469">
        <f t="shared" si="55"/>
        <v>496</v>
      </c>
      <c r="Z52" s="468">
        <f t="shared" si="55"/>
        <v>498</v>
      </c>
      <c r="AA52" s="468">
        <f t="shared" si="55"/>
        <v>498</v>
      </c>
      <c r="AB52" s="468">
        <f t="shared" si="55"/>
        <v>498</v>
      </c>
      <c r="AC52" s="468">
        <f t="shared" si="55"/>
        <v>498</v>
      </c>
      <c r="AD52" s="468">
        <f t="shared" si="55"/>
        <v>498</v>
      </c>
      <c r="AE52" s="468">
        <f t="shared" si="55"/>
        <v>498</v>
      </c>
      <c r="AF52" s="468">
        <f t="shared" si="55"/>
        <v>498</v>
      </c>
      <c r="AG52" s="468">
        <f t="shared" si="55"/>
        <v>498</v>
      </c>
      <c r="AH52" s="468">
        <f t="shared" si="55"/>
        <v>498</v>
      </c>
      <c r="AI52" s="468">
        <f t="shared" si="55"/>
        <v>498</v>
      </c>
      <c r="AJ52" s="468">
        <f t="shared" si="55"/>
        <v>498</v>
      </c>
      <c r="AK52" s="468">
        <f t="shared" si="55"/>
        <v>498</v>
      </c>
      <c r="AL52" s="468">
        <f t="shared" si="55"/>
        <v>498</v>
      </c>
      <c r="AM52" s="468">
        <f t="shared" si="55"/>
        <v>498</v>
      </c>
      <c r="AN52" s="468">
        <f t="shared" si="55"/>
        <v>498</v>
      </c>
      <c r="AO52" s="468">
        <f t="shared" si="55"/>
        <v>498</v>
      </c>
      <c r="AP52" s="468">
        <f t="shared" si="55"/>
        <v>498</v>
      </c>
      <c r="AQ52" s="468">
        <f t="shared" si="55"/>
        <v>498</v>
      </c>
      <c r="AR52" s="468">
        <f t="shared" si="55"/>
        <v>498</v>
      </c>
      <c r="AS52" s="468">
        <f t="shared" si="55"/>
        <v>498</v>
      </c>
      <c r="AT52" s="468">
        <f t="shared" si="55"/>
        <v>498</v>
      </c>
      <c r="AU52" s="468">
        <f t="shared" si="55"/>
        <v>498</v>
      </c>
      <c r="AV52" s="468">
        <f t="shared" si="55"/>
        <v>498</v>
      </c>
      <c r="AW52" s="468">
        <f t="shared" si="55"/>
        <v>498</v>
      </c>
      <c r="AX52" s="468">
        <f t="shared" si="55"/>
        <v>498</v>
      </c>
      <c r="AY52" s="468">
        <f t="shared" si="55"/>
        <v>498</v>
      </c>
    </row>
    <row r="53" spans="2:51" s="7" customFormat="1">
      <c r="B53" s="451">
        <v>45</v>
      </c>
      <c r="C53" s="456">
        <v>233</v>
      </c>
      <c r="D53" s="478">
        <f>(200-ROUNDDOWN(($B$53+10)/(D8+5),0)+50)*2</f>
        <v>482</v>
      </c>
      <c r="E53" s="476">
        <f>(200-ROUNDDOWN(($B$53+10)/(E8+5),0)+50)*2</f>
        <v>486</v>
      </c>
      <c r="F53" s="474">
        <f>(200-ROUNDDOWN(($B$53+10)/(F8+5),0)+50)*2</f>
        <v>488</v>
      </c>
      <c r="G53" s="474">
        <f t="shared" ref="G53:AY53" si="56">(200-ROUNDDOWN(($B$53+10)/(G8+5),0)+50)*2</f>
        <v>488</v>
      </c>
      <c r="H53" s="471">
        <f t="shared" si="56"/>
        <v>490</v>
      </c>
      <c r="I53" s="471">
        <f t="shared" si="56"/>
        <v>490</v>
      </c>
      <c r="J53" s="470">
        <f t="shared" si="56"/>
        <v>492</v>
      </c>
      <c r="K53" s="470">
        <f t="shared" si="56"/>
        <v>492</v>
      </c>
      <c r="L53" s="459">
        <f t="shared" si="56"/>
        <v>494</v>
      </c>
      <c r="M53" s="459">
        <f t="shared" si="56"/>
        <v>494</v>
      </c>
      <c r="N53" s="459">
        <f t="shared" si="56"/>
        <v>494</v>
      </c>
      <c r="O53" s="459">
        <f t="shared" si="56"/>
        <v>494</v>
      </c>
      <c r="P53" s="459">
        <f t="shared" si="56"/>
        <v>494</v>
      </c>
      <c r="Q53" s="469">
        <f t="shared" si="56"/>
        <v>496</v>
      </c>
      <c r="R53" s="469">
        <f t="shared" si="56"/>
        <v>496</v>
      </c>
      <c r="S53" s="469">
        <f t="shared" si="56"/>
        <v>496</v>
      </c>
      <c r="T53" s="469">
        <f t="shared" si="56"/>
        <v>496</v>
      </c>
      <c r="U53" s="469">
        <f t="shared" si="56"/>
        <v>496</v>
      </c>
      <c r="V53" s="469">
        <f t="shared" si="56"/>
        <v>496</v>
      </c>
      <c r="W53" s="469">
        <f t="shared" si="56"/>
        <v>496</v>
      </c>
      <c r="X53" s="469">
        <f t="shared" si="56"/>
        <v>496</v>
      </c>
      <c r="Y53" s="469">
        <f t="shared" si="56"/>
        <v>496</v>
      </c>
      <c r="Z53" s="468">
        <f t="shared" si="56"/>
        <v>498</v>
      </c>
      <c r="AA53" s="468">
        <f t="shared" si="56"/>
        <v>498</v>
      </c>
      <c r="AB53" s="468">
        <f t="shared" si="56"/>
        <v>498</v>
      </c>
      <c r="AC53" s="468">
        <f t="shared" si="56"/>
        <v>498</v>
      </c>
      <c r="AD53" s="468">
        <f t="shared" si="56"/>
        <v>498</v>
      </c>
      <c r="AE53" s="468">
        <f t="shared" si="56"/>
        <v>498</v>
      </c>
      <c r="AF53" s="468">
        <f t="shared" si="56"/>
        <v>498</v>
      </c>
      <c r="AG53" s="468">
        <f t="shared" si="56"/>
        <v>498</v>
      </c>
      <c r="AH53" s="468">
        <f t="shared" si="56"/>
        <v>498</v>
      </c>
      <c r="AI53" s="468">
        <f t="shared" si="56"/>
        <v>498</v>
      </c>
      <c r="AJ53" s="468">
        <f t="shared" si="56"/>
        <v>498</v>
      </c>
      <c r="AK53" s="468">
        <f t="shared" si="56"/>
        <v>498</v>
      </c>
      <c r="AL53" s="468">
        <f t="shared" si="56"/>
        <v>498</v>
      </c>
      <c r="AM53" s="468">
        <f t="shared" si="56"/>
        <v>498</v>
      </c>
      <c r="AN53" s="468">
        <f t="shared" si="56"/>
        <v>498</v>
      </c>
      <c r="AO53" s="468">
        <f t="shared" si="56"/>
        <v>498</v>
      </c>
      <c r="AP53" s="468">
        <f t="shared" si="56"/>
        <v>498</v>
      </c>
      <c r="AQ53" s="468">
        <f t="shared" si="56"/>
        <v>498</v>
      </c>
      <c r="AR53" s="468">
        <f t="shared" si="56"/>
        <v>498</v>
      </c>
      <c r="AS53" s="468">
        <f t="shared" si="56"/>
        <v>498</v>
      </c>
      <c r="AT53" s="468">
        <f t="shared" si="56"/>
        <v>498</v>
      </c>
      <c r="AU53" s="468">
        <f t="shared" si="56"/>
        <v>498</v>
      </c>
      <c r="AV53" s="468">
        <f t="shared" si="56"/>
        <v>498</v>
      </c>
      <c r="AW53" s="468">
        <f t="shared" si="56"/>
        <v>498</v>
      </c>
      <c r="AX53" s="468">
        <f t="shared" si="56"/>
        <v>498</v>
      </c>
      <c r="AY53" s="468">
        <f t="shared" si="56"/>
        <v>498</v>
      </c>
    </row>
    <row r="54" spans="2:51" s="7" customFormat="1">
      <c r="B54" s="451">
        <v>46</v>
      </c>
      <c r="C54" s="456">
        <v>234</v>
      </c>
      <c r="D54" s="478">
        <f>(200-ROUNDDOWN(($B$54+10)/(D8+5),0)+50)*2</f>
        <v>482</v>
      </c>
      <c r="E54" s="100">
        <f>(200-ROUNDDOWN(($B$54+10)/(E8+5),0)+50)*2</f>
        <v>484</v>
      </c>
      <c r="F54" s="476">
        <f>(200-ROUNDDOWN(($B$54+10)/(F8+5),0)+50)*2</f>
        <v>486</v>
      </c>
      <c r="G54" s="474">
        <f t="shared" ref="G54:AY54" si="57">(200-ROUNDDOWN(($B$54+10)/(G8+5),0)+50)*2</f>
        <v>488</v>
      </c>
      <c r="H54" s="471">
        <f t="shared" si="57"/>
        <v>490</v>
      </c>
      <c r="I54" s="471">
        <f t="shared" si="57"/>
        <v>490</v>
      </c>
      <c r="J54" s="470">
        <f t="shared" si="57"/>
        <v>492</v>
      </c>
      <c r="K54" s="470">
        <f t="shared" si="57"/>
        <v>492</v>
      </c>
      <c r="L54" s="470">
        <f t="shared" si="57"/>
        <v>492</v>
      </c>
      <c r="M54" s="459">
        <f t="shared" si="57"/>
        <v>494</v>
      </c>
      <c r="N54" s="459">
        <f t="shared" si="57"/>
        <v>494</v>
      </c>
      <c r="O54" s="459">
        <f t="shared" si="57"/>
        <v>494</v>
      </c>
      <c r="P54" s="459">
        <f t="shared" si="57"/>
        <v>494</v>
      </c>
      <c r="Q54" s="469">
        <f t="shared" si="57"/>
        <v>496</v>
      </c>
      <c r="R54" s="469">
        <f t="shared" si="57"/>
        <v>496</v>
      </c>
      <c r="S54" s="469">
        <f t="shared" si="57"/>
        <v>496</v>
      </c>
      <c r="T54" s="469">
        <f t="shared" si="57"/>
        <v>496</v>
      </c>
      <c r="U54" s="469">
        <f t="shared" si="57"/>
        <v>496</v>
      </c>
      <c r="V54" s="469">
        <f t="shared" si="57"/>
        <v>496</v>
      </c>
      <c r="W54" s="469">
        <f t="shared" si="57"/>
        <v>496</v>
      </c>
      <c r="X54" s="469">
        <f t="shared" si="57"/>
        <v>496</v>
      </c>
      <c r="Y54" s="469">
        <f t="shared" si="57"/>
        <v>496</v>
      </c>
      <c r="Z54" s="469">
        <f t="shared" si="57"/>
        <v>496</v>
      </c>
      <c r="AA54" s="468">
        <f t="shared" si="57"/>
        <v>498</v>
      </c>
      <c r="AB54" s="468">
        <f t="shared" si="57"/>
        <v>498</v>
      </c>
      <c r="AC54" s="468">
        <f t="shared" si="57"/>
        <v>498</v>
      </c>
      <c r="AD54" s="468">
        <f t="shared" si="57"/>
        <v>498</v>
      </c>
      <c r="AE54" s="468">
        <f t="shared" si="57"/>
        <v>498</v>
      </c>
      <c r="AF54" s="468">
        <f t="shared" si="57"/>
        <v>498</v>
      </c>
      <c r="AG54" s="468">
        <f t="shared" si="57"/>
        <v>498</v>
      </c>
      <c r="AH54" s="468">
        <f t="shared" si="57"/>
        <v>498</v>
      </c>
      <c r="AI54" s="468">
        <f t="shared" si="57"/>
        <v>498</v>
      </c>
      <c r="AJ54" s="468">
        <f t="shared" si="57"/>
        <v>498</v>
      </c>
      <c r="AK54" s="468">
        <f t="shared" si="57"/>
        <v>498</v>
      </c>
      <c r="AL54" s="468">
        <f t="shared" si="57"/>
        <v>498</v>
      </c>
      <c r="AM54" s="468">
        <f t="shared" si="57"/>
        <v>498</v>
      </c>
      <c r="AN54" s="468">
        <f t="shared" si="57"/>
        <v>498</v>
      </c>
      <c r="AO54" s="468">
        <f t="shared" si="57"/>
        <v>498</v>
      </c>
      <c r="AP54" s="468">
        <f t="shared" si="57"/>
        <v>498</v>
      </c>
      <c r="AQ54" s="468">
        <f t="shared" si="57"/>
        <v>498</v>
      </c>
      <c r="AR54" s="468">
        <f t="shared" si="57"/>
        <v>498</v>
      </c>
      <c r="AS54" s="468">
        <f t="shared" si="57"/>
        <v>498</v>
      </c>
      <c r="AT54" s="468">
        <f t="shared" si="57"/>
        <v>498</v>
      </c>
      <c r="AU54" s="468">
        <f t="shared" si="57"/>
        <v>498</v>
      </c>
      <c r="AV54" s="468">
        <f t="shared" si="57"/>
        <v>498</v>
      </c>
      <c r="AW54" s="468">
        <f t="shared" si="57"/>
        <v>498</v>
      </c>
      <c r="AX54" s="468">
        <f t="shared" si="57"/>
        <v>498</v>
      </c>
      <c r="AY54" s="468">
        <f t="shared" si="57"/>
        <v>498</v>
      </c>
    </row>
    <row r="55" spans="2:51" s="7" customFormat="1">
      <c r="B55" s="451">
        <v>47</v>
      </c>
      <c r="C55" s="456">
        <v>235</v>
      </c>
      <c r="D55" s="478">
        <f>(200-ROUNDDOWN(($B$55+10)/(D8+5),0)+50)*2</f>
        <v>482</v>
      </c>
      <c r="E55" s="100">
        <f>(200-ROUNDDOWN(($B$55+10)/(E8+5),0)+50)*2</f>
        <v>484</v>
      </c>
      <c r="F55" s="476">
        <f>(200-ROUNDDOWN(($B$55+10)/(F8+5),0)+50)*2</f>
        <v>486</v>
      </c>
      <c r="G55" s="474">
        <f t="shared" ref="G55:AY55" si="58">(200-ROUNDDOWN(($B$55+10)/(G8+5),0)+50)*2</f>
        <v>488</v>
      </c>
      <c r="H55" s="471">
        <f t="shared" si="58"/>
        <v>490</v>
      </c>
      <c r="I55" s="471">
        <f t="shared" si="58"/>
        <v>490</v>
      </c>
      <c r="J55" s="470">
        <f t="shared" si="58"/>
        <v>492</v>
      </c>
      <c r="K55" s="470">
        <f t="shared" si="58"/>
        <v>492</v>
      </c>
      <c r="L55" s="470">
        <f t="shared" si="58"/>
        <v>492</v>
      </c>
      <c r="M55" s="459">
        <f t="shared" si="58"/>
        <v>494</v>
      </c>
      <c r="N55" s="459">
        <f t="shared" si="58"/>
        <v>494</v>
      </c>
      <c r="O55" s="459">
        <f t="shared" si="58"/>
        <v>494</v>
      </c>
      <c r="P55" s="459">
        <f t="shared" si="58"/>
        <v>494</v>
      </c>
      <c r="Q55" s="459">
        <f t="shared" si="58"/>
        <v>494</v>
      </c>
      <c r="R55" s="469">
        <f t="shared" si="58"/>
        <v>496</v>
      </c>
      <c r="S55" s="469">
        <f t="shared" si="58"/>
        <v>496</v>
      </c>
      <c r="T55" s="469">
        <f t="shared" si="58"/>
        <v>496</v>
      </c>
      <c r="U55" s="469">
        <f t="shared" si="58"/>
        <v>496</v>
      </c>
      <c r="V55" s="469">
        <f t="shared" si="58"/>
        <v>496</v>
      </c>
      <c r="W55" s="469">
        <f t="shared" si="58"/>
        <v>496</v>
      </c>
      <c r="X55" s="469">
        <f t="shared" si="58"/>
        <v>496</v>
      </c>
      <c r="Y55" s="469">
        <f t="shared" si="58"/>
        <v>496</v>
      </c>
      <c r="Z55" s="469">
        <f t="shared" si="58"/>
        <v>496</v>
      </c>
      <c r="AA55" s="468">
        <f t="shared" si="58"/>
        <v>498</v>
      </c>
      <c r="AB55" s="468">
        <f t="shared" si="58"/>
        <v>498</v>
      </c>
      <c r="AC55" s="468">
        <f t="shared" si="58"/>
        <v>498</v>
      </c>
      <c r="AD55" s="468">
        <f t="shared" si="58"/>
        <v>498</v>
      </c>
      <c r="AE55" s="468">
        <f t="shared" si="58"/>
        <v>498</v>
      </c>
      <c r="AF55" s="468">
        <f t="shared" si="58"/>
        <v>498</v>
      </c>
      <c r="AG55" s="468">
        <f t="shared" si="58"/>
        <v>498</v>
      </c>
      <c r="AH55" s="468">
        <f t="shared" si="58"/>
        <v>498</v>
      </c>
      <c r="AI55" s="468">
        <f t="shared" si="58"/>
        <v>498</v>
      </c>
      <c r="AJ55" s="468">
        <f t="shared" si="58"/>
        <v>498</v>
      </c>
      <c r="AK55" s="468">
        <f t="shared" si="58"/>
        <v>498</v>
      </c>
      <c r="AL55" s="468">
        <f t="shared" si="58"/>
        <v>498</v>
      </c>
      <c r="AM55" s="468">
        <f t="shared" si="58"/>
        <v>498</v>
      </c>
      <c r="AN55" s="468">
        <f t="shared" si="58"/>
        <v>498</v>
      </c>
      <c r="AO55" s="468">
        <f t="shared" si="58"/>
        <v>498</v>
      </c>
      <c r="AP55" s="468">
        <f t="shared" si="58"/>
        <v>498</v>
      </c>
      <c r="AQ55" s="468">
        <f t="shared" si="58"/>
        <v>498</v>
      </c>
      <c r="AR55" s="468">
        <f t="shared" si="58"/>
        <v>498</v>
      </c>
      <c r="AS55" s="468">
        <f t="shared" si="58"/>
        <v>498</v>
      </c>
      <c r="AT55" s="468">
        <f t="shared" si="58"/>
        <v>498</v>
      </c>
      <c r="AU55" s="468">
        <f t="shared" si="58"/>
        <v>498</v>
      </c>
      <c r="AV55" s="468">
        <f t="shared" si="58"/>
        <v>498</v>
      </c>
      <c r="AW55" s="468">
        <f t="shared" si="58"/>
        <v>498</v>
      </c>
      <c r="AX55" s="468">
        <f t="shared" si="58"/>
        <v>498</v>
      </c>
      <c r="AY55" s="468">
        <f t="shared" si="58"/>
        <v>498</v>
      </c>
    </row>
    <row r="56" spans="2:51" s="7" customFormat="1">
      <c r="B56" s="451">
        <v>48</v>
      </c>
      <c r="C56" s="456">
        <v>236</v>
      </c>
      <c r="D56" s="478">
        <f>(200-ROUNDDOWN(($B$56+10)/(D8+5),0)+50)*2</f>
        <v>482</v>
      </c>
      <c r="E56" s="100">
        <f>(200-ROUNDDOWN(($B$56+10)/(E8+5),0)+50)*2</f>
        <v>484</v>
      </c>
      <c r="F56" s="476">
        <f>(200-ROUNDDOWN(($B$56+10)/(F8+5),0)+50)*2</f>
        <v>486</v>
      </c>
      <c r="G56" s="474">
        <f t="shared" ref="G56:AY56" si="59">(200-ROUNDDOWN(($B$56+10)/(G8+5),0)+50)*2</f>
        <v>488</v>
      </c>
      <c r="H56" s="471">
        <f t="shared" si="59"/>
        <v>490</v>
      </c>
      <c r="I56" s="471">
        <f t="shared" si="59"/>
        <v>490</v>
      </c>
      <c r="J56" s="470">
        <f t="shared" si="59"/>
        <v>492</v>
      </c>
      <c r="K56" s="470">
        <f t="shared" si="59"/>
        <v>492</v>
      </c>
      <c r="L56" s="470">
        <f t="shared" si="59"/>
        <v>492</v>
      </c>
      <c r="M56" s="459">
        <f t="shared" si="59"/>
        <v>494</v>
      </c>
      <c r="N56" s="459">
        <f t="shared" si="59"/>
        <v>494</v>
      </c>
      <c r="O56" s="459">
        <f t="shared" si="59"/>
        <v>494</v>
      </c>
      <c r="P56" s="459">
        <f t="shared" si="59"/>
        <v>494</v>
      </c>
      <c r="Q56" s="459">
        <f t="shared" si="59"/>
        <v>494</v>
      </c>
      <c r="R56" s="469">
        <f t="shared" si="59"/>
        <v>496</v>
      </c>
      <c r="S56" s="469">
        <f t="shared" si="59"/>
        <v>496</v>
      </c>
      <c r="T56" s="469">
        <f t="shared" si="59"/>
        <v>496</v>
      </c>
      <c r="U56" s="469">
        <f t="shared" si="59"/>
        <v>496</v>
      </c>
      <c r="V56" s="469">
        <f t="shared" si="59"/>
        <v>496</v>
      </c>
      <c r="W56" s="469">
        <f t="shared" si="59"/>
        <v>496</v>
      </c>
      <c r="X56" s="469">
        <f t="shared" si="59"/>
        <v>496</v>
      </c>
      <c r="Y56" s="469">
        <f t="shared" si="59"/>
        <v>496</v>
      </c>
      <c r="Z56" s="469">
        <f t="shared" si="59"/>
        <v>496</v>
      </c>
      <c r="AA56" s="469">
        <f t="shared" si="59"/>
        <v>496</v>
      </c>
      <c r="AB56" s="468">
        <f t="shared" si="59"/>
        <v>498</v>
      </c>
      <c r="AC56" s="468">
        <f t="shared" si="59"/>
        <v>498</v>
      </c>
      <c r="AD56" s="468">
        <f t="shared" si="59"/>
        <v>498</v>
      </c>
      <c r="AE56" s="468">
        <f t="shared" si="59"/>
        <v>498</v>
      </c>
      <c r="AF56" s="468">
        <f t="shared" si="59"/>
        <v>498</v>
      </c>
      <c r="AG56" s="468">
        <f t="shared" si="59"/>
        <v>498</v>
      </c>
      <c r="AH56" s="468">
        <f t="shared" si="59"/>
        <v>498</v>
      </c>
      <c r="AI56" s="468">
        <f t="shared" si="59"/>
        <v>498</v>
      </c>
      <c r="AJ56" s="468">
        <f t="shared" si="59"/>
        <v>498</v>
      </c>
      <c r="AK56" s="468">
        <f t="shared" si="59"/>
        <v>498</v>
      </c>
      <c r="AL56" s="468">
        <f t="shared" si="59"/>
        <v>498</v>
      </c>
      <c r="AM56" s="468">
        <f t="shared" si="59"/>
        <v>498</v>
      </c>
      <c r="AN56" s="468">
        <f t="shared" si="59"/>
        <v>498</v>
      </c>
      <c r="AO56" s="468">
        <f t="shared" si="59"/>
        <v>498</v>
      </c>
      <c r="AP56" s="468">
        <f t="shared" si="59"/>
        <v>498</v>
      </c>
      <c r="AQ56" s="468">
        <f t="shared" si="59"/>
        <v>498</v>
      </c>
      <c r="AR56" s="468">
        <f t="shared" si="59"/>
        <v>498</v>
      </c>
      <c r="AS56" s="468">
        <f t="shared" si="59"/>
        <v>498</v>
      </c>
      <c r="AT56" s="468">
        <f t="shared" si="59"/>
        <v>498</v>
      </c>
      <c r="AU56" s="468">
        <f t="shared" si="59"/>
        <v>498</v>
      </c>
      <c r="AV56" s="468">
        <f t="shared" si="59"/>
        <v>498</v>
      </c>
      <c r="AW56" s="468">
        <f t="shared" si="59"/>
        <v>498</v>
      </c>
      <c r="AX56" s="468">
        <f t="shared" si="59"/>
        <v>498</v>
      </c>
      <c r="AY56" s="468">
        <f t="shared" si="59"/>
        <v>498</v>
      </c>
    </row>
    <row r="57" spans="2:51" s="7" customFormat="1" ht="13.5" thickBot="1">
      <c r="B57" s="460">
        <v>49</v>
      </c>
      <c r="C57" s="461">
        <v>237</v>
      </c>
      <c r="D57" s="480">
        <f>(200-ROUNDDOWN(($B$57+10)/(D8+5),0)+50)*2</f>
        <v>482</v>
      </c>
      <c r="E57" s="428">
        <f>(200-ROUNDDOWN(($B$57+10)/(E8+5),0)+50)*2</f>
        <v>484</v>
      </c>
      <c r="F57" s="477">
        <f>(200-ROUNDDOWN(($B$57+10)/(F8+5),0)+50)*2</f>
        <v>486</v>
      </c>
      <c r="G57" s="473">
        <f t="shared" ref="G57:AY57" si="60">(200-ROUNDDOWN(($B$57+10)/(G8+5),0)+50)*2</f>
        <v>488</v>
      </c>
      <c r="H57" s="467">
        <f t="shared" si="60"/>
        <v>490</v>
      </c>
      <c r="I57" s="467">
        <f t="shared" si="60"/>
        <v>490</v>
      </c>
      <c r="J57" s="465">
        <f t="shared" si="60"/>
        <v>492</v>
      </c>
      <c r="K57" s="465">
        <f t="shared" si="60"/>
        <v>492</v>
      </c>
      <c r="L57" s="465">
        <f t="shared" si="60"/>
        <v>492</v>
      </c>
      <c r="M57" s="152">
        <f t="shared" si="60"/>
        <v>494</v>
      </c>
      <c r="N57" s="152">
        <f t="shared" si="60"/>
        <v>494</v>
      </c>
      <c r="O57" s="152">
        <f t="shared" si="60"/>
        <v>494</v>
      </c>
      <c r="P57" s="152">
        <f t="shared" si="60"/>
        <v>494</v>
      </c>
      <c r="Q57" s="152">
        <f t="shared" si="60"/>
        <v>494</v>
      </c>
      <c r="R57" s="462">
        <f t="shared" si="60"/>
        <v>496</v>
      </c>
      <c r="S57" s="462">
        <f t="shared" si="60"/>
        <v>496</v>
      </c>
      <c r="T57" s="462">
        <f t="shared" si="60"/>
        <v>496</v>
      </c>
      <c r="U57" s="462">
        <f t="shared" si="60"/>
        <v>496</v>
      </c>
      <c r="V57" s="462">
        <f t="shared" si="60"/>
        <v>496</v>
      </c>
      <c r="W57" s="462">
        <f t="shared" si="60"/>
        <v>496</v>
      </c>
      <c r="X57" s="462">
        <f t="shared" si="60"/>
        <v>496</v>
      </c>
      <c r="Y57" s="462">
        <f t="shared" si="60"/>
        <v>496</v>
      </c>
      <c r="Z57" s="462">
        <f t="shared" si="60"/>
        <v>496</v>
      </c>
      <c r="AA57" s="462">
        <f t="shared" si="60"/>
        <v>496</v>
      </c>
      <c r="AB57" s="463">
        <f t="shared" si="60"/>
        <v>498</v>
      </c>
      <c r="AC57" s="463">
        <f t="shared" si="60"/>
        <v>498</v>
      </c>
      <c r="AD57" s="463">
        <f t="shared" si="60"/>
        <v>498</v>
      </c>
      <c r="AE57" s="463">
        <f t="shared" si="60"/>
        <v>498</v>
      </c>
      <c r="AF57" s="463">
        <f t="shared" si="60"/>
        <v>498</v>
      </c>
      <c r="AG57" s="463">
        <f t="shared" si="60"/>
        <v>498</v>
      </c>
      <c r="AH57" s="463">
        <f t="shared" si="60"/>
        <v>498</v>
      </c>
      <c r="AI57" s="463">
        <f t="shared" si="60"/>
        <v>498</v>
      </c>
      <c r="AJ57" s="463">
        <f t="shared" si="60"/>
        <v>498</v>
      </c>
      <c r="AK57" s="463">
        <f t="shared" si="60"/>
        <v>498</v>
      </c>
      <c r="AL57" s="463">
        <f t="shared" si="60"/>
        <v>498</v>
      </c>
      <c r="AM57" s="463">
        <f t="shared" si="60"/>
        <v>498</v>
      </c>
      <c r="AN57" s="463">
        <f t="shared" si="60"/>
        <v>498</v>
      </c>
      <c r="AO57" s="463">
        <f t="shared" si="60"/>
        <v>498</v>
      </c>
      <c r="AP57" s="463">
        <f t="shared" si="60"/>
        <v>498</v>
      </c>
      <c r="AQ57" s="463">
        <f t="shared" si="60"/>
        <v>498</v>
      </c>
      <c r="AR57" s="463">
        <f t="shared" si="60"/>
        <v>498</v>
      </c>
      <c r="AS57" s="463">
        <f t="shared" si="60"/>
        <v>498</v>
      </c>
      <c r="AT57" s="463">
        <f t="shared" si="60"/>
        <v>498</v>
      </c>
      <c r="AU57" s="463">
        <f t="shared" si="60"/>
        <v>498</v>
      </c>
      <c r="AV57" s="463">
        <f t="shared" si="60"/>
        <v>498</v>
      </c>
      <c r="AW57" s="463">
        <f t="shared" si="60"/>
        <v>498</v>
      </c>
      <c r="AX57" s="463">
        <f t="shared" si="60"/>
        <v>498</v>
      </c>
      <c r="AY57" s="463">
        <f t="shared" si="60"/>
        <v>498</v>
      </c>
    </row>
    <row r="58" spans="2:51" s="7" customFormat="1" ht="13.5" thickTop="1">
      <c r="B58" s="457">
        <v>50</v>
      </c>
      <c r="C58" s="458">
        <v>241</v>
      </c>
      <c r="D58" s="483">
        <f>(200-ROUNDDOWN(($B$58+10)/(D8+5),0)+50)*2</f>
        <v>480</v>
      </c>
      <c r="E58" s="100">
        <f>(200-ROUNDDOWN(($B$58+10)/(E8+5),0)+50)*2</f>
        <v>484</v>
      </c>
      <c r="F58" s="476">
        <f>(200-ROUNDDOWN(($B$58+10)/(F8+5),0)+50)*2</f>
        <v>486</v>
      </c>
      <c r="G58" s="474">
        <f t="shared" ref="G58:AY58" si="61">(200-ROUNDDOWN(($B$58+10)/(G8+5),0)+50)*2</f>
        <v>488</v>
      </c>
      <c r="H58" s="474">
        <f t="shared" si="61"/>
        <v>488</v>
      </c>
      <c r="I58" s="471">
        <f t="shared" si="61"/>
        <v>490</v>
      </c>
      <c r="J58" s="471">
        <f t="shared" si="61"/>
        <v>490</v>
      </c>
      <c r="K58" s="470">
        <f t="shared" si="61"/>
        <v>492</v>
      </c>
      <c r="L58" s="470">
        <f t="shared" si="61"/>
        <v>492</v>
      </c>
      <c r="M58" s="470">
        <f t="shared" si="61"/>
        <v>492</v>
      </c>
      <c r="N58" s="459">
        <f t="shared" si="61"/>
        <v>494</v>
      </c>
      <c r="O58" s="459">
        <f t="shared" si="61"/>
        <v>494</v>
      </c>
      <c r="P58" s="459">
        <f t="shared" si="61"/>
        <v>494</v>
      </c>
      <c r="Q58" s="459">
        <f t="shared" si="61"/>
        <v>494</v>
      </c>
      <c r="R58" s="459">
        <f t="shared" si="61"/>
        <v>494</v>
      </c>
      <c r="S58" s="469">
        <f t="shared" si="61"/>
        <v>496</v>
      </c>
      <c r="T58" s="469">
        <f t="shared" si="61"/>
        <v>496</v>
      </c>
      <c r="U58" s="469">
        <f t="shared" si="61"/>
        <v>496</v>
      </c>
      <c r="V58" s="469">
        <f t="shared" si="61"/>
        <v>496</v>
      </c>
      <c r="W58" s="469">
        <f t="shared" si="61"/>
        <v>496</v>
      </c>
      <c r="X58" s="469">
        <f t="shared" si="61"/>
        <v>496</v>
      </c>
      <c r="Y58" s="469">
        <f t="shared" si="61"/>
        <v>496</v>
      </c>
      <c r="Z58" s="469">
        <f t="shared" si="61"/>
        <v>496</v>
      </c>
      <c r="AA58" s="469">
        <f t="shared" si="61"/>
        <v>496</v>
      </c>
      <c r="AB58" s="469">
        <f t="shared" si="61"/>
        <v>496</v>
      </c>
      <c r="AC58" s="468">
        <f t="shared" si="61"/>
        <v>498</v>
      </c>
      <c r="AD58" s="468">
        <f t="shared" si="61"/>
        <v>498</v>
      </c>
      <c r="AE58" s="468">
        <f t="shared" si="61"/>
        <v>498</v>
      </c>
      <c r="AF58" s="468">
        <f t="shared" si="61"/>
        <v>498</v>
      </c>
      <c r="AG58" s="468">
        <f t="shared" si="61"/>
        <v>498</v>
      </c>
      <c r="AH58" s="468">
        <f t="shared" si="61"/>
        <v>498</v>
      </c>
      <c r="AI58" s="468">
        <f t="shared" si="61"/>
        <v>498</v>
      </c>
      <c r="AJ58" s="468">
        <f t="shared" si="61"/>
        <v>498</v>
      </c>
      <c r="AK58" s="468">
        <f t="shared" si="61"/>
        <v>498</v>
      </c>
      <c r="AL58" s="468">
        <f t="shared" si="61"/>
        <v>498</v>
      </c>
      <c r="AM58" s="468">
        <f t="shared" si="61"/>
        <v>498</v>
      </c>
      <c r="AN58" s="468">
        <f t="shared" si="61"/>
        <v>498</v>
      </c>
      <c r="AO58" s="468">
        <f t="shared" si="61"/>
        <v>498</v>
      </c>
      <c r="AP58" s="468">
        <f t="shared" si="61"/>
        <v>498</v>
      </c>
      <c r="AQ58" s="468">
        <f t="shared" si="61"/>
        <v>498</v>
      </c>
      <c r="AR58" s="468">
        <f t="shared" si="61"/>
        <v>498</v>
      </c>
      <c r="AS58" s="468">
        <f t="shared" si="61"/>
        <v>498</v>
      </c>
      <c r="AT58" s="468">
        <f t="shared" si="61"/>
        <v>498</v>
      </c>
      <c r="AU58" s="468">
        <f t="shared" si="61"/>
        <v>498</v>
      </c>
      <c r="AV58" s="468">
        <f t="shared" si="61"/>
        <v>498</v>
      </c>
      <c r="AW58" s="468">
        <f t="shared" si="61"/>
        <v>498</v>
      </c>
      <c r="AX58" s="468">
        <f t="shared" si="61"/>
        <v>498</v>
      </c>
      <c r="AY58" s="468">
        <f t="shared" si="61"/>
        <v>498</v>
      </c>
    </row>
    <row r="59" spans="2:51" s="7" customFormat="1">
      <c r="B59" s="451">
        <v>51</v>
      </c>
      <c r="C59" s="456">
        <v>242</v>
      </c>
      <c r="D59" s="481">
        <f>(200-ROUNDDOWN(($B$59+10)/(D8+5),0)+50)*2</f>
        <v>480</v>
      </c>
      <c r="E59" s="100">
        <f>(200-ROUNDDOWN(($B$59+10)/(E8+5),0)+50)*2</f>
        <v>484</v>
      </c>
      <c r="F59" s="476">
        <f>(200-ROUNDDOWN(($B$59+10)/(F8+5),0)+50)*2</f>
        <v>486</v>
      </c>
      <c r="G59" s="474">
        <f t="shared" ref="G59:AY59" si="62">(200-ROUNDDOWN(($B$59+10)/(G8+5),0)+50)*2</f>
        <v>488</v>
      </c>
      <c r="H59" s="474">
        <f t="shared" si="62"/>
        <v>488</v>
      </c>
      <c r="I59" s="471">
        <f t="shared" si="62"/>
        <v>490</v>
      </c>
      <c r="J59" s="471">
        <f t="shared" si="62"/>
        <v>490</v>
      </c>
      <c r="K59" s="470">
        <f t="shared" si="62"/>
        <v>492</v>
      </c>
      <c r="L59" s="470">
        <f t="shared" si="62"/>
        <v>492</v>
      </c>
      <c r="M59" s="470">
        <f t="shared" si="62"/>
        <v>492</v>
      </c>
      <c r="N59" s="459">
        <f t="shared" si="62"/>
        <v>494</v>
      </c>
      <c r="O59" s="459">
        <f t="shared" si="62"/>
        <v>494</v>
      </c>
      <c r="P59" s="459">
        <f t="shared" si="62"/>
        <v>494</v>
      </c>
      <c r="Q59" s="459">
        <f t="shared" si="62"/>
        <v>494</v>
      </c>
      <c r="R59" s="459">
        <f t="shared" si="62"/>
        <v>494</v>
      </c>
      <c r="S59" s="469">
        <f t="shared" si="62"/>
        <v>496</v>
      </c>
      <c r="T59" s="469">
        <f t="shared" si="62"/>
        <v>496</v>
      </c>
      <c r="U59" s="469">
        <f t="shared" si="62"/>
        <v>496</v>
      </c>
      <c r="V59" s="469">
        <f t="shared" si="62"/>
        <v>496</v>
      </c>
      <c r="W59" s="469">
        <f t="shared" si="62"/>
        <v>496</v>
      </c>
      <c r="X59" s="469">
        <f t="shared" si="62"/>
        <v>496</v>
      </c>
      <c r="Y59" s="469">
        <f t="shared" si="62"/>
        <v>496</v>
      </c>
      <c r="Z59" s="469">
        <f t="shared" si="62"/>
        <v>496</v>
      </c>
      <c r="AA59" s="469">
        <f t="shared" si="62"/>
        <v>496</v>
      </c>
      <c r="AB59" s="469">
        <f t="shared" si="62"/>
        <v>496</v>
      </c>
      <c r="AC59" s="468">
        <f t="shared" si="62"/>
        <v>498</v>
      </c>
      <c r="AD59" s="468">
        <f t="shared" si="62"/>
        <v>498</v>
      </c>
      <c r="AE59" s="468">
        <f t="shared" si="62"/>
        <v>498</v>
      </c>
      <c r="AF59" s="468">
        <f t="shared" si="62"/>
        <v>498</v>
      </c>
      <c r="AG59" s="468">
        <f t="shared" si="62"/>
        <v>498</v>
      </c>
      <c r="AH59" s="468">
        <f t="shared" si="62"/>
        <v>498</v>
      </c>
      <c r="AI59" s="468">
        <f t="shared" si="62"/>
        <v>498</v>
      </c>
      <c r="AJ59" s="468">
        <f t="shared" si="62"/>
        <v>498</v>
      </c>
      <c r="AK59" s="468">
        <f t="shared" si="62"/>
        <v>498</v>
      </c>
      <c r="AL59" s="468">
        <f t="shared" si="62"/>
        <v>498</v>
      </c>
      <c r="AM59" s="468">
        <f t="shared" si="62"/>
        <v>498</v>
      </c>
      <c r="AN59" s="468">
        <f t="shared" si="62"/>
        <v>498</v>
      </c>
      <c r="AO59" s="468">
        <f t="shared" si="62"/>
        <v>498</v>
      </c>
      <c r="AP59" s="468">
        <f t="shared" si="62"/>
        <v>498</v>
      </c>
      <c r="AQ59" s="468">
        <f t="shared" si="62"/>
        <v>498</v>
      </c>
      <c r="AR59" s="468">
        <f t="shared" si="62"/>
        <v>498</v>
      </c>
      <c r="AS59" s="468">
        <f t="shared" si="62"/>
        <v>498</v>
      </c>
      <c r="AT59" s="468">
        <f t="shared" si="62"/>
        <v>498</v>
      </c>
      <c r="AU59" s="468">
        <f t="shared" si="62"/>
        <v>498</v>
      </c>
      <c r="AV59" s="468">
        <f t="shared" si="62"/>
        <v>498</v>
      </c>
      <c r="AW59" s="468">
        <f t="shared" si="62"/>
        <v>498</v>
      </c>
      <c r="AX59" s="468">
        <f t="shared" si="62"/>
        <v>498</v>
      </c>
      <c r="AY59" s="468">
        <f t="shared" si="62"/>
        <v>498</v>
      </c>
    </row>
    <row r="60" spans="2:51" s="7" customFormat="1">
      <c r="B60" s="451">
        <v>52</v>
      </c>
      <c r="C60" s="456">
        <v>243</v>
      </c>
      <c r="D60" s="481">
        <f>(200-ROUNDDOWN(($B$60+10)/(D8+5),0)+50)*2</f>
        <v>480</v>
      </c>
      <c r="E60" s="100">
        <f>(200-ROUNDDOWN(($B$60+10)/(E8+5),0)+50)*2</f>
        <v>484</v>
      </c>
      <c r="F60" s="476">
        <f>(200-ROUNDDOWN(($B$60+10)/(F8+5),0)+50)*2</f>
        <v>486</v>
      </c>
      <c r="G60" s="474">
        <f t="shared" ref="G60:AY60" si="63">(200-ROUNDDOWN(($B$60+10)/(G8+5),0)+50)*2</f>
        <v>488</v>
      </c>
      <c r="H60" s="474">
        <f t="shared" si="63"/>
        <v>488</v>
      </c>
      <c r="I60" s="471">
        <f t="shared" si="63"/>
        <v>490</v>
      </c>
      <c r="J60" s="471">
        <f t="shared" si="63"/>
        <v>490</v>
      </c>
      <c r="K60" s="470">
        <f t="shared" si="63"/>
        <v>492</v>
      </c>
      <c r="L60" s="470">
        <f t="shared" si="63"/>
        <v>492</v>
      </c>
      <c r="M60" s="470">
        <f t="shared" si="63"/>
        <v>492</v>
      </c>
      <c r="N60" s="459">
        <f t="shared" si="63"/>
        <v>494</v>
      </c>
      <c r="O60" s="459">
        <f t="shared" si="63"/>
        <v>494</v>
      </c>
      <c r="P60" s="459">
        <f t="shared" si="63"/>
        <v>494</v>
      </c>
      <c r="Q60" s="459">
        <f t="shared" si="63"/>
        <v>494</v>
      </c>
      <c r="R60" s="459">
        <f t="shared" si="63"/>
        <v>494</v>
      </c>
      <c r="S60" s="469">
        <f t="shared" si="63"/>
        <v>496</v>
      </c>
      <c r="T60" s="469">
        <f t="shared" si="63"/>
        <v>496</v>
      </c>
      <c r="U60" s="469">
        <f t="shared" si="63"/>
        <v>496</v>
      </c>
      <c r="V60" s="469">
        <f t="shared" si="63"/>
        <v>496</v>
      </c>
      <c r="W60" s="469">
        <f t="shared" si="63"/>
        <v>496</v>
      </c>
      <c r="X60" s="469">
        <f t="shared" si="63"/>
        <v>496</v>
      </c>
      <c r="Y60" s="469">
        <f t="shared" si="63"/>
        <v>496</v>
      </c>
      <c r="Z60" s="469">
        <f t="shared" si="63"/>
        <v>496</v>
      </c>
      <c r="AA60" s="469">
        <f t="shared" si="63"/>
        <v>496</v>
      </c>
      <c r="AB60" s="469">
        <f t="shared" si="63"/>
        <v>496</v>
      </c>
      <c r="AC60" s="469">
        <f t="shared" si="63"/>
        <v>496</v>
      </c>
      <c r="AD60" s="468">
        <f t="shared" si="63"/>
        <v>498</v>
      </c>
      <c r="AE60" s="468">
        <f t="shared" si="63"/>
        <v>498</v>
      </c>
      <c r="AF60" s="468">
        <f t="shared" si="63"/>
        <v>498</v>
      </c>
      <c r="AG60" s="468">
        <f t="shared" si="63"/>
        <v>498</v>
      </c>
      <c r="AH60" s="468">
        <f t="shared" si="63"/>
        <v>498</v>
      </c>
      <c r="AI60" s="468">
        <f t="shared" si="63"/>
        <v>498</v>
      </c>
      <c r="AJ60" s="468">
        <f t="shared" si="63"/>
        <v>498</v>
      </c>
      <c r="AK60" s="468">
        <f t="shared" si="63"/>
        <v>498</v>
      </c>
      <c r="AL60" s="468">
        <f t="shared" si="63"/>
        <v>498</v>
      </c>
      <c r="AM60" s="468">
        <f t="shared" si="63"/>
        <v>498</v>
      </c>
      <c r="AN60" s="468">
        <f t="shared" si="63"/>
        <v>498</v>
      </c>
      <c r="AO60" s="468">
        <f t="shared" si="63"/>
        <v>498</v>
      </c>
      <c r="AP60" s="468">
        <f t="shared" si="63"/>
        <v>498</v>
      </c>
      <c r="AQ60" s="468">
        <f t="shared" si="63"/>
        <v>498</v>
      </c>
      <c r="AR60" s="468">
        <f t="shared" si="63"/>
        <v>498</v>
      </c>
      <c r="AS60" s="468">
        <f t="shared" si="63"/>
        <v>498</v>
      </c>
      <c r="AT60" s="468">
        <f t="shared" si="63"/>
        <v>498</v>
      </c>
      <c r="AU60" s="468">
        <f t="shared" si="63"/>
        <v>498</v>
      </c>
      <c r="AV60" s="468">
        <f t="shared" si="63"/>
        <v>498</v>
      </c>
      <c r="AW60" s="468">
        <f t="shared" si="63"/>
        <v>498</v>
      </c>
      <c r="AX60" s="468">
        <f t="shared" si="63"/>
        <v>498</v>
      </c>
      <c r="AY60" s="468">
        <f t="shared" si="63"/>
        <v>498</v>
      </c>
    </row>
    <row r="61" spans="2:51" s="7" customFormat="1">
      <c r="B61" s="451">
        <v>53</v>
      </c>
      <c r="C61" s="456">
        <v>244</v>
      </c>
      <c r="D61" s="481">
        <f>(200-ROUNDDOWN(($B$61+10)/(D8+5),0)+50)*2</f>
        <v>480</v>
      </c>
      <c r="E61" s="479">
        <f>(200-ROUNDDOWN(($B$61+10)/(E8+5),0)+50)*2</f>
        <v>482</v>
      </c>
      <c r="F61" s="476">
        <f>(200-ROUNDDOWN(($B$61+10)/(F8+5),0)+50)*2</f>
        <v>486</v>
      </c>
      <c r="G61" s="476">
        <f t="shared" ref="G61:AY61" si="64">(200-ROUNDDOWN(($B$61+10)/(G8+5),0)+50)*2</f>
        <v>486</v>
      </c>
      <c r="H61" s="474">
        <f t="shared" si="64"/>
        <v>488</v>
      </c>
      <c r="I61" s="471">
        <f t="shared" si="64"/>
        <v>490</v>
      </c>
      <c r="J61" s="471">
        <f t="shared" si="64"/>
        <v>490</v>
      </c>
      <c r="K61" s="470">
        <f t="shared" si="64"/>
        <v>492</v>
      </c>
      <c r="L61" s="470">
        <f t="shared" si="64"/>
        <v>492</v>
      </c>
      <c r="M61" s="470">
        <f t="shared" si="64"/>
        <v>492</v>
      </c>
      <c r="N61" s="459">
        <f t="shared" si="64"/>
        <v>494</v>
      </c>
      <c r="O61" s="459">
        <f t="shared" si="64"/>
        <v>494</v>
      </c>
      <c r="P61" s="459">
        <f t="shared" si="64"/>
        <v>494</v>
      </c>
      <c r="Q61" s="459">
        <f t="shared" si="64"/>
        <v>494</v>
      </c>
      <c r="R61" s="459">
        <f t="shared" si="64"/>
        <v>494</v>
      </c>
      <c r="S61" s="459">
        <f t="shared" si="64"/>
        <v>494</v>
      </c>
      <c r="T61" s="469">
        <f t="shared" si="64"/>
        <v>496</v>
      </c>
      <c r="U61" s="469">
        <f t="shared" si="64"/>
        <v>496</v>
      </c>
      <c r="V61" s="469">
        <f t="shared" si="64"/>
        <v>496</v>
      </c>
      <c r="W61" s="469">
        <f t="shared" si="64"/>
        <v>496</v>
      </c>
      <c r="X61" s="469">
        <f t="shared" si="64"/>
        <v>496</v>
      </c>
      <c r="Y61" s="469">
        <f t="shared" si="64"/>
        <v>496</v>
      </c>
      <c r="Z61" s="469">
        <f t="shared" si="64"/>
        <v>496</v>
      </c>
      <c r="AA61" s="469">
        <f t="shared" si="64"/>
        <v>496</v>
      </c>
      <c r="AB61" s="469">
        <f t="shared" si="64"/>
        <v>496</v>
      </c>
      <c r="AC61" s="469">
        <f t="shared" si="64"/>
        <v>496</v>
      </c>
      <c r="AD61" s="468">
        <f t="shared" si="64"/>
        <v>498</v>
      </c>
      <c r="AE61" s="468">
        <f t="shared" si="64"/>
        <v>498</v>
      </c>
      <c r="AF61" s="468">
        <f t="shared" si="64"/>
        <v>498</v>
      </c>
      <c r="AG61" s="468">
        <f t="shared" si="64"/>
        <v>498</v>
      </c>
      <c r="AH61" s="468">
        <f t="shared" si="64"/>
        <v>498</v>
      </c>
      <c r="AI61" s="468">
        <f t="shared" si="64"/>
        <v>498</v>
      </c>
      <c r="AJ61" s="468">
        <f t="shared" si="64"/>
        <v>498</v>
      </c>
      <c r="AK61" s="468">
        <f t="shared" si="64"/>
        <v>498</v>
      </c>
      <c r="AL61" s="468">
        <f t="shared" si="64"/>
        <v>498</v>
      </c>
      <c r="AM61" s="468">
        <f t="shared" si="64"/>
        <v>498</v>
      </c>
      <c r="AN61" s="468">
        <f t="shared" si="64"/>
        <v>498</v>
      </c>
      <c r="AO61" s="468">
        <f t="shared" si="64"/>
        <v>498</v>
      </c>
      <c r="AP61" s="468">
        <f t="shared" si="64"/>
        <v>498</v>
      </c>
      <c r="AQ61" s="468">
        <f t="shared" si="64"/>
        <v>498</v>
      </c>
      <c r="AR61" s="468">
        <f t="shared" si="64"/>
        <v>498</v>
      </c>
      <c r="AS61" s="468">
        <f t="shared" si="64"/>
        <v>498</v>
      </c>
      <c r="AT61" s="468">
        <f t="shared" si="64"/>
        <v>498</v>
      </c>
      <c r="AU61" s="468">
        <f t="shared" si="64"/>
        <v>498</v>
      </c>
      <c r="AV61" s="468">
        <f t="shared" si="64"/>
        <v>498</v>
      </c>
      <c r="AW61" s="468">
        <f t="shared" si="64"/>
        <v>498</v>
      </c>
      <c r="AX61" s="468">
        <f t="shared" si="64"/>
        <v>498</v>
      </c>
      <c r="AY61" s="468">
        <f t="shared" si="64"/>
        <v>498</v>
      </c>
    </row>
    <row r="62" spans="2:51" s="7" customFormat="1">
      <c r="B62" s="451">
        <v>54</v>
      </c>
      <c r="C62" s="456">
        <v>245</v>
      </c>
      <c r="D62" s="481">
        <f>(200-ROUNDDOWN(($B$62+10)/(D8+5),0)+50)*2</f>
        <v>480</v>
      </c>
      <c r="E62" s="479">
        <f>(200-ROUNDDOWN(($B$62+10)/(E8+5),0)+50)*2</f>
        <v>482</v>
      </c>
      <c r="F62" s="100">
        <f>(200-ROUNDDOWN(($B$62+10)/(F8+5),0)+50)*2</f>
        <v>484</v>
      </c>
      <c r="G62" s="476">
        <f t="shared" ref="G62:AY62" si="65">(200-ROUNDDOWN(($B$62+10)/(G8+5),0)+50)*2</f>
        <v>486</v>
      </c>
      <c r="H62" s="474">
        <f t="shared" si="65"/>
        <v>488</v>
      </c>
      <c r="I62" s="471">
        <f t="shared" si="65"/>
        <v>490</v>
      </c>
      <c r="J62" s="471">
        <f t="shared" si="65"/>
        <v>490</v>
      </c>
      <c r="K62" s="470">
        <f t="shared" si="65"/>
        <v>492</v>
      </c>
      <c r="L62" s="470">
        <f t="shared" si="65"/>
        <v>492</v>
      </c>
      <c r="M62" s="470">
        <f t="shared" si="65"/>
        <v>492</v>
      </c>
      <c r="N62" s="470">
        <f t="shared" si="65"/>
        <v>492</v>
      </c>
      <c r="O62" s="459">
        <f t="shared" si="65"/>
        <v>494</v>
      </c>
      <c r="P62" s="459">
        <f t="shared" si="65"/>
        <v>494</v>
      </c>
      <c r="Q62" s="459">
        <f t="shared" si="65"/>
        <v>494</v>
      </c>
      <c r="R62" s="459">
        <f t="shared" si="65"/>
        <v>494</v>
      </c>
      <c r="S62" s="459">
        <f t="shared" si="65"/>
        <v>494</v>
      </c>
      <c r="T62" s="469">
        <f t="shared" si="65"/>
        <v>496</v>
      </c>
      <c r="U62" s="469">
        <f t="shared" si="65"/>
        <v>496</v>
      </c>
      <c r="V62" s="469">
        <f t="shared" si="65"/>
        <v>496</v>
      </c>
      <c r="W62" s="469">
        <f t="shared" si="65"/>
        <v>496</v>
      </c>
      <c r="X62" s="469">
        <f t="shared" si="65"/>
        <v>496</v>
      </c>
      <c r="Y62" s="469">
        <f t="shared" si="65"/>
        <v>496</v>
      </c>
      <c r="Z62" s="469">
        <f t="shared" si="65"/>
        <v>496</v>
      </c>
      <c r="AA62" s="469">
        <f t="shared" si="65"/>
        <v>496</v>
      </c>
      <c r="AB62" s="469">
        <f t="shared" si="65"/>
        <v>496</v>
      </c>
      <c r="AC62" s="469">
        <f t="shared" si="65"/>
        <v>496</v>
      </c>
      <c r="AD62" s="469">
        <f t="shared" si="65"/>
        <v>496</v>
      </c>
      <c r="AE62" s="468">
        <f t="shared" si="65"/>
        <v>498</v>
      </c>
      <c r="AF62" s="468">
        <f t="shared" si="65"/>
        <v>498</v>
      </c>
      <c r="AG62" s="468">
        <f t="shared" si="65"/>
        <v>498</v>
      </c>
      <c r="AH62" s="468">
        <f t="shared" si="65"/>
        <v>498</v>
      </c>
      <c r="AI62" s="468">
        <f t="shared" si="65"/>
        <v>498</v>
      </c>
      <c r="AJ62" s="468">
        <f t="shared" si="65"/>
        <v>498</v>
      </c>
      <c r="AK62" s="468">
        <f t="shared" si="65"/>
        <v>498</v>
      </c>
      <c r="AL62" s="468">
        <f t="shared" si="65"/>
        <v>498</v>
      </c>
      <c r="AM62" s="468">
        <f t="shared" si="65"/>
        <v>498</v>
      </c>
      <c r="AN62" s="468">
        <f t="shared" si="65"/>
        <v>498</v>
      </c>
      <c r="AO62" s="468">
        <f t="shared" si="65"/>
        <v>498</v>
      </c>
      <c r="AP62" s="468">
        <f t="shared" si="65"/>
        <v>498</v>
      </c>
      <c r="AQ62" s="468">
        <f t="shared" si="65"/>
        <v>498</v>
      </c>
      <c r="AR62" s="468">
        <f t="shared" si="65"/>
        <v>498</v>
      </c>
      <c r="AS62" s="468">
        <f t="shared" si="65"/>
        <v>498</v>
      </c>
      <c r="AT62" s="468">
        <f t="shared" si="65"/>
        <v>498</v>
      </c>
      <c r="AU62" s="468">
        <f t="shared" si="65"/>
        <v>498</v>
      </c>
      <c r="AV62" s="468">
        <f t="shared" si="65"/>
        <v>498</v>
      </c>
      <c r="AW62" s="468">
        <f t="shared" si="65"/>
        <v>498</v>
      </c>
      <c r="AX62" s="468">
        <f t="shared" si="65"/>
        <v>498</v>
      </c>
      <c r="AY62" s="468">
        <f t="shared" si="65"/>
        <v>498</v>
      </c>
    </row>
    <row r="63" spans="2:51" s="7" customFormat="1">
      <c r="B63" s="451">
        <v>55</v>
      </c>
      <c r="C63" s="456">
        <v>246</v>
      </c>
      <c r="D63" s="481">
        <f>(200-ROUNDDOWN(($B$63+10)/(D8+5),0)+50)*2</f>
        <v>480</v>
      </c>
      <c r="E63" s="479">
        <f>(200-ROUNDDOWN(($B$63+10)/(E8+5),0)+50)*2</f>
        <v>482</v>
      </c>
      <c r="F63" s="100">
        <f>(200-ROUNDDOWN(($B$63+10)/(F8+5),0)+50)*2</f>
        <v>484</v>
      </c>
      <c r="G63" s="476">
        <f t="shared" ref="G63:AY63" si="66">(200-ROUNDDOWN(($B$63+10)/(G8+5),0)+50)*2</f>
        <v>486</v>
      </c>
      <c r="H63" s="474">
        <f t="shared" si="66"/>
        <v>488</v>
      </c>
      <c r="I63" s="471">
        <f t="shared" si="66"/>
        <v>490</v>
      </c>
      <c r="J63" s="471">
        <f t="shared" si="66"/>
        <v>490</v>
      </c>
      <c r="K63" s="471">
        <f t="shared" si="66"/>
        <v>490</v>
      </c>
      <c r="L63" s="470">
        <f t="shared" si="66"/>
        <v>492</v>
      </c>
      <c r="M63" s="470">
        <f t="shared" si="66"/>
        <v>492</v>
      </c>
      <c r="N63" s="470">
        <f t="shared" si="66"/>
        <v>492</v>
      </c>
      <c r="O63" s="459">
        <f t="shared" si="66"/>
        <v>494</v>
      </c>
      <c r="P63" s="459">
        <f t="shared" si="66"/>
        <v>494</v>
      </c>
      <c r="Q63" s="459">
        <f t="shared" si="66"/>
        <v>494</v>
      </c>
      <c r="R63" s="459">
        <f t="shared" si="66"/>
        <v>494</v>
      </c>
      <c r="S63" s="459">
        <f t="shared" si="66"/>
        <v>494</v>
      </c>
      <c r="T63" s="469">
        <f t="shared" si="66"/>
        <v>496</v>
      </c>
      <c r="U63" s="469">
        <f t="shared" si="66"/>
        <v>496</v>
      </c>
      <c r="V63" s="469">
        <f t="shared" si="66"/>
        <v>496</v>
      </c>
      <c r="W63" s="469">
        <f t="shared" si="66"/>
        <v>496</v>
      </c>
      <c r="X63" s="469">
        <f t="shared" si="66"/>
        <v>496</v>
      </c>
      <c r="Y63" s="469">
        <f t="shared" si="66"/>
        <v>496</v>
      </c>
      <c r="Z63" s="469">
        <f t="shared" si="66"/>
        <v>496</v>
      </c>
      <c r="AA63" s="469">
        <f t="shared" si="66"/>
        <v>496</v>
      </c>
      <c r="AB63" s="469">
        <f t="shared" si="66"/>
        <v>496</v>
      </c>
      <c r="AC63" s="469">
        <f t="shared" si="66"/>
        <v>496</v>
      </c>
      <c r="AD63" s="469">
        <f t="shared" si="66"/>
        <v>496</v>
      </c>
      <c r="AE63" s="468">
        <f t="shared" si="66"/>
        <v>498</v>
      </c>
      <c r="AF63" s="468">
        <f t="shared" si="66"/>
        <v>498</v>
      </c>
      <c r="AG63" s="468">
        <f t="shared" si="66"/>
        <v>498</v>
      </c>
      <c r="AH63" s="468">
        <f t="shared" si="66"/>
        <v>498</v>
      </c>
      <c r="AI63" s="468">
        <f t="shared" si="66"/>
        <v>498</v>
      </c>
      <c r="AJ63" s="468">
        <f t="shared" si="66"/>
        <v>498</v>
      </c>
      <c r="AK63" s="468">
        <f t="shared" si="66"/>
        <v>498</v>
      </c>
      <c r="AL63" s="468">
        <f t="shared" si="66"/>
        <v>498</v>
      </c>
      <c r="AM63" s="468">
        <f t="shared" si="66"/>
        <v>498</v>
      </c>
      <c r="AN63" s="468">
        <f t="shared" si="66"/>
        <v>498</v>
      </c>
      <c r="AO63" s="468">
        <f t="shared" si="66"/>
        <v>498</v>
      </c>
      <c r="AP63" s="468">
        <f t="shared" si="66"/>
        <v>498</v>
      </c>
      <c r="AQ63" s="468">
        <f t="shared" si="66"/>
        <v>498</v>
      </c>
      <c r="AR63" s="468">
        <f t="shared" si="66"/>
        <v>498</v>
      </c>
      <c r="AS63" s="468">
        <f t="shared" si="66"/>
        <v>498</v>
      </c>
      <c r="AT63" s="468">
        <f t="shared" si="66"/>
        <v>498</v>
      </c>
      <c r="AU63" s="468">
        <f t="shared" si="66"/>
        <v>498</v>
      </c>
      <c r="AV63" s="468">
        <f t="shared" si="66"/>
        <v>498</v>
      </c>
      <c r="AW63" s="468">
        <f t="shared" si="66"/>
        <v>498</v>
      </c>
      <c r="AX63" s="468">
        <f t="shared" si="66"/>
        <v>498</v>
      </c>
      <c r="AY63" s="468">
        <f t="shared" si="66"/>
        <v>498</v>
      </c>
    </row>
    <row r="64" spans="2:51" s="7" customFormat="1" ht="13.5" thickBot="1">
      <c r="B64" s="460">
        <v>56</v>
      </c>
      <c r="C64" s="461">
        <v>247</v>
      </c>
      <c r="D64" s="482">
        <f>(200-ROUNDDOWN(($B$64+10)/(D8+5),0)+50)*2</f>
        <v>478</v>
      </c>
      <c r="E64" s="480">
        <f>(200-ROUNDDOWN(($B$64+10)/(E8+5),0)+50)*2</f>
        <v>482</v>
      </c>
      <c r="F64" s="428">
        <f>(200-ROUNDDOWN(($B$64+10)/(F8+5),0)+50)*2</f>
        <v>484</v>
      </c>
      <c r="G64" s="477">
        <f t="shared" ref="G64:AY64" si="67">(200-ROUNDDOWN(($B$64+10)/(G8+5),0)+50)*2</f>
        <v>486</v>
      </c>
      <c r="H64" s="473">
        <f t="shared" si="67"/>
        <v>488</v>
      </c>
      <c r="I64" s="473">
        <f t="shared" si="67"/>
        <v>488</v>
      </c>
      <c r="J64" s="467">
        <f t="shared" si="67"/>
        <v>490</v>
      </c>
      <c r="K64" s="467">
        <f t="shared" si="67"/>
        <v>490</v>
      </c>
      <c r="L64" s="465">
        <f t="shared" si="67"/>
        <v>492</v>
      </c>
      <c r="M64" s="465">
        <f t="shared" si="67"/>
        <v>492</v>
      </c>
      <c r="N64" s="465">
        <f t="shared" si="67"/>
        <v>492</v>
      </c>
      <c r="O64" s="152">
        <f t="shared" si="67"/>
        <v>494</v>
      </c>
      <c r="P64" s="152">
        <f t="shared" si="67"/>
        <v>494</v>
      </c>
      <c r="Q64" s="152">
        <f t="shared" si="67"/>
        <v>494</v>
      </c>
      <c r="R64" s="152">
        <f t="shared" si="67"/>
        <v>494</v>
      </c>
      <c r="S64" s="152">
        <f t="shared" si="67"/>
        <v>494</v>
      </c>
      <c r="T64" s="152">
        <f t="shared" si="67"/>
        <v>494</v>
      </c>
      <c r="U64" s="462">
        <f t="shared" si="67"/>
        <v>496</v>
      </c>
      <c r="V64" s="462">
        <f t="shared" si="67"/>
        <v>496</v>
      </c>
      <c r="W64" s="462">
        <f t="shared" si="67"/>
        <v>496</v>
      </c>
      <c r="X64" s="462">
        <f t="shared" si="67"/>
        <v>496</v>
      </c>
      <c r="Y64" s="462">
        <f t="shared" si="67"/>
        <v>496</v>
      </c>
      <c r="Z64" s="462">
        <f t="shared" si="67"/>
        <v>496</v>
      </c>
      <c r="AA64" s="462">
        <f t="shared" si="67"/>
        <v>496</v>
      </c>
      <c r="AB64" s="462">
        <f t="shared" si="67"/>
        <v>496</v>
      </c>
      <c r="AC64" s="462">
        <f t="shared" si="67"/>
        <v>496</v>
      </c>
      <c r="AD64" s="462">
        <f t="shared" si="67"/>
        <v>496</v>
      </c>
      <c r="AE64" s="462">
        <f t="shared" si="67"/>
        <v>496</v>
      </c>
      <c r="AF64" s="463">
        <f t="shared" si="67"/>
        <v>498</v>
      </c>
      <c r="AG64" s="463">
        <f t="shared" si="67"/>
        <v>498</v>
      </c>
      <c r="AH64" s="463">
        <f t="shared" si="67"/>
        <v>498</v>
      </c>
      <c r="AI64" s="463">
        <f t="shared" si="67"/>
        <v>498</v>
      </c>
      <c r="AJ64" s="463">
        <f t="shared" si="67"/>
        <v>498</v>
      </c>
      <c r="AK64" s="463">
        <f t="shared" si="67"/>
        <v>498</v>
      </c>
      <c r="AL64" s="463">
        <f t="shared" si="67"/>
        <v>498</v>
      </c>
      <c r="AM64" s="463">
        <f t="shared" si="67"/>
        <v>498</v>
      </c>
      <c r="AN64" s="463">
        <f t="shared" si="67"/>
        <v>498</v>
      </c>
      <c r="AO64" s="463">
        <f t="shared" si="67"/>
        <v>498</v>
      </c>
      <c r="AP64" s="463">
        <f t="shared" si="67"/>
        <v>498</v>
      </c>
      <c r="AQ64" s="463">
        <f t="shared" si="67"/>
        <v>498</v>
      </c>
      <c r="AR64" s="463">
        <f t="shared" si="67"/>
        <v>498</v>
      </c>
      <c r="AS64" s="463">
        <f t="shared" si="67"/>
        <v>498</v>
      </c>
      <c r="AT64" s="463">
        <f t="shared" si="67"/>
        <v>498</v>
      </c>
      <c r="AU64" s="463">
        <f t="shared" si="67"/>
        <v>498</v>
      </c>
      <c r="AV64" s="463">
        <f t="shared" si="67"/>
        <v>498</v>
      </c>
      <c r="AW64" s="463">
        <f t="shared" si="67"/>
        <v>498</v>
      </c>
      <c r="AX64" s="463">
        <f t="shared" si="67"/>
        <v>498</v>
      </c>
      <c r="AY64" s="463">
        <f t="shared" si="67"/>
        <v>498</v>
      </c>
    </row>
    <row r="65" ht="13.5" thickTop="1"/>
  </sheetData>
  <sheetProtection autoFilter="0"/>
  <mergeCells count="5">
    <mergeCell ref="D7:AY7"/>
    <mergeCell ref="B3:AF3"/>
    <mergeCell ref="B5:AF5"/>
    <mergeCell ref="B1:C1"/>
    <mergeCell ref="D1:AF1"/>
  </mergeCells>
  <phoneticPr fontId="9" type="noConversion"/>
  <hyperlinks>
    <hyperlink ref="B1" location="Index!A1" display="Назад"/>
  </hyperlinks>
  <pageMargins left="0.75" right="0.75" top="1" bottom="1" header="0.5" footer="0.5"/>
  <pageSetup paperSize="9" orientation="portrait" verticalDpi="0" r:id="rId1"/>
  <headerFooter alignWithMargins="0"/>
</worksheet>
</file>

<file path=xl/worksheets/sheet87.xml><?xml version="1.0" encoding="utf-8"?>
<worksheet xmlns="http://schemas.openxmlformats.org/spreadsheetml/2006/main" xmlns:r="http://schemas.openxmlformats.org/officeDocument/2006/relationships">
  <dimension ref="B1:K45"/>
  <sheetViews>
    <sheetView workbookViewId="0">
      <pane ySplit="4" topLeftCell="A5" activePane="bottomLeft" state="frozen"/>
      <selection pane="bottomLeft" activeCell="B1" sqref="B1"/>
    </sheetView>
  </sheetViews>
  <sheetFormatPr defaultRowHeight="12.75"/>
  <cols>
    <col min="1" max="1" width="3.7109375" style="22" customWidth="1"/>
    <col min="2" max="2" width="18.7109375" style="22" bestFit="1" customWidth="1"/>
    <col min="3" max="3" width="3.85546875" style="22" bestFit="1" customWidth="1"/>
    <col min="4" max="4" width="11.140625" style="22" bestFit="1" customWidth="1"/>
    <col min="5" max="5" width="3.85546875" style="22" bestFit="1" customWidth="1"/>
    <col min="6" max="8" width="10.28515625" style="22" customWidth="1"/>
    <col min="9" max="10" width="12.7109375" style="22" customWidth="1"/>
    <col min="11" max="11" width="15.85546875" style="22" bestFit="1" customWidth="1"/>
    <col min="12" max="16384" width="9.140625" style="22"/>
  </cols>
  <sheetData>
    <row r="1" spans="2:11" s="123" customFormat="1">
      <c r="B1" s="153" t="s">
        <v>3024</v>
      </c>
      <c r="C1" s="3101" t="s">
        <v>7212</v>
      </c>
      <c r="D1" s="3101"/>
      <c r="E1" s="3101"/>
      <c r="F1" s="3101"/>
      <c r="G1" s="3101"/>
      <c r="H1" s="3101"/>
      <c r="I1" s="3101"/>
      <c r="J1" s="3101"/>
      <c r="K1" s="3101"/>
    </row>
    <row r="2" spans="2:11" s="137" customFormat="1" ht="5.0999999999999996" customHeight="1"/>
    <row r="3" spans="2:11">
      <c r="B3" s="2612" t="s">
        <v>4193</v>
      </c>
      <c r="C3" s="2612"/>
      <c r="D3" s="2612"/>
      <c r="E3" s="2612"/>
      <c r="F3" s="2612"/>
      <c r="G3" s="2612"/>
      <c r="H3" s="2612"/>
      <c r="I3" s="2612"/>
      <c r="J3" s="2612"/>
      <c r="K3" s="2612"/>
    </row>
    <row r="4" spans="2:11" ht="5.0999999999999996" customHeight="1">
      <c r="B4" s="1157"/>
      <c r="C4" s="1157"/>
      <c r="D4" s="1157"/>
      <c r="E4" s="1157"/>
      <c r="F4" s="1157"/>
      <c r="G4" s="1157"/>
      <c r="H4" s="1157"/>
      <c r="I4" s="1157"/>
      <c r="J4" s="1157"/>
      <c r="K4" s="1157"/>
    </row>
    <row r="5" spans="2:11" ht="25.5" customHeight="1">
      <c r="B5" s="3105" t="s">
        <v>6992</v>
      </c>
      <c r="C5" s="3111"/>
      <c r="D5" s="3111"/>
      <c r="E5" s="3111"/>
      <c r="F5" s="3111"/>
      <c r="G5" s="3111"/>
      <c r="H5" s="3111"/>
      <c r="I5" s="3111"/>
      <c r="J5" s="3111"/>
      <c r="K5" s="3111"/>
    </row>
    <row r="6" spans="2:11">
      <c r="B6" s="3105" t="s">
        <v>4203</v>
      </c>
      <c r="C6" s="3105"/>
      <c r="D6" s="3105"/>
      <c r="E6" s="3105"/>
      <c r="F6" s="3105"/>
      <c r="G6" s="3105"/>
      <c r="H6" s="3105"/>
      <c r="I6" s="3105"/>
      <c r="J6" s="3105"/>
      <c r="K6" s="3105"/>
    </row>
    <row r="7" spans="2:11" ht="26.25" customHeight="1" thickBot="1">
      <c r="B7" s="3125" t="s">
        <v>4205</v>
      </c>
      <c r="C7" s="3125"/>
      <c r="D7" s="3125"/>
      <c r="E7" s="3125"/>
      <c r="F7" s="3125"/>
      <c r="G7" s="3125"/>
      <c r="H7" s="3125"/>
      <c r="I7" s="3125"/>
      <c r="J7" s="3125"/>
      <c r="K7" s="3125"/>
    </row>
    <row r="8" spans="2:11">
      <c r="B8" s="3123" t="s">
        <v>3923</v>
      </c>
      <c r="C8" s="3114" t="s">
        <v>4206</v>
      </c>
      <c r="D8" s="3116" t="s">
        <v>343</v>
      </c>
      <c r="E8" s="3118" t="s">
        <v>1148</v>
      </c>
      <c r="F8" s="2608" t="s">
        <v>4136</v>
      </c>
      <c r="G8" s="2608"/>
      <c r="H8" s="2608"/>
      <c r="I8" s="3126" t="s">
        <v>4209</v>
      </c>
      <c r="J8" s="3112" t="s">
        <v>43</v>
      </c>
      <c r="K8" s="2605" t="s">
        <v>4208</v>
      </c>
    </row>
    <row r="9" spans="2:11" ht="13.5" thickBot="1">
      <c r="B9" s="3124"/>
      <c r="C9" s="3115"/>
      <c r="D9" s="3117"/>
      <c r="E9" s="3119"/>
      <c r="F9" s="34" t="s">
        <v>3179</v>
      </c>
      <c r="G9" s="34" t="s">
        <v>3180</v>
      </c>
      <c r="H9" s="34" t="s">
        <v>4204</v>
      </c>
      <c r="I9" s="3127"/>
      <c r="J9" s="3113"/>
      <c r="K9" s="2606"/>
    </row>
    <row r="10" spans="2:11">
      <c r="B10" s="1158" t="s">
        <v>2572</v>
      </c>
      <c r="C10" s="488">
        <v>25</v>
      </c>
      <c r="D10" s="485" t="s">
        <v>2380</v>
      </c>
      <c r="E10" s="30">
        <v>3</v>
      </c>
      <c r="F10" s="90">
        <v>24</v>
      </c>
      <c r="G10" s="30">
        <v>50</v>
      </c>
      <c r="H10" s="1166">
        <v>36</v>
      </c>
      <c r="I10" s="2045">
        <f t="shared" ref="I10:I22" si="0">H10*C10</f>
        <v>900</v>
      </c>
      <c r="J10" s="1161">
        <v>0.03</v>
      </c>
      <c r="K10" s="1168">
        <v>1.5</v>
      </c>
    </row>
    <row r="11" spans="2:11">
      <c r="B11" s="1158" t="s">
        <v>2147</v>
      </c>
      <c r="C11" s="488">
        <v>30</v>
      </c>
      <c r="D11" s="485" t="s">
        <v>979</v>
      </c>
      <c r="E11" s="30">
        <v>4</v>
      </c>
      <c r="F11" s="90">
        <v>20</v>
      </c>
      <c r="G11" s="30">
        <v>40</v>
      </c>
      <c r="H11" s="1167">
        <f t="shared" ref="H11:H22" si="1">(F11+G11)/2</f>
        <v>30</v>
      </c>
      <c r="I11" s="143">
        <f t="shared" si="0"/>
        <v>900</v>
      </c>
      <c r="J11" s="1161">
        <v>0.03</v>
      </c>
      <c r="K11" s="1168">
        <v>1</v>
      </c>
    </row>
    <row r="12" spans="2:11">
      <c r="B12" s="1158" t="s">
        <v>68</v>
      </c>
      <c r="C12" s="488">
        <v>18</v>
      </c>
      <c r="D12" s="485" t="s">
        <v>679</v>
      </c>
      <c r="E12" s="30">
        <v>3</v>
      </c>
      <c r="F12" s="90">
        <v>24</v>
      </c>
      <c r="G12" s="90">
        <v>50</v>
      </c>
      <c r="H12" s="1167">
        <v>36</v>
      </c>
      <c r="I12" s="143">
        <f t="shared" si="0"/>
        <v>648</v>
      </c>
      <c r="J12" s="1161">
        <v>0.03</v>
      </c>
      <c r="K12" s="1168">
        <v>1</v>
      </c>
    </row>
    <row r="13" spans="2:11">
      <c r="B13" s="1158" t="s">
        <v>415</v>
      </c>
      <c r="C13" s="488">
        <v>14</v>
      </c>
      <c r="D13" s="485" t="s">
        <v>680</v>
      </c>
      <c r="E13" s="30">
        <v>2</v>
      </c>
      <c r="F13" s="30">
        <v>32</v>
      </c>
      <c r="G13" s="30">
        <v>60</v>
      </c>
      <c r="H13" s="1167">
        <f t="shared" si="1"/>
        <v>46</v>
      </c>
      <c r="I13" s="143">
        <f t="shared" si="0"/>
        <v>644</v>
      </c>
      <c r="J13" s="1161">
        <v>0.03</v>
      </c>
      <c r="K13" s="1168">
        <v>1.5</v>
      </c>
    </row>
    <row r="14" spans="2:11">
      <c r="B14" s="1158" t="s">
        <v>416</v>
      </c>
      <c r="C14" s="488">
        <v>14</v>
      </c>
      <c r="D14" s="485" t="s">
        <v>682</v>
      </c>
      <c r="E14" s="30">
        <v>2</v>
      </c>
      <c r="F14" s="30">
        <v>32</v>
      </c>
      <c r="G14" s="30">
        <v>60</v>
      </c>
      <c r="H14" s="1167">
        <f t="shared" si="1"/>
        <v>46</v>
      </c>
      <c r="I14" s="143">
        <f t="shared" si="0"/>
        <v>644</v>
      </c>
      <c r="J14" s="1161">
        <v>0.03</v>
      </c>
      <c r="K14" s="1168">
        <v>1.5</v>
      </c>
    </row>
    <row r="15" spans="2:11">
      <c r="B15" s="1158" t="s">
        <v>1757</v>
      </c>
      <c r="C15" s="488">
        <v>20</v>
      </c>
      <c r="D15" s="485" t="s">
        <v>682</v>
      </c>
      <c r="E15" s="30">
        <v>3</v>
      </c>
      <c r="F15" s="30">
        <v>20</v>
      </c>
      <c r="G15" s="30">
        <v>40</v>
      </c>
      <c r="H15" s="1166">
        <f t="shared" si="1"/>
        <v>30</v>
      </c>
      <c r="I15" s="143">
        <f t="shared" si="0"/>
        <v>600</v>
      </c>
      <c r="J15" s="1161">
        <v>0.03</v>
      </c>
      <c r="K15" s="1168">
        <v>1</v>
      </c>
    </row>
    <row r="16" spans="2:11">
      <c r="B16" s="1158" t="s">
        <v>413</v>
      </c>
      <c r="C16" s="488">
        <v>13</v>
      </c>
      <c r="D16" s="485" t="s">
        <v>2843</v>
      </c>
      <c r="E16" s="30">
        <v>2</v>
      </c>
      <c r="F16" s="30">
        <v>32</v>
      </c>
      <c r="G16" s="30">
        <v>60</v>
      </c>
      <c r="H16" s="1167">
        <f t="shared" si="1"/>
        <v>46</v>
      </c>
      <c r="I16" s="143">
        <f t="shared" si="0"/>
        <v>598</v>
      </c>
      <c r="J16" s="1161">
        <v>0.03</v>
      </c>
      <c r="K16" s="1168">
        <v>1</v>
      </c>
    </row>
    <row r="17" spans="2:11">
      <c r="B17" s="1158" t="s">
        <v>2472</v>
      </c>
      <c r="C17" s="488">
        <v>8</v>
      </c>
      <c r="D17" s="485" t="s">
        <v>979</v>
      </c>
      <c r="E17" s="30">
        <v>1</v>
      </c>
      <c r="F17" s="30">
        <v>40</v>
      </c>
      <c r="G17" s="30">
        <v>100</v>
      </c>
      <c r="H17" s="1167">
        <f t="shared" si="1"/>
        <v>70</v>
      </c>
      <c r="I17" s="143">
        <f t="shared" si="0"/>
        <v>560</v>
      </c>
      <c r="J17" s="1161">
        <v>0.03</v>
      </c>
      <c r="K17" s="1168">
        <v>1</v>
      </c>
    </row>
    <row r="18" spans="2:11">
      <c r="B18" s="1158" t="s">
        <v>67</v>
      </c>
      <c r="C18" s="488">
        <v>10</v>
      </c>
      <c r="D18" s="485" t="s">
        <v>681</v>
      </c>
      <c r="E18" s="30">
        <v>2</v>
      </c>
      <c r="F18" s="30">
        <v>32</v>
      </c>
      <c r="G18" s="30">
        <v>60</v>
      </c>
      <c r="H18" s="1166">
        <f t="shared" si="1"/>
        <v>46</v>
      </c>
      <c r="I18" s="143">
        <f t="shared" si="0"/>
        <v>460</v>
      </c>
      <c r="J18" s="1161">
        <v>0.03</v>
      </c>
      <c r="K18" s="1168">
        <v>1</v>
      </c>
    </row>
    <row r="19" spans="2:11">
      <c r="B19" s="1158" t="s">
        <v>1696</v>
      </c>
      <c r="C19" s="488">
        <v>5</v>
      </c>
      <c r="D19" s="485" t="s">
        <v>680</v>
      </c>
      <c r="E19" s="30">
        <v>1</v>
      </c>
      <c r="F19" s="30">
        <v>40</v>
      </c>
      <c r="G19" s="30">
        <v>100</v>
      </c>
      <c r="H19" s="1167">
        <f t="shared" si="1"/>
        <v>70</v>
      </c>
      <c r="I19" s="143">
        <f t="shared" si="0"/>
        <v>350</v>
      </c>
      <c r="J19" s="1161">
        <v>0.03</v>
      </c>
      <c r="K19" s="1168">
        <v>1.5</v>
      </c>
    </row>
    <row r="20" spans="2:11">
      <c r="B20" s="1158" t="s">
        <v>1691</v>
      </c>
      <c r="C20" s="488">
        <v>4</v>
      </c>
      <c r="D20" s="485" t="s">
        <v>2364</v>
      </c>
      <c r="E20" s="30">
        <v>1</v>
      </c>
      <c r="F20" s="90">
        <v>40</v>
      </c>
      <c r="G20" s="30">
        <v>100</v>
      </c>
      <c r="H20" s="1167">
        <f t="shared" si="1"/>
        <v>70</v>
      </c>
      <c r="I20" s="143">
        <f t="shared" si="0"/>
        <v>280</v>
      </c>
      <c r="J20" s="1161">
        <v>0.03</v>
      </c>
      <c r="K20" s="1168">
        <v>1</v>
      </c>
    </row>
    <row r="21" spans="2:11">
      <c r="B21" s="1158" t="s">
        <v>1698</v>
      </c>
      <c r="C21" s="488">
        <v>5</v>
      </c>
      <c r="D21" s="485" t="s">
        <v>681</v>
      </c>
      <c r="E21" s="30">
        <v>1</v>
      </c>
      <c r="F21" s="30">
        <v>40</v>
      </c>
      <c r="G21" s="30">
        <v>60</v>
      </c>
      <c r="H21" s="1167">
        <f t="shared" si="1"/>
        <v>50</v>
      </c>
      <c r="I21" s="143">
        <f t="shared" si="0"/>
        <v>250</v>
      </c>
      <c r="J21" s="1161">
        <v>0.03</v>
      </c>
      <c r="K21" s="1168">
        <v>1.5</v>
      </c>
    </row>
    <row r="22" spans="2:11">
      <c r="B22" s="1158" t="s">
        <v>1693</v>
      </c>
      <c r="C22" s="488">
        <v>4</v>
      </c>
      <c r="D22" s="485" t="s">
        <v>2843</v>
      </c>
      <c r="E22" s="30">
        <v>1</v>
      </c>
      <c r="F22" s="30">
        <v>40</v>
      </c>
      <c r="G22" s="30">
        <v>100</v>
      </c>
      <c r="H22" s="1167">
        <f t="shared" si="1"/>
        <v>70</v>
      </c>
      <c r="I22" s="143">
        <f t="shared" si="0"/>
        <v>280</v>
      </c>
      <c r="J22" s="1161" t="s">
        <v>160</v>
      </c>
      <c r="K22" s="1160" t="s">
        <v>160</v>
      </c>
    </row>
    <row r="23" spans="2:11">
      <c r="B23" s="1158" t="s">
        <v>54</v>
      </c>
      <c r="C23" s="488" t="s">
        <v>160</v>
      </c>
      <c r="D23" s="485" t="s">
        <v>160</v>
      </c>
      <c r="E23" s="30" t="s">
        <v>160</v>
      </c>
      <c r="F23" s="30" t="s">
        <v>160</v>
      </c>
      <c r="G23" s="30" t="s">
        <v>160</v>
      </c>
      <c r="H23" s="30" t="s">
        <v>160</v>
      </c>
      <c r="I23" s="143" t="s">
        <v>160</v>
      </c>
      <c r="J23" s="1161">
        <v>0.05</v>
      </c>
      <c r="K23" s="487" t="s">
        <v>160</v>
      </c>
    </row>
    <row r="24" spans="2:11">
      <c r="B24" s="1158" t="s">
        <v>55</v>
      </c>
      <c r="C24" s="488" t="s">
        <v>160</v>
      </c>
      <c r="D24" s="485" t="s">
        <v>160</v>
      </c>
      <c r="E24" s="30" t="s">
        <v>160</v>
      </c>
      <c r="F24" s="30" t="s">
        <v>160</v>
      </c>
      <c r="G24" s="30" t="s">
        <v>160</v>
      </c>
      <c r="H24" s="30" t="s">
        <v>160</v>
      </c>
      <c r="I24" s="143" t="s">
        <v>160</v>
      </c>
      <c r="J24" s="1161">
        <v>0.05</v>
      </c>
      <c r="K24" s="487" t="s">
        <v>160</v>
      </c>
    </row>
    <row r="25" spans="2:11">
      <c r="B25" s="1158" t="s">
        <v>56</v>
      </c>
      <c r="C25" s="488" t="s">
        <v>160</v>
      </c>
      <c r="D25" s="485" t="s">
        <v>160</v>
      </c>
      <c r="E25" s="30" t="s">
        <v>160</v>
      </c>
      <c r="F25" s="30" t="s">
        <v>160</v>
      </c>
      <c r="G25" s="30" t="s">
        <v>160</v>
      </c>
      <c r="H25" s="30" t="s">
        <v>160</v>
      </c>
      <c r="I25" s="143" t="s">
        <v>160</v>
      </c>
      <c r="J25" s="1161">
        <v>0.05</v>
      </c>
      <c r="K25" s="487" t="s">
        <v>160</v>
      </c>
    </row>
    <row r="26" spans="2:11">
      <c r="B26" s="1158" t="s">
        <v>57</v>
      </c>
      <c r="C26" s="488" t="s">
        <v>160</v>
      </c>
      <c r="D26" s="485" t="s">
        <v>160</v>
      </c>
      <c r="E26" s="30" t="s">
        <v>160</v>
      </c>
      <c r="F26" s="30" t="s">
        <v>160</v>
      </c>
      <c r="G26" s="30" t="s">
        <v>160</v>
      </c>
      <c r="H26" s="30" t="s">
        <v>160</v>
      </c>
      <c r="I26" s="143" t="s">
        <v>160</v>
      </c>
      <c r="J26" s="1161">
        <v>0.05</v>
      </c>
      <c r="K26" s="487" t="s">
        <v>160</v>
      </c>
    </row>
    <row r="27" spans="2:11">
      <c r="B27" s="1158" t="s">
        <v>59</v>
      </c>
      <c r="C27" s="488" t="s">
        <v>160</v>
      </c>
      <c r="D27" s="485" t="s">
        <v>160</v>
      </c>
      <c r="E27" s="30" t="s">
        <v>160</v>
      </c>
      <c r="F27" s="30" t="s">
        <v>160</v>
      </c>
      <c r="G27" s="30" t="s">
        <v>160</v>
      </c>
      <c r="H27" s="30" t="s">
        <v>160</v>
      </c>
      <c r="I27" s="143" t="s">
        <v>160</v>
      </c>
      <c r="J27" s="1161">
        <v>0.05</v>
      </c>
      <c r="K27" s="487" t="s">
        <v>160</v>
      </c>
    </row>
    <row r="28" spans="2:11">
      <c r="B28" s="1158" t="s">
        <v>60</v>
      </c>
      <c r="C28" s="488" t="s">
        <v>160</v>
      </c>
      <c r="D28" s="485" t="s">
        <v>160</v>
      </c>
      <c r="E28" s="30" t="s">
        <v>160</v>
      </c>
      <c r="F28" s="30" t="s">
        <v>160</v>
      </c>
      <c r="G28" s="30" t="s">
        <v>160</v>
      </c>
      <c r="H28" s="30" t="s">
        <v>160</v>
      </c>
      <c r="I28" s="143" t="s">
        <v>160</v>
      </c>
      <c r="J28" s="1161">
        <v>0.05</v>
      </c>
      <c r="K28" s="487" t="s">
        <v>160</v>
      </c>
    </row>
    <row r="29" spans="2:11">
      <c r="B29" s="1158" t="s">
        <v>61</v>
      </c>
      <c r="C29" s="488" t="s">
        <v>160</v>
      </c>
      <c r="D29" s="485" t="s">
        <v>160</v>
      </c>
      <c r="E29" s="30" t="s">
        <v>160</v>
      </c>
      <c r="F29" s="30" t="s">
        <v>160</v>
      </c>
      <c r="G29" s="30" t="s">
        <v>160</v>
      </c>
      <c r="H29" s="30" t="s">
        <v>160</v>
      </c>
      <c r="I29" s="143" t="s">
        <v>160</v>
      </c>
      <c r="J29" s="1161">
        <v>0.05</v>
      </c>
      <c r="K29" s="487" t="s">
        <v>160</v>
      </c>
    </row>
    <row r="30" spans="2:11">
      <c r="B30" s="1159" t="s">
        <v>4207</v>
      </c>
      <c r="C30" s="488" t="s">
        <v>160</v>
      </c>
      <c r="D30" s="485" t="s">
        <v>160</v>
      </c>
      <c r="E30" s="30" t="s">
        <v>160</v>
      </c>
      <c r="F30" s="30" t="s">
        <v>160</v>
      </c>
      <c r="G30" s="30" t="s">
        <v>160</v>
      </c>
      <c r="H30" s="30" t="s">
        <v>160</v>
      </c>
      <c r="I30" s="143" t="s">
        <v>160</v>
      </c>
      <c r="J30" s="1161">
        <v>0.05</v>
      </c>
      <c r="K30" s="487" t="s">
        <v>160</v>
      </c>
    </row>
    <row r="31" spans="2:11">
      <c r="B31" s="1158" t="s">
        <v>63</v>
      </c>
      <c r="C31" s="488" t="s">
        <v>160</v>
      </c>
      <c r="D31" s="485" t="s">
        <v>160</v>
      </c>
      <c r="E31" s="30" t="s">
        <v>160</v>
      </c>
      <c r="F31" s="30" t="s">
        <v>160</v>
      </c>
      <c r="G31" s="30" t="s">
        <v>160</v>
      </c>
      <c r="H31" s="30" t="s">
        <v>160</v>
      </c>
      <c r="I31" s="143" t="s">
        <v>160</v>
      </c>
      <c r="J31" s="1161">
        <v>0.05</v>
      </c>
      <c r="K31" s="487" t="s">
        <v>160</v>
      </c>
    </row>
    <row r="32" spans="2:11">
      <c r="B32" s="1158" t="s">
        <v>65</v>
      </c>
      <c r="C32" s="488" t="s">
        <v>160</v>
      </c>
      <c r="D32" s="485" t="s">
        <v>160</v>
      </c>
      <c r="E32" s="30" t="s">
        <v>160</v>
      </c>
      <c r="F32" s="30" t="s">
        <v>160</v>
      </c>
      <c r="G32" s="30" t="s">
        <v>160</v>
      </c>
      <c r="H32" s="30" t="s">
        <v>160</v>
      </c>
      <c r="I32" s="143" t="s">
        <v>160</v>
      </c>
      <c r="J32" s="1161">
        <v>0.05</v>
      </c>
      <c r="K32" s="487" t="s">
        <v>160</v>
      </c>
    </row>
    <row r="33" spans="2:11" ht="29.25" customHeight="1" thickBot="1">
      <c r="B33" s="1162" t="s">
        <v>66</v>
      </c>
      <c r="C33" s="1163" t="s">
        <v>160</v>
      </c>
      <c r="D33" s="3120" t="s">
        <v>4210</v>
      </c>
      <c r="E33" s="3121"/>
      <c r="F33" s="3121"/>
      <c r="G33" s="3121"/>
      <c r="H33" s="3121"/>
      <c r="I33" s="3122"/>
      <c r="J33" s="1165">
        <v>0.1</v>
      </c>
      <c r="K33" s="1164" t="s">
        <v>160</v>
      </c>
    </row>
    <row r="34" spans="2:11" ht="5.0999999999999996" customHeight="1"/>
    <row r="35" spans="2:11" ht="76.5" customHeight="1">
      <c r="B35" s="3105" t="s">
        <v>4211</v>
      </c>
      <c r="C35" s="3111"/>
      <c r="D35" s="3111"/>
      <c r="E35" s="3111"/>
      <c r="F35" s="3111"/>
      <c r="G35" s="3111"/>
      <c r="H35" s="3111"/>
      <c r="I35" s="3111"/>
      <c r="J35" s="3111"/>
      <c r="K35" s="3111"/>
    </row>
    <row r="36" spans="2:11">
      <c r="B36" s="3105" t="s">
        <v>4213</v>
      </c>
      <c r="C36" s="3111"/>
      <c r="D36" s="3111"/>
      <c r="E36" s="3111"/>
      <c r="F36" s="3111"/>
      <c r="G36" s="3111"/>
      <c r="H36" s="3111"/>
      <c r="I36" s="3111"/>
      <c r="J36" s="3111"/>
      <c r="K36" s="3111"/>
    </row>
    <row r="37" spans="2:11" ht="63.75" customHeight="1">
      <c r="B37" s="3110" t="s">
        <v>4212</v>
      </c>
      <c r="C37" s="3110"/>
      <c r="D37" s="3110"/>
      <c r="E37" s="3110"/>
      <c r="F37" s="3110"/>
      <c r="G37" s="3110"/>
      <c r="H37" s="3110"/>
      <c r="I37" s="3110"/>
      <c r="J37" s="3110"/>
      <c r="K37" s="3110"/>
    </row>
    <row r="38" spans="2:11" ht="38.25" customHeight="1">
      <c r="B38" s="3110" t="s">
        <v>4214</v>
      </c>
      <c r="C38" s="3110"/>
      <c r="D38" s="3110"/>
      <c r="E38" s="3110"/>
      <c r="F38" s="3110"/>
      <c r="G38" s="3110"/>
      <c r="H38" s="3110"/>
      <c r="I38" s="3110"/>
      <c r="J38" s="3110"/>
      <c r="K38" s="3110"/>
    </row>
    <row r="39" spans="2:11" ht="102" customHeight="1">
      <c r="B39" s="3105" t="s">
        <v>4215</v>
      </c>
      <c r="C39" s="3111"/>
      <c r="D39" s="3111"/>
      <c r="E39" s="3111"/>
      <c r="F39" s="3111"/>
      <c r="G39" s="3111"/>
      <c r="H39" s="3111"/>
      <c r="I39" s="3111"/>
      <c r="J39" s="3111"/>
      <c r="K39" s="3111"/>
    </row>
    <row r="40" spans="2:11">
      <c r="B40" s="3105" t="s">
        <v>4216</v>
      </c>
      <c r="C40" s="3111"/>
      <c r="D40" s="3111"/>
      <c r="E40" s="3111"/>
      <c r="F40" s="3111"/>
      <c r="G40" s="3111"/>
      <c r="H40" s="3111"/>
      <c r="I40" s="3111"/>
      <c r="J40" s="3111"/>
      <c r="K40" s="3111"/>
    </row>
    <row r="41" spans="2:11">
      <c r="B41" s="3106" t="s">
        <v>4217</v>
      </c>
      <c r="C41" s="3106"/>
      <c r="D41" s="3106"/>
      <c r="E41" s="3106"/>
      <c r="F41" s="3106"/>
      <c r="G41" s="3106"/>
      <c r="H41" s="3106"/>
      <c r="I41" s="3106"/>
      <c r="J41" s="3106"/>
      <c r="K41" s="3106"/>
    </row>
    <row r="42" spans="2:11">
      <c r="B42" s="3106" t="s">
        <v>4218</v>
      </c>
      <c r="C42" s="3106"/>
      <c r="D42" s="3106"/>
      <c r="E42" s="3106"/>
      <c r="F42" s="3106"/>
      <c r="G42" s="3106"/>
      <c r="H42" s="3106"/>
      <c r="I42" s="3106"/>
      <c r="J42" s="3106"/>
      <c r="K42" s="3106"/>
    </row>
    <row r="43" spans="2:11" ht="51" customHeight="1">
      <c r="B43" s="3105" t="s">
        <v>6993</v>
      </c>
      <c r="C43" s="3111"/>
      <c r="D43" s="3111"/>
      <c r="E43" s="3111"/>
      <c r="F43" s="3111"/>
      <c r="G43" s="3111"/>
      <c r="H43" s="3111"/>
      <c r="I43" s="3111"/>
      <c r="J43" s="3111"/>
      <c r="K43" s="3111"/>
    </row>
    <row r="44" spans="2:11" ht="25.5" customHeight="1">
      <c r="B44" s="3105" t="s">
        <v>4219</v>
      </c>
      <c r="C44" s="3111"/>
      <c r="D44" s="3111"/>
      <c r="E44" s="3111"/>
      <c r="F44" s="3111"/>
      <c r="G44" s="3111"/>
      <c r="H44" s="3111"/>
      <c r="I44" s="3111"/>
      <c r="J44" s="3111"/>
      <c r="K44" s="3111"/>
    </row>
    <row r="45" spans="2:11">
      <c r="B45" s="3105" t="s">
        <v>4220</v>
      </c>
      <c r="C45" s="3111"/>
      <c r="D45" s="3111"/>
      <c r="E45" s="3111"/>
      <c r="F45" s="3111"/>
      <c r="G45" s="3111"/>
      <c r="H45" s="3111"/>
      <c r="I45" s="3111"/>
      <c r="J45" s="3111"/>
      <c r="K45" s="3111"/>
    </row>
  </sheetData>
  <sheetProtection autoFilter="0"/>
  <mergeCells count="25">
    <mergeCell ref="B45:K45"/>
    <mergeCell ref="J8:J9"/>
    <mergeCell ref="B5:K5"/>
    <mergeCell ref="B3:K3"/>
    <mergeCell ref="F8:H8"/>
    <mergeCell ref="C8:C9"/>
    <mergeCell ref="D8:D9"/>
    <mergeCell ref="E8:E9"/>
    <mergeCell ref="D33:I33"/>
    <mergeCell ref="B44:K44"/>
    <mergeCell ref="B8:B9"/>
    <mergeCell ref="B7:K7"/>
    <mergeCell ref="B6:K6"/>
    <mergeCell ref="K8:K9"/>
    <mergeCell ref="I8:I9"/>
    <mergeCell ref="C1:K1"/>
    <mergeCell ref="B37:K37"/>
    <mergeCell ref="B39:K39"/>
    <mergeCell ref="B43:K43"/>
    <mergeCell ref="B36:K36"/>
    <mergeCell ref="B40:K40"/>
    <mergeCell ref="B38:K38"/>
    <mergeCell ref="B41:K41"/>
    <mergeCell ref="B42:K42"/>
    <mergeCell ref="B35:K35"/>
  </mergeCells>
  <phoneticPr fontId="9" type="noConversion"/>
  <hyperlinks>
    <hyperlink ref="B1" location="Index!A1" display="Назад"/>
  </hyperlinks>
  <pageMargins left="0.75" right="0.75" top="1" bottom="1" header="0.5" footer="0.5"/>
  <pageSetup paperSize="9" orientation="portrait" horizontalDpi="200" verticalDpi="200" r:id="rId1"/>
  <headerFooter alignWithMargins="0"/>
  <legacyDrawing r:id="rId2"/>
</worksheet>
</file>

<file path=xl/worksheets/sheet88.xml><?xml version="1.0" encoding="utf-8"?>
<worksheet xmlns="http://schemas.openxmlformats.org/spreadsheetml/2006/main" xmlns:r="http://schemas.openxmlformats.org/officeDocument/2006/relationships">
  <dimension ref="B1:K25"/>
  <sheetViews>
    <sheetView workbookViewId="0">
      <pane ySplit="4" topLeftCell="A5" activePane="bottomLeft" state="frozen"/>
      <selection pane="bottomLeft" activeCell="B1" sqref="B1"/>
    </sheetView>
  </sheetViews>
  <sheetFormatPr defaultRowHeight="12.75"/>
  <cols>
    <col min="1" max="1" width="3.7109375" style="22" customWidth="1"/>
    <col min="2" max="2" width="8.5703125" style="22" customWidth="1"/>
    <col min="3" max="9" width="13.5703125" style="22" customWidth="1"/>
    <col min="10" max="10" width="11.5703125" style="22" customWidth="1"/>
    <col min="11" max="11" width="13.5703125" style="22" customWidth="1"/>
    <col min="12" max="16384" width="9.140625" style="22"/>
  </cols>
  <sheetData>
    <row r="1" spans="2:11" s="123" customFormat="1">
      <c r="B1" s="153" t="s">
        <v>3024</v>
      </c>
      <c r="C1" s="3128" t="s">
        <v>7212</v>
      </c>
      <c r="D1" s="3128"/>
      <c r="E1" s="3128"/>
      <c r="F1" s="3128"/>
      <c r="G1" s="3128"/>
      <c r="H1" s="3128"/>
      <c r="I1" s="3128"/>
      <c r="J1" s="3128"/>
      <c r="K1" s="3128"/>
    </row>
    <row r="2" spans="2:11" s="137" customFormat="1" ht="5.0999999999999996" customHeight="1"/>
    <row r="3" spans="2:11">
      <c r="B3" s="2612" t="s">
        <v>6380</v>
      </c>
      <c r="C3" s="2612"/>
      <c r="D3" s="2612"/>
      <c r="E3" s="2612"/>
      <c r="F3" s="2612"/>
      <c r="G3" s="2612"/>
      <c r="H3" s="2612"/>
      <c r="I3" s="2612"/>
      <c r="J3" s="2612"/>
      <c r="K3" s="2612"/>
    </row>
    <row r="4" spans="2:11" ht="5.0999999999999996" customHeight="1"/>
    <row r="5" spans="2:11" ht="38.25" customHeight="1">
      <c r="B5" s="3105" t="s">
        <v>6381</v>
      </c>
      <c r="C5" s="3111"/>
      <c r="D5" s="3111"/>
      <c r="E5" s="3111"/>
      <c r="F5" s="3111"/>
      <c r="G5" s="3111"/>
      <c r="H5" s="3111"/>
      <c r="I5" s="3111"/>
      <c r="J5" s="3111"/>
      <c r="K5" s="3111"/>
    </row>
    <row r="6" spans="2:11" ht="76.5" customHeight="1">
      <c r="B6" s="3105" t="s">
        <v>6382</v>
      </c>
      <c r="C6" s="3111"/>
      <c r="D6" s="3111"/>
      <c r="E6" s="3111"/>
      <c r="F6" s="3111"/>
      <c r="G6" s="3111"/>
      <c r="H6" s="3111"/>
      <c r="I6" s="3111"/>
      <c r="J6" s="3111"/>
      <c r="K6" s="3111"/>
    </row>
    <row r="7" spans="2:11" ht="5.0999999999999996" customHeight="1">
      <c r="B7"/>
    </row>
    <row r="8" spans="2:11">
      <c r="B8" s="1587" t="s">
        <v>6383</v>
      </c>
    </row>
    <row r="9" spans="2:11">
      <c r="C9" s="3131" t="s">
        <v>6384</v>
      </c>
      <c r="D9" s="3131"/>
      <c r="E9" s="3131"/>
    </row>
    <row r="10" spans="2:11">
      <c r="B10"/>
    </row>
    <row r="11" spans="2:11">
      <c r="C11" t="s">
        <v>337</v>
      </c>
    </row>
    <row r="12" spans="2:11" ht="46.5" customHeight="1">
      <c r="C12" s="2617" t="s">
        <v>6385</v>
      </c>
      <c r="D12" s="2617"/>
      <c r="E12" s="2617"/>
    </row>
    <row r="13" spans="2:11" ht="60" customHeight="1">
      <c r="B13" s="8"/>
      <c r="C13" s="2617" t="s">
        <v>6386</v>
      </c>
      <c r="D13" s="2617"/>
      <c r="E13" s="2617"/>
    </row>
    <row r="14" spans="2:11">
      <c r="B14" s="8"/>
      <c r="C14" s="8"/>
    </row>
    <row r="15" spans="2:11">
      <c r="B15" s="8"/>
      <c r="C15" s="8"/>
    </row>
    <row r="16" spans="2:11">
      <c r="B16" s="8"/>
      <c r="C16" s="8"/>
    </row>
    <row r="17" spans="2:11">
      <c r="B17" s="1586" t="s">
        <v>1460</v>
      </c>
    </row>
    <row r="18" spans="2:11" ht="38.25" customHeight="1">
      <c r="B18" s="3105" t="s">
        <v>6705</v>
      </c>
      <c r="C18" s="3111"/>
      <c r="D18" s="3111"/>
      <c r="E18" s="3111"/>
      <c r="F18" s="3111"/>
      <c r="G18" s="3111"/>
      <c r="H18" s="3111"/>
      <c r="I18" s="3111"/>
      <c r="J18" s="3111"/>
      <c r="K18" s="3111"/>
    </row>
    <row r="19" spans="2:11" ht="25.5" customHeight="1">
      <c r="B19" s="3105" t="s">
        <v>6387</v>
      </c>
      <c r="C19" s="3111"/>
      <c r="D19" s="3111"/>
      <c r="E19" s="3111"/>
      <c r="F19" s="3111"/>
      <c r="G19" s="3111"/>
      <c r="H19" s="3111"/>
      <c r="I19" s="3111"/>
      <c r="J19" s="3111"/>
      <c r="K19" s="3111"/>
    </row>
    <row r="20" spans="2:11" ht="5.0999999999999996" customHeight="1">
      <c r="B20"/>
    </row>
    <row r="21" spans="2:11">
      <c r="B21" s="2652" t="s">
        <v>6388</v>
      </c>
      <c r="C21" s="2652"/>
      <c r="D21" s="2652"/>
      <c r="E21" s="2652"/>
      <c r="F21" s="2652"/>
      <c r="G21" s="2652"/>
      <c r="H21" s="2652"/>
      <c r="I21" s="2652"/>
      <c r="J21" s="2652"/>
      <c r="K21" s="2652"/>
    </row>
    <row r="22" spans="2:11">
      <c r="B22" s="2849" t="s">
        <v>6389</v>
      </c>
      <c r="C22" s="2849"/>
      <c r="D22" s="2849"/>
      <c r="E22" s="2849"/>
      <c r="F22" s="2849"/>
      <c r="G22" s="2849"/>
      <c r="H22" s="2849"/>
      <c r="I22" s="2849"/>
      <c r="J22" s="2849"/>
      <c r="K22" s="2849"/>
    </row>
    <row r="23" spans="2:11" ht="5.0999999999999996" customHeight="1">
      <c r="B23"/>
    </row>
    <row r="24" spans="2:11">
      <c r="B24" s="2849" t="s">
        <v>6390</v>
      </c>
      <c r="C24" s="2849"/>
      <c r="D24" s="2849"/>
      <c r="E24" s="2849"/>
      <c r="F24" s="2849"/>
      <c r="G24" s="2849"/>
      <c r="H24" s="2849"/>
      <c r="I24" s="2849"/>
      <c r="J24" s="2849"/>
      <c r="K24" s="2849"/>
    </row>
    <row r="25" spans="2:11" ht="25.5" customHeight="1">
      <c r="B25" s="3129" t="s">
        <v>6391</v>
      </c>
      <c r="C25" s="3130"/>
      <c r="D25" s="3130"/>
      <c r="E25" s="3130"/>
      <c r="F25" s="3130"/>
      <c r="G25" s="3130"/>
      <c r="H25" s="3130"/>
      <c r="I25" s="3130"/>
      <c r="J25" s="3130"/>
      <c r="K25" s="3130"/>
    </row>
  </sheetData>
  <sheetProtection autoFilter="0"/>
  <mergeCells count="13">
    <mergeCell ref="C1:K1"/>
    <mergeCell ref="B25:K25"/>
    <mergeCell ref="C12:E12"/>
    <mergeCell ref="C13:E13"/>
    <mergeCell ref="B3:K3"/>
    <mergeCell ref="B5:K5"/>
    <mergeCell ref="B6:K6"/>
    <mergeCell ref="B18:K18"/>
    <mergeCell ref="B19:K19"/>
    <mergeCell ref="C9:E9"/>
    <mergeCell ref="B21:K21"/>
    <mergeCell ref="B22:K22"/>
    <mergeCell ref="B24:K24"/>
  </mergeCells>
  <phoneticPr fontId="9" type="noConversion"/>
  <hyperlinks>
    <hyperlink ref="B1" location="Index!A1" display="Назад"/>
  </hyperlinks>
  <pageMargins left="0.75" right="0.75" top="1" bottom="1" header="0.5" footer="0.5"/>
  <pageSetup paperSize="9" orientation="portrait" horizontalDpi="200" verticalDpi="200" r:id="rId1"/>
  <headerFooter alignWithMargins="0"/>
  <drawing r:id="rId2"/>
</worksheet>
</file>

<file path=xl/worksheets/sheet89.xml><?xml version="1.0" encoding="utf-8"?>
<worksheet xmlns="http://schemas.openxmlformats.org/spreadsheetml/2006/main" xmlns:r="http://schemas.openxmlformats.org/officeDocument/2006/relationships">
  <dimension ref="B1:K110"/>
  <sheetViews>
    <sheetView workbookViewId="0">
      <pane ySplit="5" topLeftCell="A6" activePane="bottomLeft" state="frozen"/>
      <selection pane="bottomLeft" activeCell="B1" sqref="B1"/>
    </sheetView>
  </sheetViews>
  <sheetFormatPr defaultRowHeight="12.75"/>
  <cols>
    <col min="1" max="1" width="3.7109375" style="1827" customWidth="1"/>
    <col min="2" max="11" width="12.7109375" style="1827" customWidth="1"/>
    <col min="12" max="16384" width="9.140625" style="1827"/>
  </cols>
  <sheetData>
    <row r="1" spans="2:11" s="1826" customFormat="1">
      <c r="B1" s="1823" t="s">
        <v>3024</v>
      </c>
      <c r="C1" s="3128" t="s">
        <v>7212</v>
      </c>
      <c r="D1" s="3128"/>
      <c r="E1" s="3128"/>
      <c r="F1" s="3128"/>
      <c r="G1" s="3128"/>
      <c r="H1" s="3128"/>
      <c r="I1" s="3128"/>
      <c r="J1" s="3128"/>
      <c r="K1" s="3128"/>
    </row>
    <row r="2" spans="2:11" s="405" customFormat="1" ht="5.0999999999999996" customHeight="1"/>
    <row r="3" spans="2:11">
      <c r="B3" s="2615" t="s">
        <v>6792</v>
      </c>
      <c r="C3" s="2615"/>
      <c r="D3" s="2615"/>
      <c r="E3" s="2615"/>
      <c r="F3" s="2615"/>
      <c r="G3" s="2615"/>
      <c r="H3" s="2615"/>
      <c r="I3" s="2615"/>
      <c r="J3" s="2615"/>
      <c r="K3" s="2615"/>
    </row>
    <row r="4" spans="2:11" s="2060" customFormat="1" ht="11.25">
      <c r="B4" s="3191" t="s">
        <v>7226</v>
      </c>
      <c r="C4" s="3191"/>
      <c r="D4" s="3191"/>
      <c r="E4" s="3191"/>
      <c r="F4" s="3191"/>
      <c r="G4" s="3191"/>
      <c r="H4" s="3191"/>
      <c r="I4" s="3191"/>
      <c r="J4" s="3191"/>
      <c r="K4" s="3191"/>
    </row>
    <row r="5" spans="2:11" ht="5.0999999999999996" customHeight="1"/>
    <row r="6" spans="2:11">
      <c r="B6" s="3106" t="s">
        <v>6838</v>
      </c>
      <c r="C6" s="3106"/>
      <c r="D6" s="3106"/>
      <c r="E6" s="3106"/>
      <c r="F6" s="3106"/>
      <c r="G6" s="3106"/>
      <c r="H6" s="3106"/>
      <c r="I6" s="3106"/>
      <c r="J6" s="3106"/>
      <c r="K6" s="3106"/>
    </row>
    <row r="7" spans="2:11">
      <c r="B7" s="3106" t="s">
        <v>6793</v>
      </c>
      <c r="C7" s="3106"/>
      <c r="D7" s="3106"/>
      <c r="E7" s="3106"/>
      <c r="F7" s="3106"/>
      <c r="G7" s="3106"/>
      <c r="H7" s="3106"/>
      <c r="I7" s="3106"/>
      <c r="J7" s="3106"/>
      <c r="K7" s="3106"/>
    </row>
    <row r="8" spans="2:11">
      <c r="B8" s="3106" t="s">
        <v>6794</v>
      </c>
      <c r="C8" s="3106"/>
      <c r="D8" s="3106"/>
      <c r="E8" s="3106"/>
      <c r="F8" s="3106"/>
      <c r="G8" s="3106"/>
      <c r="H8" s="3106"/>
      <c r="I8" s="3106"/>
      <c r="J8" s="3106"/>
      <c r="K8" s="3106"/>
    </row>
    <row r="9" spans="2:11">
      <c r="B9" s="3106" t="s">
        <v>6795</v>
      </c>
      <c r="C9" s="3106"/>
      <c r="D9" s="3106"/>
      <c r="E9" s="3106"/>
      <c r="F9" s="3106"/>
      <c r="G9" s="3106"/>
      <c r="H9" s="3106"/>
      <c r="I9" s="3106"/>
      <c r="J9" s="3106"/>
      <c r="K9" s="3106"/>
    </row>
    <row r="10" spans="2:11">
      <c r="B10" s="3106" t="s">
        <v>6796</v>
      </c>
      <c r="C10" s="3106"/>
      <c r="D10" s="3106"/>
      <c r="E10" s="3106"/>
      <c r="F10" s="3106"/>
      <c r="G10" s="3106"/>
      <c r="H10" s="3106"/>
      <c r="I10" s="3106"/>
      <c r="J10" s="3106"/>
      <c r="K10" s="3106"/>
    </row>
    <row r="11" spans="2:11">
      <c r="B11" s="3106" t="s">
        <v>6797</v>
      </c>
      <c r="C11" s="3106"/>
      <c r="D11" s="3106"/>
      <c r="E11" s="3106"/>
      <c r="F11" s="3106"/>
      <c r="G11" s="3106"/>
      <c r="H11" s="3106"/>
      <c r="I11" s="3106"/>
      <c r="J11" s="3106"/>
      <c r="K11" s="3106"/>
    </row>
    <row r="12" spans="2:11" ht="5.0999999999999996" customHeight="1"/>
    <row r="13" spans="2:11">
      <c r="B13" s="3106" t="s">
        <v>6798</v>
      </c>
      <c r="C13" s="3106"/>
      <c r="D13" s="3106"/>
      <c r="E13" s="3106"/>
      <c r="F13" s="3106"/>
      <c r="G13" s="3106"/>
      <c r="H13" s="3106"/>
      <c r="I13" s="3106"/>
      <c r="J13" s="3106"/>
      <c r="K13" s="3106"/>
    </row>
    <row r="14" spans="2:11" ht="25.5" customHeight="1" thickBot="1">
      <c r="B14" s="3106" t="s">
        <v>6839</v>
      </c>
      <c r="C14" s="3106"/>
      <c r="D14" s="3106"/>
      <c r="E14" s="3106"/>
      <c r="F14" s="3106"/>
      <c r="G14" s="3106"/>
      <c r="H14" s="3106"/>
      <c r="I14" s="3106"/>
      <c r="J14" s="3106"/>
      <c r="K14" s="3106"/>
    </row>
    <row r="15" spans="2:11" ht="25.5" customHeight="1" thickBot="1">
      <c r="B15" s="2618" t="s">
        <v>6808</v>
      </c>
      <c r="C15" s="3178"/>
      <c r="D15" s="1831" t="s">
        <v>6809</v>
      </c>
      <c r="E15" s="3157" t="s">
        <v>6810</v>
      </c>
      <c r="F15" s="2827"/>
      <c r="G15" s="2827"/>
      <c r="H15" s="2827"/>
      <c r="I15" s="2827" t="s">
        <v>6811</v>
      </c>
      <c r="J15" s="2827"/>
      <c r="K15" s="2619"/>
    </row>
    <row r="16" spans="2:11">
      <c r="B16" s="3168" t="s">
        <v>6799</v>
      </c>
      <c r="C16" s="3169"/>
      <c r="D16" s="1834" t="s">
        <v>6801</v>
      </c>
      <c r="E16" s="3179">
        <v>6</v>
      </c>
      <c r="F16" s="3180"/>
      <c r="G16" s="3180"/>
      <c r="H16" s="3181"/>
      <c r="I16" s="3182"/>
      <c r="J16" s="2958"/>
      <c r="K16" s="2959"/>
    </row>
    <row r="17" spans="2:11">
      <c r="B17" s="3170"/>
      <c r="C17" s="3171"/>
      <c r="D17" s="1832" t="s">
        <v>6802</v>
      </c>
      <c r="E17" s="3165" t="s">
        <v>6812</v>
      </c>
      <c r="F17" s="3166"/>
      <c r="G17" s="3166"/>
      <c r="H17" s="3167"/>
      <c r="I17" s="3183"/>
      <c r="J17" s="2964"/>
      <c r="K17" s="2965"/>
    </row>
    <row r="18" spans="2:11">
      <c r="B18" s="3170"/>
      <c r="C18" s="3171"/>
      <c r="D18" s="1829" t="s">
        <v>6803</v>
      </c>
      <c r="E18" s="3162" t="s">
        <v>6813</v>
      </c>
      <c r="F18" s="3163"/>
      <c r="G18" s="3163"/>
      <c r="H18" s="3164"/>
      <c r="I18" s="3183"/>
      <c r="J18" s="2964"/>
      <c r="K18" s="2965"/>
    </row>
    <row r="19" spans="2:11">
      <c r="B19" s="3170"/>
      <c r="C19" s="3171"/>
      <c r="D19" s="1832" t="s">
        <v>6804</v>
      </c>
      <c r="E19" s="3165" t="s">
        <v>6814</v>
      </c>
      <c r="F19" s="3166"/>
      <c r="G19" s="3166"/>
      <c r="H19" s="3167"/>
      <c r="I19" s="3183"/>
      <c r="J19" s="2964"/>
      <c r="K19" s="2965"/>
    </row>
    <row r="20" spans="2:11">
      <c r="B20" s="3170"/>
      <c r="C20" s="3171"/>
      <c r="D20" s="1829" t="s">
        <v>6805</v>
      </c>
      <c r="E20" s="3162" t="s">
        <v>6815</v>
      </c>
      <c r="F20" s="3163"/>
      <c r="G20" s="3163"/>
      <c r="H20" s="3164"/>
      <c r="I20" s="3183"/>
      <c r="J20" s="2964"/>
      <c r="K20" s="2965"/>
    </row>
    <row r="21" spans="2:11">
      <c r="B21" s="3170"/>
      <c r="C21" s="3171"/>
      <c r="D21" s="1832" t="s">
        <v>6806</v>
      </c>
      <c r="E21" s="3165" t="s">
        <v>6816</v>
      </c>
      <c r="F21" s="3166"/>
      <c r="G21" s="3166"/>
      <c r="H21" s="3167"/>
      <c r="I21" s="3183"/>
      <c r="J21" s="2964"/>
      <c r="K21" s="2965"/>
    </row>
    <row r="22" spans="2:11" ht="13.5" thickBot="1">
      <c r="B22" s="3172"/>
      <c r="C22" s="3173"/>
      <c r="D22" s="1830" t="s">
        <v>6807</v>
      </c>
      <c r="E22" s="3185" t="s">
        <v>6817</v>
      </c>
      <c r="F22" s="3186"/>
      <c r="G22" s="3186"/>
      <c r="H22" s="3187"/>
      <c r="I22" s="3183"/>
      <c r="J22" s="2964"/>
      <c r="K22" s="2965"/>
    </row>
    <row r="23" spans="2:11">
      <c r="B23" s="3168" t="s">
        <v>6800</v>
      </c>
      <c r="C23" s="3169"/>
      <c r="D23" s="1835" t="s">
        <v>6801</v>
      </c>
      <c r="E23" s="3188" t="s">
        <v>2382</v>
      </c>
      <c r="F23" s="3189"/>
      <c r="G23" s="3189"/>
      <c r="H23" s="3190"/>
      <c r="I23" s="3183"/>
      <c r="J23" s="2964"/>
      <c r="K23" s="2965"/>
    </row>
    <row r="24" spans="2:11">
      <c r="B24" s="3170"/>
      <c r="C24" s="3171"/>
      <c r="D24" s="1829" t="s">
        <v>6802</v>
      </c>
      <c r="E24" s="3162" t="s">
        <v>6818</v>
      </c>
      <c r="F24" s="3163"/>
      <c r="G24" s="3163"/>
      <c r="H24" s="3164"/>
      <c r="I24" s="3183"/>
      <c r="J24" s="2964"/>
      <c r="K24" s="2965"/>
    </row>
    <row r="25" spans="2:11">
      <c r="B25" s="3170"/>
      <c r="C25" s="3171"/>
      <c r="D25" s="1832" t="s">
        <v>6803</v>
      </c>
      <c r="E25" s="3165" t="s">
        <v>6819</v>
      </c>
      <c r="F25" s="3166"/>
      <c r="G25" s="3166"/>
      <c r="H25" s="3167"/>
      <c r="I25" s="3183"/>
      <c r="J25" s="2964"/>
      <c r="K25" s="2965"/>
    </row>
    <row r="26" spans="2:11">
      <c r="B26" s="3170"/>
      <c r="C26" s="3171"/>
      <c r="D26" s="1829" t="s">
        <v>6804</v>
      </c>
      <c r="E26" s="3162" t="s">
        <v>6820</v>
      </c>
      <c r="F26" s="3163"/>
      <c r="G26" s="3163"/>
      <c r="H26" s="3164"/>
      <c r="I26" s="3183"/>
      <c r="J26" s="2964"/>
      <c r="K26" s="2965"/>
    </row>
    <row r="27" spans="2:11">
      <c r="B27" s="3170"/>
      <c r="C27" s="3171"/>
      <c r="D27" s="1832" t="s">
        <v>6805</v>
      </c>
      <c r="E27" s="3165" t="s">
        <v>6821</v>
      </c>
      <c r="F27" s="3166"/>
      <c r="G27" s="3166"/>
      <c r="H27" s="3167"/>
      <c r="I27" s="3183"/>
      <c r="J27" s="2964"/>
      <c r="K27" s="2965"/>
    </row>
    <row r="28" spans="2:11">
      <c r="B28" s="3170"/>
      <c r="C28" s="3171"/>
      <c r="D28" s="1829" t="s">
        <v>6806</v>
      </c>
      <c r="E28" s="3162" t="s">
        <v>6816</v>
      </c>
      <c r="F28" s="3163"/>
      <c r="G28" s="3163"/>
      <c r="H28" s="3164"/>
      <c r="I28" s="3183"/>
      <c r="J28" s="2964"/>
      <c r="K28" s="2965"/>
    </row>
    <row r="29" spans="2:11" ht="13.5" thickBot="1">
      <c r="B29" s="3172"/>
      <c r="C29" s="3173"/>
      <c r="D29" s="1833" t="s">
        <v>6807</v>
      </c>
      <c r="E29" s="3174" t="s">
        <v>6817</v>
      </c>
      <c r="F29" s="3175"/>
      <c r="G29" s="3175"/>
      <c r="H29" s="3176"/>
      <c r="I29" s="3184"/>
      <c r="J29" s="2970"/>
      <c r="K29" s="2971"/>
    </row>
    <row r="30" spans="2:11">
      <c r="B30" s="3177" t="s">
        <v>6822</v>
      </c>
      <c r="C30" s="3177"/>
      <c r="D30" s="3177"/>
      <c r="E30" s="3177"/>
      <c r="F30" s="3177"/>
      <c r="G30" s="3177"/>
      <c r="H30" s="3177"/>
      <c r="I30" s="3177"/>
      <c r="J30" s="3177"/>
      <c r="K30" s="3177"/>
    </row>
    <row r="31" spans="2:11" ht="5.0999999999999996" customHeight="1">
      <c r="B31" s="1836"/>
      <c r="C31" s="1836"/>
      <c r="D31" s="1836"/>
      <c r="E31" s="1836"/>
      <c r="F31" s="1836"/>
      <c r="G31" s="1836"/>
      <c r="H31" s="1836"/>
      <c r="I31" s="1836"/>
      <c r="J31" s="1836"/>
      <c r="K31" s="1836"/>
    </row>
    <row r="32" spans="2:11">
      <c r="B32" s="2967" t="s">
        <v>7106</v>
      </c>
      <c r="C32" s="2967"/>
      <c r="D32" s="2967"/>
      <c r="E32" s="2967"/>
      <c r="F32" s="2967"/>
      <c r="G32" s="2967"/>
      <c r="H32" s="2967"/>
      <c r="I32" s="2967"/>
      <c r="J32" s="2967"/>
      <c r="K32" s="2967"/>
    </row>
    <row r="33" spans="2:11">
      <c r="B33" s="2967" t="s">
        <v>6835</v>
      </c>
      <c r="C33" s="2967"/>
      <c r="D33" s="2967"/>
      <c r="E33" s="2967"/>
      <c r="F33" s="2967"/>
      <c r="G33" s="2967"/>
      <c r="H33" s="2967"/>
      <c r="I33" s="2967"/>
      <c r="J33" s="2967"/>
      <c r="K33" s="2967"/>
    </row>
    <row r="34" spans="2:11" ht="13.5" thickBot="1">
      <c r="B34" s="2967" t="s">
        <v>6826</v>
      </c>
      <c r="C34" s="2967"/>
      <c r="D34" s="2967"/>
      <c r="E34" s="2967"/>
      <c r="F34" s="2967"/>
      <c r="G34" s="2967"/>
      <c r="H34" s="2967"/>
      <c r="I34" s="2967"/>
      <c r="J34" s="2967"/>
      <c r="K34" s="2967"/>
    </row>
    <row r="35" spans="2:11" ht="13.5" thickBot="1">
      <c r="B35" s="2697" t="s">
        <v>6827</v>
      </c>
      <c r="C35" s="2698"/>
      <c r="D35" s="2698" t="s">
        <v>6828</v>
      </c>
      <c r="E35" s="2699"/>
      <c r="F35" s="1837"/>
      <c r="G35" s="1838"/>
      <c r="H35" s="1838"/>
      <c r="I35" s="1838"/>
      <c r="J35" s="1838"/>
      <c r="K35" s="1838"/>
    </row>
    <row r="36" spans="2:11" ht="12.75" customHeight="1">
      <c r="B36" s="2968" t="s">
        <v>4143</v>
      </c>
      <c r="C36" s="2958"/>
      <c r="D36" s="2958" t="s">
        <v>6807</v>
      </c>
      <c r="E36" s="2959"/>
      <c r="F36" s="2966" t="s">
        <v>6836</v>
      </c>
      <c r="G36" s="2967"/>
      <c r="H36" s="2967"/>
      <c r="I36" s="2967"/>
      <c r="J36" s="2967"/>
      <c r="K36" s="2967"/>
    </row>
    <row r="37" spans="2:11">
      <c r="B37" s="2960" t="s">
        <v>6829</v>
      </c>
      <c r="C37" s="2961"/>
      <c r="D37" s="2961" t="s">
        <v>6806</v>
      </c>
      <c r="E37" s="2962"/>
      <c r="F37" s="2966"/>
      <c r="G37" s="2967"/>
      <c r="H37" s="2967"/>
      <c r="I37" s="2967"/>
      <c r="J37" s="2967"/>
      <c r="K37" s="2967"/>
    </row>
    <row r="38" spans="2:11">
      <c r="B38" s="2963" t="s">
        <v>6830</v>
      </c>
      <c r="C38" s="2964"/>
      <c r="D38" s="2964" t="s">
        <v>6805</v>
      </c>
      <c r="E38" s="2965"/>
      <c r="F38" s="2966" t="s">
        <v>6837</v>
      </c>
      <c r="G38" s="2967"/>
      <c r="H38" s="2967"/>
      <c r="I38" s="2967"/>
      <c r="J38" s="2967"/>
      <c r="K38" s="2967"/>
    </row>
    <row r="39" spans="2:11">
      <c r="B39" s="2960" t="s">
        <v>6831</v>
      </c>
      <c r="C39" s="2961"/>
      <c r="D39" s="2961" t="s">
        <v>6804</v>
      </c>
      <c r="E39" s="2962"/>
      <c r="F39" s="2966"/>
      <c r="G39" s="2967"/>
      <c r="H39" s="2967"/>
      <c r="I39" s="2967"/>
      <c r="J39" s="2967"/>
      <c r="K39" s="2967"/>
    </row>
    <row r="40" spans="2:11">
      <c r="B40" s="2963" t="s">
        <v>6832</v>
      </c>
      <c r="C40" s="2964"/>
      <c r="D40" s="2964" t="s">
        <v>6803</v>
      </c>
      <c r="E40" s="2965"/>
      <c r="F40" s="2966" t="s">
        <v>6879</v>
      </c>
      <c r="G40" s="2967"/>
      <c r="H40" s="2967"/>
      <c r="I40" s="2967"/>
      <c r="J40" s="2967"/>
      <c r="K40" s="2967"/>
    </row>
    <row r="41" spans="2:11">
      <c r="B41" s="2960" t="s">
        <v>6833</v>
      </c>
      <c r="C41" s="2961"/>
      <c r="D41" s="2961" t="s">
        <v>6802</v>
      </c>
      <c r="E41" s="2962"/>
      <c r="F41" s="2966"/>
      <c r="G41" s="2967"/>
      <c r="H41" s="2967"/>
      <c r="I41" s="2967"/>
      <c r="J41" s="2967"/>
      <c r="K41" s="2967"/>
    </row>
    <row r="42" spans="2:11" ht="13.5" thickBot="1">
      <c r="B42" s="2969" t="s">
        <v>6834</v>
      </c>
      <c r="C42" s="2970"/>
      <c r="D42" s="2970" t="s">
        <v>6801</v>
      </c>
      <c r="E42" s="2971"/>
      <c r="F42" s="1836"/>
      <c r="G42" s="1836"/>
      <c r="H42" s="1836"/>
      <c r="I42" s="1836"/>
      <c r="J42" s="1836"/>
      <c r="K42" s="1836"/>
    </row>
    <row r="43" spans="2:11" ht="5.0999999999999996" customHeight="1"/>
    <row r="44" spans="2:11" ht="12.75" customHeight="1">
      <c r="B44" s="3106" t="s">
        <v>6840</v>
      </c>
      <c r="C44" s="3106"/>
      <c r="D44" s="3106"/>
      <c r="E44" s="3106"/>
      <c r="F44" s="3106"/>
      <c r="G44" s="3106"/>
      <c r="H44" s="3106"/>
      <c r="I44" s="1828"/>
      <c r="J44" s="1828"/>
      <c r="K44" s="1828"/>
    </row>
    <row r="45" spans="2:11" ht="38.25" customHeight="1">
      <c r="B45" s="3106" t="s">
        <v>7222</v>
      </c>
      <c r="C45" s="3106"/>
      <c r="D45" s="3106"/>
      <c r="E45" s="3106"/>
      <c r="F45" s="3106"/>
      <c r="G45" s="3106"/>
      <c r="H45" s="3106"/>
      <c r="I45" s="1828"/>
      <c r="J45" s="1828"/>
      <c r="K45" s="1828"/>
    </row>
    <row r="46" spans="2:11">
      <c r="B46" s="3133" t="s">
        <v>6823</v>
      </c>
      <c r="C46" s="3133"/>
      <c r="D46" s="3133"/>
      <c r="E46" s="3133"/>
      <c r="F46" s="3133"/>
      <c r="G46" s="3133"/>
      <c r="H46" s="3133"/>
    </row>
    <row r="47" spans="2:11">
      <c r="B47" s="3133" t="s">
        <v>6824</v>
      </c>
      <c r="C47" s="3133"/>
      <c r="D47" s="3133"/>
      <c r="E47" s="3133"/>
      <c r="F47" s="3133"/>
      <c r="G47" s="3133"/>
      <c r="H47" s="3133"/>
    </row>
    <row r="48" spans="2:11" ht="12.75" customHeight="1">
      <c r="B48" s="3106" t="s">
        <v>7219</v>
      </c>
      <c r="C48" s="3106"/>
      <c r="D48" s="3106"/>
      <c r="E48" s="3106"/>
      <c r="F48" s="3106"/>
      <c r="G48" s="3106"/>
      <c r="H48" s="3106"/>
    </row>
    <row r="49" spans="2:11">
      <c r="B49" s="3106"/>
      <c r="C49" s="3106"/>
      <c r="D49" s="3106"/>
      <c r="E49" s="3106"/>
      <c r="F49" s="3106"/>
      <c r="G49" s="3106"/>
      <c r="H49" s="3106"/>
    </row>
    <row r="50" spans="2:11">
      <c r="B50" s="3106"/>
      <c r="C50" s="3106"/>
      <c r="D50" s="3106"/>
      <c r="E50" s="3106"/>
      <c r="F50" s="3106"/>
      <c r="G50" s="3106"/>
      <c r="H50" s="3106"/>
    </row>
    <row r="51" spans="2:11" ht="64.5" customHeight="1">
      <c r="B51" s="3106" t="s">
        <v>6999</v>
      </c>
      <c r="C51" s="3106"/>
      <c r="D51" s="3106"/>
      <c r="E51" s="3106"/>
      <c r="F51" s="3106"/>
      <c r="G51" s="3106"/>
      <c r="H51" s="3106"/>
      <c r="I51" s="3132"/>
      <c r="J51" s="3132"/>
      <c r="K51" s="3132"/>
    </row>
    <row r="52" spans="2:11" ht="5.0999999999999996" customHeight="1"/>
    <row r="53" spans="2:11">
      <c r="B53" s="3133" t="s">
        <v>7016</v>
      </c>
      <c r="C53" s="3133"/>
      <c r="D53" s="3133"/>
      <c r="E53" s="3133"/>
      <c r="F53" s="3133"/>
      <c r="G53" s="3133"/>
      <c r="H53" s="3133"/>
      <c r="I53" s="3133"/>
      <c r="J53" s="3133"/>
      <c r="K53" s="3133"/>
    </row>
    <row r="54" spans="2:11" ht="25.5" customHeight="1">
      <c r="B54" s="3106" t="s">
        <v>7017</v>
      </c>
      <c r="C54" s="3106"/>
      <c r="D54" s="3106"/>
      <c r="E54" s="3106"/>
      <c r="F54" s="3106"/>
      <c r="G54" s="3106"/>
      <c r="H54" s="3106"/>
      <c r="I54" s="1828"/>
      <c r="J54" s="1828"/>
      <c r="K54" s="1828"/>
    </row>
    <row r="55" spans="2:11" ht="25.5" customHeight="1">
      <c r="B55" s="3133" t="s">
        <v>6825</v>
      </c>
      <c r="C55" s="3133"/>
      <c r="D55" s="3133"/>
      <c r="E55" s="3133"/>
      <c r="F55" s="3133"/>
      <c r="G55" s="3133"/>
      <c r="H55" s="3133"/>
    </row>
    <row r="56" spans="2:11" ht="76.5" customHeight="1">
      <c r="B56" s="3106" t="s">
        <v>6841</v>
      </c>
      <c r="C56" s="3106"/>
      <c r="D56" s="3106"/>
      <c r="E56" s="3106"/>
      <c r="F56" s="3106"/>
      <c r="G56" s="3106"/>
      <c r="H56" s="3106"/>
    </row>
    <row r="58" spans="2:11">
      <c r="B58" s="3125" t="s">
        <v>6906</v>
      </c>
      <c r="C58" s="3125"/>
      <c r="D58" s="3125"/>
      <c r="E58" s="3125"/>
      <c r="F58" s="3125"/>
      <c r="G58" s="3125"/>
      <c r="H58" s="3125"/>
      <c r="I58" s="3125"/>
      <c r="J58" s="3125"/>
      <c r="K58" s="3125"/>
    </row>
    <row r="59" spans="2:11">
      <c r="B59" s="3105" t="s">
        <v>6907</v>
      </c>
      <c r="C59" s="3161"/>
      <c r="D59" s="3161"/>
      <c r="E59" s="3161"/>
      <c r="F59" s="3161"/>
      <c r="G59" s="3161"/>
      <c r="H59" s="3161"/>
      <c r="I59" s="3161"/>
      <c r="J59" s="3161"/>
      <c r="K59" s="3161"/>
    </row>
    <row r="60" spans="2:11" ht="25.5" customHeight="1">
      <c r="B60" s="3105" t="s">
        <v>6908</v>
      </c>
      <c r="C60" s="3161"/>
      <c r="D60" s="3161"/>
      <c r="E60" s="3161"/>
      <c r="F60" s="3161"/>
      <c r="G60" s="3161"/>
      <c r="H60" s="3161"/>
      <c r="I60" s="3161"/>
      <c r="J60" s="3161"/>
      <c r="K60" s="3161"/>
    </row>
    <row r="61" spans="2:11">
      <c r="B61" s="3105" t="s">
        <v>6909</v>
      </c>
      <c r="C61" s="3161"/>
      <c r="D61" s="3161"/>
      <c r="E61" s="3161"/>
      <c r="F61" s="3161"/>
      <c r="G61" s="3161"/>
      <c r="H61" s="3161"/>
      <c r="I61" s="3161"/>
      <c r="J61" s="3161"/>
      <c r="K61" s="3161"/>
    </row>
    <row r="62" spans="2:11">
      <c r="B62" s="3105" t="s">
        <v>6910</v>
      </c>
      <c r="C62" s="3161"/>
      <c r="D62" s="3161"/>
      <c r="E62" s="3161"/>
      <c r="F62" s="3161"/>
      <c r="G62" s="3161"/>
      <c r="H62" s="3161"/>
      <c r="I62" s="3161"/>
      <c r="J62" s="3161"/>
      <c r="K62" s="3161"/>
    </row>
    <row r="63" spans="2:11">
      <c r="B63" s="3105" t="s">
        <v>6911</v>
      </c>
      <c r="C63" s="3161"/>
      <c r="D63" s="3161"/>
      <c r="E63" s="3161"/>
      <c r="F63" s="3161"/>
      <c r="G63" s="3161"/>
      <c r="H63" s="3161"/>
      <c r="I63" s="3161"/>
      <c r="J63" s="3161"/>
      <c r="K63" s="3161"/>
    </row>
    <row r="64" spans="2:11">
      <c r="B64" s="3105" t="s">
        <v>6912</v>
      </c>
      <c r="C64" s="3161"/>
      <c r="D64" s="3161"/>
      <c r="E64" s="3161"/>
      <c r="F64" s="3161"/>
      <c r="G64" s="3161"/>
      <c r="H64" s="3161"/>
      <c r="I64" s="3161"/>
      <c r="J64" s="3161"/>
      <c r="K64" s="3161"/>
    </row>
    <row r="65" spans="2:11">
      <c r="B65" s="3105" t="s">
        <v>6913</v>
      </c>
      <c r="C65" s="3161"/>
      <c r="D65" s="3161"/>
      <c r="E65" s="3161"/>
      <c r="F65" s="3161"/>
      <c r="G65" s="3161"/>
      <c r="H65" s="3161"/>
      <c r="I65" s="3161"/>
      <c r="J65" s="3161"/>
      <c r="K65" s="3161"/>
    </row>
    <row r="66" spans="2:11">
      <c r="B66" s="3105" t="s">
        <v>6914</v>
      </c>
      <c r="C66" s="3161"/>
      <c r="D66" s="3161"/>
      <c r="E66" s="3161"/>
      <c r="F66" s="3161"/>
      <c r="G66" s="3161"/>
      <c r="H66" s="3161"/>
      <c r="I66" s="3161"/>
      <c r="J66" s="3161"/>
      <c r="K66" s="3161"/>
    </row>
    <row r="67" spans="2:11" ht="38.25" customHeight="1">
      <c r="B67" s="3105" t="s">
        <v>6915</v>
      </c>
      <c r="C67" s="3161"/>
      <c r="D67" s="3161"/>
      <c r="E67" s="3161"/>
      <c r="F67" s="3161"/>
      <c r="G67" s="3161"/>
      <c r="H67" s="3161"/>
      <c r="I67" s="3161"/>
      <c r="J67" s="3161"/>
      <c r="K67" s="3161"/>
    </row>
    <row r="68" spans="2:11">
      <c r="B68" s="3105" t="s">
        <v>6916</v>
      </c>
      <c r="C68" s="3161"/>
      <c r="D68" s="3161"/>
      <c r="E68" s="3161"/>
      <c r="F68" s="3161"/>
      <c r="G68" s="3161"/>
      <c r="H68" s="3161"/>
      <c r="I68" s="3161"/>
      <c r="J68" s="3161"/>
      <c r="K68" s="3161"/>
    </row>
    <row r="69" spans="2:11">
      <c r="B69" s="3105" t="s">
        <v>6917</v>
      </c>
      <c r="C69" s="3161"/>
      <c r="D69" s="3161"/>
      <c r="E69" s="3161"/>
      <c r="F69" s="3161"/>
      <c r="G69" s="3161"/>
      <c r="H69" s="3161"/>
      <c r="I69" s="3161"/>
      <c r="J69" s="3161"/>
      <c r="K69" s="3161"/>
    </row>
    <row r="70" spans="2:11">
      <c r="B70" s="3105" t="s">
        <v>6918</v>
      </c>
      <c r="C70" s="3161"/>
      <c r="D70" s="3161"/>
      <c r="E70" s="3161"/>
      <c r="F70" s="3161"/>
      <c r="G70" s="3161"/>
      <c r="H70" s="3161"/>
      <c r="I70" s="3161"/>
      <c r="J70" s="3161"/>
      <c r="K70" s="3161"/>
    </row>
    <row r="71" spans="2:11">
      <c r="B71" s="3105" t="s">
        <v>6919</v>
      </c>
      <c r="C71" s="3161"/>
      <c r="D71" s="3161"/>
      <c r="E71" s="3161"/>
      <c r="F71" s="3161"/>
      <c r="G71" s="3161"/>
      <c r="H71" s="3161"/>
      <c r="I71" s="3161"/>
      <c r="J71" s="3161"/>
      <c r="K71" s="3161"/>
    </row>
    <row r="72" spans="2:11">
      <c r="B72" s="3105" t="s">
        <v>6920</v>
      </c>
      <c r="C72" s="3161"/>
      <c r="D72" s="3161"/>
      <c r="E72" s="3161"/>
      <c r="F72" s="3161"/>
      <c r="G72" s="3161"/>
      <c r="H72" s="3161"/>
      <c r="I72" s="3161"/>
      <c r="J72" s="3161"/>
      <c r="K72" s="3161"/>
    </row>
    <row r="73" spans="2:11">
      <c r="B73" s="3105" t="s">
        <v>6921</v>
      </c>
      <c r="C73" s="3161"/>
      <c r="D73" s="3161"/>
      <c r="E73" s="3161"/>
      <c r="F73" s="3161"/>
      <c r="G73" s="3161"/>
      <c r="H73" s="3161"/>
      <c r="I73" s="3161"/>
      <c r="J73" s="3161"/>
      <c r="K73" s="3161"/>
    </row>
    <row r="74" spans="2:11" ht="25.5" customHeight="1">
      <c r="B74" s="3105" t="s">
        <v>6922</v>
      </c>
      <c r="C74" s="3161"/>
      <c r="D74" s="3161"/>
      <c r="E74" s="3161"/>
      <c r="F74" s="3161"/>
      <c r="G74" s="3161"/>
      <c r="H74" s="3161"/>
      <c r="I74" s="3161"/>
      <c r="J74" s="3161"/>
      <c r="K74" s="3161"/>
    </row>
    <row r="75" spans="2:11" ht="5.0999999999999996" customHeight="1"/>
    <row r="76" spans="2:11">
      <c r="B76" s="3125" t="s">
        <v>6954</v>
      </c>
      <c r="C76" s="3125"/>
      <c r="D76" s="3125"/>
      <c r="E76" s="3125"/>
      <c r="F76" s="3125"/>
      <c r="G76" s="3125"/>
      <c r="H76" s="3125"/>
      <c r="I76" s="3125"/>
      <c r="J76" s="3125"/>
      <c r="K76" s="3125"/>
    </row>
    <row r="77" spans="2:11">
      <c r="B77" s="3105" t="s">
        <v>6955</v>
      </c>
      <c r="C77" s="3161"/>
      <c r="D77" s="3161"/>
      <c r="E77" s="3161"/>
      <c r="F77" s="3161"/>
      <c r="G77" s="3161"/>
      <c r="H77" s="3161"/>
      <c r="I77" s="3161"/>
      <c r="J77" s="3161"/>
      <c r="K77" s="3161"/>
    </row>
    <row r="78" spans="2:11" ht="25.5" customHeight="1">
      <c r="B78" s="3105" t="s">
        <v>6956</v>
      </c>
      <c r="C78" s="3161"/>
      <c r="D78" s="3161"/>
      <c r="E78" s="3161"/>
      <c r="F78" s="3161"/>
      <c r="G78" s="3161"/>
      <c r="H78" s="3161"/>
      <c r="I78" s="3161"/>
      <c r="J78" s="3161"/>
      <c r="K78" s="3161"/>
    </row>
    <row r="79" spans="2:11" ht="13.5" thickBot="1">
      <c r="B79" s="3105" t="s">
        <v>6957</v>
      </c>
      <c r="C79" s="3161"/>
      <c r="D79" s="3161"/>
      <c r="E79" s="3161"/>
      <c r="F79" s="3161"/>
      <c r="G79" s="3161"/>
      <c r="H79" s="3161"/>
      <c r="I79" s="3161"/>
      <c r="J79" s="3161"/>
      <c r="K79" s="3161"/>
    </row>
    <row r="80" spans="2:11" ht="13.5" thickBot="1">
      <c r="B80" s="2624" t="s">
        <v>6959</v>
      </c>
      <c r="C80" s="2625"/>
      <c r="D80" s="2625"/>
      <c r="E80" s="2625"/>
      <c r="F80" s="3157"/>
      <c r="G80" s="2625" t="s">
        <v>6975</v>
      </c>
      <c r="H80" s="2625"/>
      <c r="I80" s="2625"/>
      <c r="J80" s="2625"/>
      <c r="K80" s="2626"/>
    </row>
    <row r="81" spans="2:11">
      <c r="B81" s="2966" t="s">
        <v>6960</v>
      </c>
      <c r="C81" s="2967"/>
      <c r="D81" s="2967"/>
      <c r="E81" s="2967"/>
      <c r="F81" s="3148"/>
      <c r="G81" s="2967" t="s">
        <v>6976</v>
      </c>
      <c r="H81" s="3155"/>
      <c r="I81" s="3155"/>
      <c r="J81" s="3155"/>
      <c r="K81" s="3156"/>
    </row>
    <row r="82" spans="2:11">
      <c r="B82" s="2966" t="s">
        <v>6958</v>
      </c>
      <c r="C82" s="2967"/>
      <c r="D82" s="2967"/>
      <c r="E82" s="2967"/>
      <c r="F82" s="3148"/>
      <c r="G82" s="2967" t="s">
        <v>6978</v>
      </c>
      <c r="H82" s="2967"/>
      <c r="I82" s="2967"/>
      <c r="J82" s="2967"/>
      <c r="K82" s="3136"/>
    </row>
    <row r="83" spans="2:11" ht="38.25" customHeight="1">
      <c r="B83" s="2966" t="s">
        <v>6962</v>
      </c>
      <c r="C83" s="2967"/>
      <c r="D83" s="2967"/>
      <c r="E83" s="2967"/>
      <c r="F83" s="3148"/>
      <c r="G83" s="2967" t="s">
        <v>6986</v>
      </c>
      <c r="H83" s="2967"/>
      <c r="I83" s="2967"/>
      <c r="J83" s="2967"/>
      <c r="K83" s="3136"/>
    </row>
    <row r="84" spans="2:11" ht="26.25" customHeight="1">
      <c r="B84" s="3158" t="s">
        <v>6961</v>
      </c>
      <c r="C84" s="3159"/>
      <c r="D84" s="3159"/>
      <c r="E84" s="3159"/>
      <c r="F84" s="3160"/>
      <c r="G84" s="2967" t="s">
        <v>6981</v>
      </c>
      <c r="H84" s="2967"/>
      <c r="I84" s="2967"/>
      <c r="J84" s="2967"/>
      <c r="K84" s="3136"/>
    </row>
    <row r="85" spans="2:11" ht="25.5" customHeight="1">
      <c r="B85" s="2966" t="s">
        <v>6963</v>
      </c>
      <c r="C85" s="2967"/>
      <c r="D85" s="2967"/>
      <c r="E85" s="2967"/>
      <c r="F85" s="3148"/>
      <c r="G85" s="2967" t="s">
        <v>6982</v>
      </c>
      <c r="H85" s="2967"/>
      <c r="I85" s="2967"/>
      <c r="J85" s="2967"/>
      <c r="K85" s="3136"/>
    </row>
    <row r="86" spans="2:11" ht="38.25" customHeight="1">
      <c r="B86" s="3137"/>
      <c r="C86" s="3138"/>
      <c r="D86" s="3138"/>
      <c r="E86" s="3138"/>
      <c r="F86" s="3139"/>
      <c r="G86" s="2967" t="s">
        <v>6983</v>
      </c>
      <c r="H86" s="2967"/>
      <c r="I86" s="2967"/>
      <c r="J86" s="2967"/>
      <c r="K86" s="3136"/>
    </row>
    <row r="87" spans="2:11" ht="25.5" customHeight="1">
      <c r="B87" s="3137"/>
      <c r="C87" s="3138"/>
      <c r="D87" s="3138"/>
      <c r="E87" s="3138"/>
      <c r="F87" s="3139"/>
      <c r="G87" s="2967" t="s">
        <v>6972</v>
      </c>
      <c r="H87" s="2967"/>
      <c r="I87" s="2967"/>
      <c r="J87" s="2967"/>
      <c r="K87" s="3136"/>
    </row>
    <row r="88" spans="2:11" ht="5.0999999999999996" customHeight="1">
      <c r="B88" s="3140"/>
      <c r="C88" s="3141"/>
      <c r="D88" s="3141"/>
      <c r="E88" s="3141"/>
      <c r="F88" s="3142"/>
      <c r="G88" s="3141"/>
      <c r="H88" s="3141"/>
      <c r="I88" s="3141"/>
      <c r="J88" s="3141"/>
      <c r="K88" s="3143"/>
    </row>
    <row r="89" spans="2:11">
      <c r="B89" s="2966" t="s">
        <v>6964</v>
      </c>
      <c r="C89" s="2967"/>
      <c r="D89" s="2967"/>
      <c r="E89" s="2967"/>
      <c r="F89" s="3148"/>
      <c r="G89" s="2967" t="s">
        <v>6987</v>
      </c>
      <c r="H89" s="2967"/>
      <c r="I89" s="2967"/>
      <c r="J89" s="2967"/>
      <c r="K89" s="3136"/>
    </row>
    <row r="90" spans="2:11">
      <c r="B90" s="2966" t="s">
        <v>6965</v>
      </c>
      <c r="C90" s="2967"/>
      <c r="D90" s="2967"/>
      <c r="E90" s="2967"/>
      <c r="F90" s="3148"/>
      <c r="G90" s="2967" t="s">
        <v>6965</v>
      </c>
      <c r="H90" s="2967"/>
      <c r="I90" s="2967"/>
      <c r="J90" s="2967"/>
      <c r="K90" s="3136"/>
    </row>
    <row r="91" spans="2:11" ht="25.5" customHeight="1">
      <c r="B91" s="2966" t="s">
        <v>6966</v>
      </c>
      <c r="C91" s="2967"/>
      <c r="D91" s="2967"/>
      <c r="E91" s="2967"/>
      <c r="F91" s="3148"/>
      <c r="G91" s="2967" t="s">
        <v>6988</v>
      </c>
      <c r="H91" s="3155"/>
      <c r="I91" s="3155"/>
      <c r="J91" s="3155"/>
      <c r="K91" s="3156"/>
    </row>
    <row r="92" spans="2:11" ht="25.5" customHeight="1">
      <c r="B92" s="2966" t="s">
        <v>6963</v>
      </c>
      <c r="C92" s="2967"/>
      <c r="D92" s="2967"/>
      <c r="E92" s="2967"/>
      <c r="F92" s="3148"/>
      <c r="G92" s="3144"/>
      <c r="H92" s="3144"/>
      <c r="I92" s="3144"/>
      <c r="J92" s="3144"/>
      <c r="K92" s="3145"/>
    </row>
    <row r="93" spans="2:11" ht="5.0999999999999996" customHeight="1">
      <c r="B93" s="3153"/>
      <c r="C93" s="3134"/>
      <c r="D93" s="3134"/>
      <c r="E93" s="3134"/>
      <c r="F93" s="3154"/>
      <c r="G93" s="3146"/>
      <c r="H93" s="3146"/>
      <c r="I93" s="3146"/>
      <c r="J93" s="3146"/>
      <c r="K93" s="3147"/>
    </row>
    <row r="94" spans="2:11">
      <c r="B94" s="2966" t="s">
        <v>6967</v>
      </c>
      <c r="C94" s="2967"/>
      <c r="D94" s="2967"/>
      <c r="E94" s="2967"/>
      <c r="F94" s="3148"/>
      <c r="G94" s="2967" t="s">
        <v>6989</v>
      </c>
      <c r="H94" s="3155"/>
      <c r="I94" s="3155"/>
      <c r="J94" s="3155"/>
      <c r="K94" s="3156"/>
    </row>
    <row r="95" spans="2:11">
      <c r="B95" s="2966" t="s">
        <v>6968</v>
      </c>
      <c r="C95" s="2967"/>
      <c r="D95" s="2967"/>
      <c r="E95" s="2967"/>
      <c r="F95" s="3148"/>
      <c r="G95" s="2967" t="s">
        <v>6968</v>
      </c>
      <c r="H95" s="2967"/>
      <c r="I95" s="2967"/>
      <c r="J95" s="2967"/>
      <c r="K95" s="3136"/>
    </row>
    <row r="96" spans="2:11" ht="25.5" customHeight="1">
      <c r="B96" s="2966" t="s">
        <v>6969</v>
      </c>
      <c r="C96" s="2967"/>
      <c r="D96" s="2967"/>
      <c r="E96" s="2967"/>
      <c r="F96" s="3148"/>
      <c r="G96" s="2967" t="s">
        <v>6969</v>
      </c>
      <c r="H96" s="2967"/>
      <c r="I96" s="2967"/>
      <c r="J96" s="2967"/>
      <c r="K96" s="3136"/>
    </row>
    <row r="97" spans="2:11">
      <c r="B97" s="2966" t="s">
        <v>6984</v>
      </c>
      <c r="C97" s="2967"/>
      <c r="D97" s="2967"/>
      <c r="E97" s="2967"/>
      <c r="F97" s="3148"/>
      <c r="G97" s="2967" t="s">
        <v>6984</v>
      </c>
      <c r="H97" s="2967"/>
      <c r="I97" s="2967"/>
      <c r="J97" s="2967"/>
      <c r="K97" s="3136"/>
    </row>
    <row r="98" spans="2:11">
      <c r="B98" s="2966" t="s">
        <v>6979</v>
      </c>
      <c r="C98" s="2967"/>
      <c r="D98" s="2967"/>
      <c r="E98" s="2967"/>
      <c r="F98" s="3148"/>
      <c r="G98" s="2967" t="s">
        <v>6979</v>
      </c>
      <c r="H98" s="2967"/>
      <c r="I98" s="2967"/>
      <c r="J98" s="2967"/>
      <c r="K98" s="3136"/>
    </row>
    <row r="99" spans="2:11" ht="25.5" customHeight="1">
      <c r="B99" s="2966" t="s">
        <v>6970</v>
      </c>
      <c r="C99" s="2967"/>
      <c r="D99" s="2967"/>
      <c r="E99" s="2967"/>
      <c r="F99" s="3148"/>
      <c r="G99" s="2967" t="s">
        <v>6970</v>
      </c>
      <c r="H99" s="2967"/>
      <c r="I99" s="2967"/>
      <c r="J99" s="2967"/>
      <c r="K99" s="3136"/>
    </row>
    <row r="100" spans="2:11" ht="25.5" customHeight="1">
      <c r="B100" s="2966" t="s">
        <v>6985</v>
      </c>
      <c r="C100" s="2967"/>
      <c r="D100" s="2967"/>
      <c r="E100" s="2967"/>
      <c r="F100" s="3148"/>
      <c r="G100" s="2967" t="s">
        <v>6985</v>
      </c>
      <c r="H100" s="2967"/>
      <c r="I100" s="2967"/>
      <c r="J100" s="2967"/>
      <c r="K100" s="3136"/>
    </row>
    <row r="101" spans="2:11" ht="25.5" customHeight="1">
      <c r="B101" s="2966" t="s">
        <v>6971</v>
      </c>
      <c r="C101" s="2967"/>
      <c r="D101" s="2967"/>
      <c r="E101" s="2967"/>
      <c r="F101" s="3148"/>
      <c r="G101" s="2967" t="s">
        <v>6971</v>
      </c>
      <c r="H101" s="2967"/>
      <c r="I101" s="2967"/>
      <c r="J101" s="2967"/>
      <c r="K101" s="3136"/>
    </row>
    <row r="102" spans="2:11">
      <c r="B102" s="2966" t="s">
        <v>6980</v>
      </c>
      <c r="C102" s="2967"/>
      <c r="D102" s="2967"/>
      <c r="E102" s="2967"/>
      <c r="F102" s="3148"/>
      <c r="G102" s="2967" t="s">
        <v>6980</v>
      </c>
      <c r="H102" s="2967"/>
      <c r="I102" s="2967"/>
      <c r="J102" s="2967"/>
      <c r="K102" s="3136"/>
    </row>
    <row r="103" spans="2:11" ht="25.5" customHeight="1">
      <c r="B103" s="2966" t="s">
        <v>6981</v>
      </c>
      <c r="C103" s="2967"/>
      <c r="D103" s="2967"/>
      <c r="E103" s="2967"/>
      <c r="F103" s="3148"/>
      <c r="G103" s="2967" t="s">
        <v>6981</v>
      </c>
      <c r="H103" s="2967"/>
      <c r="I103" s="2967"/>
      <c r="J103" s="2967"/>
      <c r="K103" s="3136"/>
    </row>
    <row r="104" spans="2:11" ht="25.5" customHeight="1">
      <c r="B104" s="2966" t="s">
        <v>6982</v>
      </c>
      <c r="C104" s="2967"/>
      <c r="D104" s="2967"/>
      <c r="E104" s="2967"/>
      <c r="F104" s="3148"/>
      <c r="G104" s="2967" t="s">
        <v>6982</v>
      </c>
      <c r="H104" s="2967"/>
      <c r="I104" s="2967"/>
      <c r="J104" s="2967"/>
      <c r="K104" s="3136"/>
    </row>
    <row r="105" spans="2:11" ht="38.25" customHeight="1">
      <c r="B105" s="2966" t="s">
        <v>6983</v>
      </c>
      <c r="C105" s="2967"/>
      <c r="D105" s="2967"/>
      <c r="E105" s="2967"/>
      <c r="F105" s="3148"/>
      <c r="G105" s="2967" t="s">
        <v>6983</v>
      </c>
      <c r="H105" s="2967"/>
      <c r="I105" s="2967"/>
      <c r="J105" s="2967"/>
      <c r="K105" s="3136"/>
    </row>
    <row r="106" spans="2:11" ht="25.5" customHeight="1">
      <c r="B106" s="3153" t="s">
        <v>6972</v>
      </c>
      <c r="C106" s="3134"/>
      <c r="D106" s="3134"/>
      <c r="E106" s="3134"/>
      <c r="F106" s="3154"/>
      <c r="G106" s="3134" t="s">
        <v>6972</v>
      </c>
      <c r="H106" s="3134"/>
      <c r="I106" s="3134"/>
      <c r="J106" s="3134"/>
      <c r="K106" s="3135"/>
    </row>
    <row r="107" spans="2:11" ht="5.0999999999999996" customHeight="1">
      <c r="B107" s="2966"/>
      <c r="C107" s="2967"/>
      <c r="D107" s="2967"/>
      <c r="E107" s="2967"/>
      <c r="F107" s="3148"/>
      <c r="G107" s="3155"/>
      <c r="H107" s="3155"/>
      <c r="I107" s="3155"/>
      <c r="J107" s="3155"/>
      <c r="K107" s="3156"/>
    </row>
    <row r="108" spans="2:11">
      <c r="B108" s="2966" t="s">
        <v>6977</v>
      </c>
      <c r="C108" s="2967"/>
      <c r="D108" s="2967"/>
      <c r="E108" s="2967"/>
      <c r="F108" s="3148"/>
      <c r="G108" s="2967" t="s">
        <v>6990</v>
      </c>
      <c r="H108" s="3155"/>
      <c r="I108" s="3155"/>
      <c r="J108" s="3155"/>
      <c r="K108" s="3156"/>
    </row>
    <row r="109" spans="2:11" ht="25.5" customHeight="1">
      <c r="B109" s="2966" t="s">
        <v>6973</v>
      </c>
      <c r="C109" s="2967"/>
      <c r="D109" s="2967"/>
      <c r="E109" s="2967"/>
      <c r="F109" s="3148"/>
      <c r="G109" s="2967" t="s">
        <v>6973</v>
      </c>
      <c r="H109" s="2967"/>
      <c r="I109" s="2967"/>
      <c r="J109" s="2967"/>
      <c r="K109" s="3136"/>
    </row>
    <row r="110" spans="2:11" ht="13.5" thickBot="1">
      <c r="B110" s="3149" t="s">
        <v>6974</v>
      </c>
      <c r="C110" s="3150"/>
      <c r="D110" s="3150"/>
      <c r="E110" s="3150"/>
      <c r="F110" s="3151"/>
      <c r="G110" s="3150" t="s">
        <v>6991</v>
      </c>
      <c r="H110" s="3150"/>
      <c r="I110" s="3150"/>
      <c r="J110" s="3150"/>
      <c r="K110" s="3152"/>
    </row>
  </sheetData>
  <sheetProtection autoFilter="0"/>
  <mergeCells count="145">
    <mergeCell ref="B67:K67"/>
    <mergeCell ref="B72:K72"/>
    <mergeCell ref="B73:K73"/>
    <mergeCell ref="B74:K74"/>
    <mergeCell ref="B68:K68"/>
    <mergeCell ref="B69:K69"/>
    <mergeCell ref="B70:K70"/>
    <mergeCell ref="B71:K71"/>
    <mergeCell ref="B58:K58"/>
    <mergeCell ref="B59:K59"/>
    <mergeCell ref="B60:K60"/>
    <mergeCell ref="B61:K61"/>
    <mergeCell ref="B62:K62"/>
    <mergeCell ref="B63:K63"/>
    <mergeCell ref="B64:K64"/>
    <mergeCell ref="B65:K65"/>
    <mergeCell ref="B66:K66"/>
    <mergeCell ref="B45:H45"/>
    <mergeCell ref="B46:H46"/>
    <mergeCell ref="B47:H47"/>
    <mergeCell ref="B48:H50"/>
    <mergeCell ref="D36:E36"/>
    <mergeCell ref="B37:C37"/>
    <mergeCell ref="B42:C42"/>
    <mergeCell ref="D42:E42"/>
    <mergeCell ref="F36:K37"/>
    <mergeCell ref="F38:K39"/>
    <mergeCell ref="F40:K41"/>
    <mergeCell ref="D38:E38"/>
    <mergeCell ref="B39:C39"/>
    <mergeCell ref="D39:E39"/>
    <mergeCell ref="B40:C40"/>
    <mergeCell ref="D40:E40"/>
    <mergeCell ref="B41:C41"/>
    <mergeCell ref="D41:E41"/>
    <mergeCell ref="D37:E37"/>
    <mergeCell ref="B38:C38"/>
    <mergeCell ref="B3:K3"/>
    <mergeCell ref="B6:K6"/>
    <mergeCell ref="B7:K7"/>
    <mergeCell ref="B8:K8"/>
    <mergeCell ref="B9:K9"/>
    <mergeCell ref="B10:K10"/>
    <mergeCell ref="B13:K13"/>
    <mergeCell ref="B14:K14"/>
    <mergeCell ref="B16:C22"/>
    <mergeCell ref="B15:C15"/>
    <mergeCell ref="I15:K15"/>
    <mergeCell ref="E15:H15"/>
    <mergeCell ref="E16:H16"/>
    <mergeCell ref="E17:H17"/>
    <mergeCell ref="I16:K29"/>
    <mergeCell ref="E18:H18"/>
    <mergeCell ref="E19:H19"/>
    <mergeCell ref="E20:H20"/>
    <mergeCell ref="E21:H21"/>
    <mergeCell ref="E22:H22"/>
    <mergeCell ref="E23:H23"/>
    <mergeCell ref="B4:K4"/>
    <mergeCell ref="B92:F92"/>
    <mergeCell ref="B76:K76"/>
    <mergeCell ref="B77:K77"/>
    <mergeCell ref="B78:K78"/>
    <mergeCell ref="B79:K79"/>
    <mergeCell ref="B11:K11"/>
    <mergeCell ref="E24:H24"/>
    <mergeCell ref="E25:H25"/>
    <mergeCell ref="E26:H26"/>
    <mergeCell ref="B23:C29"/>
    <mergeCell ref="E27:H27"/>
    <mergeCell ref="E28:H28"/>
    <mergeCell ref="E29:H29"/>
    <mergeCell ref="B30:K30"/>
    <mergeCell ref="B44:H44"/>
    <mergeCell ref="B54:H54"/>
    <mergeCell ref="B55:H55"/>
    <mergeCell ref="B56:H56"/>
    <mergeCell ref="B32:K32"/>
    <mergeCell ref="B34:K34"/>
    <mergeCell ref="B35:C35"/>
    <mergeCell ref="D35:E35"/>
    <mergeCell ref="B36:C36"/>
    <mergeCell ref="B33:K33"/>
    <mergeCell ref="B93:F93"/>
    <mergeCell ref="B94:F94"/>
    <mergeCell ref="G94:K94"/>
    <mergeCell ref="B95:F95"/>
    <mergeCell ref="G95:K95"/>
    <mergeCell ref="B80:F80"/>
    <mergeCell ref="G80:K80"/>
    <mergeCell ref="B81:F81"/>
    <mergeCell ref="G81:K81"/>
    <mergeCell ref="B82:F82"/>
    <mergeCell ref="G82:K82"/>
    <mergeCell ref="B83:F83"/>
    <mergeCell ref="G83:K83"/>
    <mergeCell ref="B84:F84"/>
    <mergeCell ref="G84:K84"/>
    <mergeCell ref="B85:F85"/>
    <mergeCell ref="G85:K85"/>
    <mergeCell ref="G86:K86"/>
    <mergeCell ref="B89:F89"/>
    <mergeCell ref="G89:K89"/>
    <mergeCell ref="B90:F90"/>
    <mergeCell ref="G90:K90"/>
    <mergeCell ref="B91:F91"/>
    <mergeCell ref="G91:K91"/>
    <mergeCell ref="G96:K96"/>
    <mergeCell ref="B109:F109"/>
    <mergeCell ref="G109:K109"/>
    <mergeCell ref="B110:F110"/>
    <mergeCell ref="G110:K110"/>
    <mergeCell ref="B106:F106"/>
    <mergeCell ref="B107:F107"/>
    <mergeCell ref="G107:K107"/>
    <mergeCell ref="B108:F108"/>
    <mergeCell ref="G108:K108"/>
    <mergeCell ref="B97:F97"/>
    <mergeCell ref="G97:K97"/>
    <mergeCell ref="B98:F98"/>
    <mergeCell ref="G98:K98"/>
    <mergeCell ref="C1:K1"/>
    <mergeCell ref="B51:H51"/>
    <mergeCell ref="I51:K51"/>
    <mergeCell ref="B53:K53"/>
    <mergeCell ref="G106:K106"/>
    <mergeCell ref="G87:K87"/>
    <mergeCell ref="B86:F88"/>
    <mergeCell ref="G88:K88"/>
    <mergeCell ref="G92:K93"/>
    <mergeCell ref="B102:F102"/>
    <mergeCell ref="G102:K102"/>
    <mergeCell ref="B103:F103"/>
    <mergeCell ref="G103:K103"/>
    <mergeCell ref="B104:F104"/>
    <mergeCell ref="G104:K104"/>
    <mergeCell ref="B105:F105"/>
    <mergeCell ref="G105:K105"/>
    <mergeCell ref="B99:F99"/>
    <mergeCell ref="G99:K99"/>
    <mergeCell ref="B100:F100"/>
    <mergeCell ref="G100:K100"/>
    <mergeCell ref="B101:F101"/>
    <mergeCell ref="G101:K101"/>
    <mergeCell ref="B96:F96"/>
  </mergeCells>
  <hyperlinks>
    <hyperlink ref="B1" location="Index!A1" display="Назад"/>
  </hyperlinks>
  <pageMargins left="0.75" right="0.75" top="1" bottom="1" header="0.5" footer="0.5"/>
  <pageSetup paperSize="9" orientation="portrait" horizontalDpi="200" verticalDpi="200" r:id="rId1"/>
  <headerFooter alignWithMargins="0"/>
  <ignoredErrors>
    <ignoredError sqref="E23" numberStoredAsText="1"/>
  </ignoredErrors>
  <drawing r:id="rId2"/>
</worksheet>
</file>

<file path=xl/worksheets/sheet9.xml><?xml version="1.0" encoding="utf-8"?>
<worksheet xmlns="http://schemas.openxmlformats.org/spreadsheetml/2006/main" xmlns:r="http://schemas.openxmlformats.org/officeDocument/2006/relationships">
  <dimension ref="B1:I33"/>
  <sheetViews>
    <sheetView workbookViewId="0">
      <pane ySplit="4" topLeftCell="A5" activePane="bottomLeft" state="frozen"/>
      <selection pane="bottomLeft" activeCell="B1" sqref="B1"/>
    </sheetView>
  </sheetViews>
  <sheetFormatPr defaultRowHeight="12.75"/>
  <cols>
    <col min="1" max="1" width="3.7109375" style="125" customWidth="1"/>
    <col min="2" max="2" width="16.140625" style="380" bestFit="1" customWidth="1"/>
    <col min="3" max="3" width="12.85546875" style="380" bestFit="1" customWidth="1"/>
    <col min="4" max="4" width="15.28515625" style="380" bestFit="1" customWidth="1"/>
    <col min="5" max="5" width="6.28515625" style="380" bestFit="1" customWidth="1"/>
    <col min="6" max="6" width="7.7109375" style="380" bestFit="1" customWidth="1"/>
    <col min="7" max="7" width="11.42578125" style="380" bestFit="1" customWidth="1"/>
    <col min="8" max="8" width="7.7109375" style="380" bestFit="1" customWidth="1"/>
    <col min="9" max="9" width="57.5703125" style="380" bestFit="1" customWidth="1"/>
    <col min="10" max="16384" width="9.140625" style="125"/>
  </cols>
  <sheetData>
    <row r="1" spans="2:9">
      <c r="B1" s="279" t="s">
        <v>3024</v>
      </c>
      <c r="C1" s="2235" t="s">
        <v>7212</v>
      </c>
      <c r="D1" s="2235"/>
      <c r="E1" s="2235"/>
      <c r="F1" s="2235"/>
      <c r="G1" s="2235"/>
      <c r="H1" s="2235"/>
      <c r="I1" s="2235"/>
    </row>
    <row r="2" spans="2:9" ht="5.0999999999999996" customHeight="1"/>
    <row r="3" spans="2:9">
      <c r="B3" s="2325" t="s">
        <v>3463</v>
      </c>
      <c r="C3" s="2325"/>
      <c r="D3" s="2325"/>
      <c r="E3" s="2325"/>
      <c r="F3" s="2325"/>
      <c r="G3" s="2325"/>
      <c r="H3" s="2325"/>
      <c r="I3" s="2325"/>
    </row>
    <row r="4" spans="2:9" ht="5.0999999999999996" customHeight="1"/>
    <row r="5" spans="2:9">
      <c r="B5" s="2326" t="s">
        <v>7127</v>
      </c>
      <c r="C5" s="2326"/>
      <c r="D5" s="2326"/>
      <c r="E5" s="2326"/>
      <c r="F5" s="2326"/>
      <c r="G5" s="2326"/>
      <c r="H5" s="2326"/>
      <c r="I5" s="2326"/>
    </row>
    <row r="6" spans="2:9">
      <c r="B6" s="2326" t="s">
        <v>3436</v>
      </c>
      <c r="C6" s="2326"/>
      <c r="D6" s="2326"/>
      <c r="E6" s="2326"/>
      <c r="F6" s="2326"/>
      <c r="G6" s="2326"/>
      <c r="H6" s="2326"/>
      <c r="I6" s="2326"/>
    </row>
    <row r="7" spans="2:9" ht="25.5" customHeight="1">
      <c r="B7" s="2080" t="s">
        <v>7128</v>
      </c>
      <c r="C7" s="2080"/>
      <c r="D7" s="2080"/>
      <c r="E7" s="2080"/>
      <c r="F7" s="2080"/>
      <c r="G7" s="2080"/>
      <c r="H7" s="2080"/>
      <c r="I7" s="2080"/>
    </row>
    <row r="8" spans="2:9">
      <c r="B8" s="2326" t="s">
        <v>6768</v>
      </c>
      <c r="C8" s="2326"/>
      <c r="D8" s="2326"/>
      <c r="E8" s="2326"/>
      <c r="F8" s="2326"/>
      <c r="G8" s="2326"/>
      <c r="H8" s="2326"/>
      <c r="I8" s="2326"/>
    </row>
    <row r="9" spans="2:9" ht="25.5" customHeight="1">
      <c r="B9" s="2139" t="s">
        <v>3437</v>
      </c>
      <c r="C9" s="2139"/>
      <c r="D9" s="2139"/>
      <c r="E9" s="2139"/>
      <c r="F9" s="2139"/>
      <c r="G9" s="2139"/>
      <c r="H9" s="2139"/>
      <c r="I9" s="2139"/>
    </row>
    <row r="10" spans="2:9" ht="25.5" customHeight="1">
      <c r="B10" s="2327" t="s">
        <v>4601</v>
      </c>
      <c r="C10" s="2327"/>
      <c r="D10" s="2327"/>
      <c r="E10" s="2327"/>
      <c r="F10" s="2327"/>
      <c r="G10" s="2327"/>
      <c r="H10" s="2327"/>
      <c r="I10" s="2327"/>
    </row>
    <row r="11" spans="2:9">
      <c r="B11" s="2324" t="s">
        <v>3438</v>
      </c>
      <c r="C11" s="2324"/>
      <c r="D11" s="2324"/>
      <c r="E11" s="2324"/>
      <c r="F11" s="2324"/>
      <c r="G11" s="2324"/>
      <c r="H11" s="2324"/>
      <c r="I11" s="2324"/>
    </row>
    <row r="12" spans="2:9" ht="5.0999999999999996" customHeight="1" thickBot="1"/>
    <row r="13" spans="2:9">
      <c r="B13" s="2329" t="s">
        <v>3446</v>
      </c>
      <c r="C13" s="2336" t="s">
        <v>343</v>
      </c>
      <c r="D13" s="2331" t="s">
        <v>3029</v>
      </c>
      <c r="E13" s="2328" t="s">
        <v>3439</v>
      </c>
      <c r="F13" s="2328"/>
      <c r="G13" s="2328"/>
      <c r="H13" s="2328"/>
      <c r="I13" s="2338" t="s">
        <v>1734</v>
      </c>
    </row>
    <row r="14" spans="2:9" ht="13.5" thickBot="1">
      <c r="B14" s="2330"/>
      <c r="C14" s="2337"/>
      <c r="D14" s="2332"/>
      <c r="E14" s="701" t="s">
        <v>3440</v>
      </c>
      <c r="F14" s="701" t="s">
        <v>3441</v>
      </c>
      <c r="G14" s="701" t="s">
        <v>3442</v>
      </c>
      <c r="H14" s="701" t="s">
        <v>3443</v>
      </c>
      <c r="I14" s="2339"/>
    </row>
    <row r="15" spans="2:9" ht="13.5" thickBot="1">
      <c r="B15" s="712"/>
      <c r="C15" s="713"/>
      <c r="D15" s="714"/>
      <c r="E15" s="2333"/>
      <c r="F15" s="2334"/>
      <c r="G15" s="2334"/>
      <c r="H15" s="2334"/>
      <c r="I15" s="2335"/>
    </row>
    <row r="16" spans="2:9" ht="51">
      <c r="B16" s="2347" t="s">
        <v>3444</v>
      </c>
      <c r="C16" s="2343" t="s">
        <v>2380</v>
      </c>
      <c r="D16" s="491" t="s">
        <v>2375</v>
      </c>
      <c r="E16" s="199">
        <v>2</v>
      </c>
      <c r="F16" s="199">
        <v>2</v>
      </c>
      <c r="G16" s="199">
        <v>1</v>
      </c>
      <c r="H16" s="199">
        <v>1</v>
      </c>
      <c r="I16" s="703" t="s">
        <v>3447</v>
      </c>
    </row>
    <row r="17" spans="2:9" ht="39" thickBot="1">
      <c r="B17" s="2348"/>
      <c r="C17" s="2344"/>
      <c r="D17" s="704" t="s">
        <v>428</v>
      </c>
      <c r="E17" s="705">
        <v>1</v>
      </c>
      <c r="F17" s="705">
        <v>0</v>
      </c>
      <c r="G17" s="705">
        <v>2</v>
      </c>
      <c r="H17" s="705">
        <v>2</v>
      </c>
      <c r="I17" s="706" t="s">
        <v>3448</v>
      </c>
    </row>
    <row r="18" spans="2:9" ht="38.25">
      <c r="B18" s="2348"/>
      <c r="C18" s="2343" t="s">
        <v>979</v>
      </c>
      <c r="D18" s="491" t="s">
        <v>1642</v>
      </c>
      <c r="E18" s="199">
        <v>1</v>
      </c>
      <c r="F18" s="199">
        <v>3</v>
      </c>
      <c r="G18" s="199">
        <v>1</v>
      </c>
      <c r="H18" s="199">
        <v>1</v>
      </c>
      <c r="I18" s="703" t="s">
        <v>3449</v>
      </c>
    </row>
    <row r="19" spans="2:9" ht="51.75" thickBot="1">
      <c r="B19" s="2348"/>
      <c r="C19" s="2345"/>
      <c r="D19" s="707" t="s">
        <v>1653</v>
      </c>
      <c r="E19" s="708">
        <v>0</v>
      </c>
      <c r="F19" s="708">
        <v>2</v>
      </c>
      <c r="G19" s="708">
        <v>1</v>
      </c>
      <c r="H19" s="708">
        <v>2</v>
      </c>
      <c r="I19" s="709" t="s">
        <v>3450</v>
      </c>
    </row>
    <row r="20" spans="2:9" ht="63.75">
      <c r="B20" s="2348"/>
      <c r="C20" s="2346" t="s">
        <v>2364</v>
      </c>
      <c r="D20" s="702" t="s">
        <v>1662</v>
      </c>
      <c r="E20" s="297">
        <v>1</v>
      </c>
      <c r="F20" s="297">
        <v>1</v>
      </c>
      <c r="G20" s="297">
        <v>2</v>
      </c>
      <c r="H20" s="297">
        <v>2</v>
      </c>
      <c r="I20" s="700" t="s">
        <v>3451</v>
      </c>
    </row>
    <row r="21" spans="2:9" ht="90" thickBot="1">
      <c r="B21" s="2349"/>
      <c r="C21" s="2345"/>
      <c r="D21" s="707" t="s">
        <v>2003</v>
      </c>
      <c r="E21" s="708">
        <v>0</v>
      </c>
      <c r="F21" s="708">
        <v>0</v>
      </c>
      <c r="G21" s="708">
        <v>2</v>
      </c>
      <c r="H21" s="708">
        <v>3</v>
      </c>
      <c r="I21" s="710" t="s">
        <v>6508</v>
      </c>
    </row>
    <row r="22" spans="2:9" ht="51">
      <c r="B22" s="2350" t="s">
        <v>3445</v>
      </c>
      <c r="C22" s="2343" t="s">
        <v>2843</v>
      </c>
      <c r="D22" s="491" t="s">
        <v>1858</v>
      </c>
      <c r="E22" s="199">
        <v>2</v>
      </c>
      <c r="F22" s="199">
        <v>2</v>
      </c>
      <c r="G22" s="199">
        <v>1</v>
      </c>
      <c r="H22" s="199">
        <v>1</v>
      </c>
      <c r="I22" s="703" t="s">
        <v>3452</v>
      </c>
    </row>
    <row r="23" spans="2:9" ht="77.25" thickBot="1">
      <c r="B23" s="2351"/>
      <c r="C23" s="2344"/>
      <c r="D23" s="704" t="s">
        <v>1869</v>
      </c>
      <c r="E23" s="705">
        <v>1</v>
      </c>
      <c r="F23" s="705">
        <v>1</v>
      </c>
      <c r="G23" s="705">
        <v>2</v>
      </c>
      <c r="H23" s="705">
        <v>1</v>
      </c>
      <c r="I23" s="711" t="s">
        <v>3453</v>
      </c>
    </row>
    <row r="24" spans="2:9" ht="51">
      <c r="B24" s="2351"/>
      <c r="C24" s="2343" t="s">
        <v>679</v>
      </c>
      <c r="D24" s="491" t="s">
        <v>2896</v>
      </c>
      <c r="E24" s="199">
        <v>1</v>
      </c>
      <c r="F24" s="199">
        <v>2</v>
      </c>
      <c r="G24" s="199">
        <v>2</v>
      </c>
      <c r="H24" s="199">
        <v>1</v>
      </c>
      <c r="I24" s="703" t="s">
        <v>3454</v>
      </c>
    </row>
    <row r="25" spans="2:9" ht="39" thickBot="1">
      <c r="B25" s="2351"/>
      <c r="C25" s="2345"/>
      <c r="D25" s="707" t="s">
        <v>1024</v>
      </c>
      <c r="E25" s="708">
        <v>1</v>
      </c>
      <c r="F25" s="708">
        <v>0</v>
      </c>
      <c r="G25" s="708">
        <v>2</v>
      </c>
      <c r="H25" s="708">
        <v>2</v>
      </c>
      <c r="I25" s="709" t="s">
        <v>3455</v>
      </c>
    </row>
    <row r="26" spans="2:9" ht="63.75">
      <c r="B26" s="2351"/>
      <c r="C26" s="2346" t="s">
        <v>680</v>
      </c>
      <c r="D26" s="702" t="s">
        <v>1491</v>
      </c>
      <c r="E26" s="297">
        <v>2</v>
      </c>
      <c r="F26" s="297">
        <v>2</v>
      </c>
      <c r="G26" s="297">
        <v>1</v>
      </c>
      <c r="H26" s="297">
        <v>1</v>
      </c>
      <c r="I26" s="700" t="s">
        <v>3456</v>
      </c>
    </row>
    <row r="27" spans="2:9" ht="51.75" thickBot="1">
      <c r="B27" s="2352"/>
      <c r="C27" s="2345"/>
      <c r="D27" s="707" t="s">
        <v>1503</v>
      </c>
      <c r="E27" s="708">
        <v>0</v>
      </c>
      <c r="F27" s="708">
        <v>0</v>
      </c>
      <c r="G27" s="708">
        <v>3</v>
      </c>
      <c r="H27" s="708">
        <v>2</v>
      </c>
      <c r="I27" s="709" t="s">
        <v>3457</v>
      </c>
    </row>
    <row r="28" spans="2:9" ht="63.75">
      <c r="B28" s="2340" t="s">
        <v>551</v>
      </c>
      <c r="C28" s="2346" t="s">
        <v>681</v>
      </c>
      <c r="D28" s="702" t="s">
        <v>360</v>
      </c>
      <c r="E28" s="297">
        <v>4</v>
      </c>
      <c r="F28" s="297">
        <v>0</v>
      </c>
      <c r="G28" s="297">
        <v>1</v>
      </c>
      <c r="H28" s="297">
        <v>1</v>
      </c>
      <c r="I28" s="700" t="s">
        <v>3458</v>
      </c>
    </row>
    <row r="29" spans="2:9" ht="64.5" thickBot="1">
      <c r="B29" s="2341"/>
      <c r="C29" s="2344"/>
      <c r="D29" s="704" t="s">
        <v>518</v>
      </c>
      <c r="E29" s="705">
        <v>2</v>
      </c>
      <c r="F29" s="705">
        <v>1</v>
      </c>
      <c r="G29" s="705">
        <v>1</v>
      </c>
      <c r="H29" s="705">
        <v>1</v>
      </c>
      <c r="I29" s="711" t="s">
        <v>3459</v>
      </c>
    </row>
    <row r="30" spans="2:9" ht="63.75">
      <c r="B30" s="2341"/>
      <c r="C30" s="2343" t="s">
        <v>682</v>
      </c>
      <c r="D30" s="491" t="s">
        <v>436</v>
      </c>
      <c r="E30" s="199">
        <v>0</v>
      </c>
      <c r="F30" s="199">
        <v>4</v>
      </c>
      <c r="G30" s="199">
        <v>1</v>
      </c>
      <c r="H30" s="199">
        <v>1</v>
      </c>
      <c r="I30" s="703" t="s">
        <v>3460</v>
      </c>
    </row>
    <row r="31" spans="2:9" ht="51.75" thickBot="1">
      <c r="B31" s="2341"/>
      <c r="C31" s="2345"/>
      <c r="D31" s="707" t="s">
        <v>192</v>
      </c>
      <c r="E31" s="708">
        <v>0</v>
      </c>
      <c r="F31" s="708">
        <v>1</v>
      </c>
      <c r="G31" s="708">
        <v>2</v>
      </c>
      <c r="H31" s="708">
        <v>2</v>
      </c>
      <c r="I31" s="709" t="s">
        <v>3461</v>
      </c>
    </row>
    <row r="32" spans="2:9" ht="51">
      <c r="B32" s="2341"/>
      <c r="C32" s="2346" t="s">
        <v>2499</v>
      </c>
      <c r="D32" s="702" t="s">
        <v>2257</v>
      </c>
      <c r="E32" s="297">
        <v>3</v>
      </c>
      <c r="F32" s="297">
        <v>1</v>
      </c>
      <c r="G32" s="297">
        <v>1</v>
      </c>
      <c r="H32" s="297">
        <v>1</v>
      </c>
      <c r="I32" s="700" t="s">
        <v>6509</v>
      </c>
    </row>
    <row r="33" spans="2:9" ht="51.75" thickBot="1">
      <c r="B33" s="2342"/>
      <c r="C33" s="2345"/>
      <c r="D33" s="707" t="s">
        <v>3058</v>
      </c>
      <c r="E33" s="708">
        <v>0</v>
      </c>
      <c r="F33" s="708">
        <v>0</v>
      </c>
      <c r="G33" s="708">
        <v>3</v>
      </c>
      <c r="H33" s="708">
        <v>3</v>
      </c>
      <c r="I33" s="709" t="s">
        <v>3462</v>
      </c>
    </row>
  </sheetData>
  <sheetProtection autoFilter="0"/>
  <autoFilter ref="B15:D15"/>
  <mergeCells count="27">
    <mergeCell ref="B28:B33"/>
    <mergeCell ref="C16:C17"/>
    <mergeCell ref="C18:C19"/>
    <mergeCell ref="C20:C21"/>
    <mergeCell ref="B16:B21"/>
    <mergeCell ref="B22:B27"/>
    <mergeCell ref="C22:C23"/>
    <mergeCell ref="C24:C25"/>
    <mergeCell ref="C26:C27"/>
    <mergeCell ref="C28:C29"/>
    <mergeCell ref="C30:C31"/>
    <mergeCell ref="C32:C33"/>
    <mergeCell ref="E13:H13"/>
    <mergeCell ref="B13:B14"/>
    <mergeCell ref="D13:D14"/>
    <mergeCell ref="E15:I15"/>
    <mergeCell ref="C13:C14"/>
    <mergeCell ref="I13:I14"/>
    <mergeCell ref="C1:I1"/>
    <mergeCell ref="B11:I11"/>
    <mergeCell ref="B3:I3"/>
    <mergeCell ref="B5:I5"/>
    <mergeCell ref="B6:I6"/>
    <mergeCell ref="B7:I7"/>
    <mergeCell ref="B8:I8"/>
    <mergeCell ref="B9:I9"/>
    <mergeCell ref="B10:I10"/>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89</vt:i4>
      </vt:variant>
      <vt:variant>
        <vt:lpstr>Именованные диапазоны</vt:lpstr>
      </vt:variant>
      <vt:variant>
        <vt:i4>1</vt:i4>
      </vt:variant>
    </vt:vector>
  </HeadingPairs>
  <TitlesOfParts>
    <vt:vector size="90" baseType="lpstr">
      <vt:lpstr>Index</vt:lpstr>
      <vt:lpstr>Intro_v.2.0</vt:lpstr>
      <vt:lpstr>01</vt:lpstr>
      <vt:lpstr>02</vt:lpstr>
      <vt:lpstr>03</vt:lpstr>
      <vt:lpstr>03 (2)</vt:lpstr>
      <vt:lpstr>04</vt:lpstr>
      <vt:lpstr>05</vt:lpstr>
      <vt:lpstr>06</vt:lpstr>
      <vt:lpstr>07</vt:lpstr>
      <vt:lpstr>08</vt:lpstr>
      <vt:lpstr>09</vt:lpstr>
      <vt:lpstr>10</vt:lpstr>
      <vt:lpstr>11</vt:lpstr>
      <vt:lpstr>12</vt:lpstr>
      <vt:lpstr>12 (2)</vt:lpstr>
      <vt:lpstr>13</vt:lpstr>
      <vt:lpstr>14</vt:lpstr>
      <vt:lpstr>15</vt:lpstr>
      <vt:lpstr>15 (2)</vt:lpstr>
      <vt:lpstr>16</vt:lpstr>
      <vt:lpstr>17</vt:lpstr>
      <vt:lpstr>18</vt:lpstr>
      <vt:lpstr>19</vt:lpstr>
      <vt:lpstr>20</vt:lpstr>
      <vt:lpstr>20 (2)</vt:lpstr>
      <vt:lpstr>21</vt:lpstr>
      <vt:lpstr>22</vt:lpstr>
      <vt:lpstr>23</vt:lpstr>
      <vt:lpstr>24</vt:lpstr>
      <vt:lpstr>25</vt:lpstr>
      <vt:lpstr>25 (2)</vt:lpstr>
      <vt:lpstr>26</vt:lpstr>
      <vt:lpstr>27</vt:lpstr>
      <vt:lpstr>29</vt:lpstr>
      <vt:lpstr>29 (2)</vt:lpstr>
      <vt:lpstr>30</vt:lpstr>
      <vt:lpstr>30 (2)</vt:lpstr>
      <vt:lpstr>31</vt:lpstr>
      <vt:lpstr>32</vt:lpstr>
      <vt:lpstr>33</vt:lpstr>
      <vt:lpstr>34</vt:lpstr>
      <vt:lpstr>35</vt:lpstr>
      <vt:lpstr>36</vt:lpstr>
      <vt:lpstr>37</vt:lpstr>
      <vt:lpstr>38</vt:lpstr>
      <vt:lpstr>39</vt:lpstr>
      <vt:lpstr>40</vt:lpstr>
      <vt:lpstr>41</vt:lpstr>
      <vt:lpstr>42</vt:lpstr>
      <vt:lpstr>43</vt:lpstr>
      <vt:lpstr>44</vt:lpstr>
      <vt:lpstr>45</vt:lpstr>
      <vt:lpstr>46</vt:lpstr>
      <vt:lpstr>47</vt:lpstr>
      <vt:lpstr>48</vt:lpstr>
      <vt:lpstr>49</vt:lpstr>
      <vt:lpstr>50</vt:lpstr>
      <vt:lpstr>51</vt:lpstr>
      <vt:lpstr>52</vt:lpstr>
      <vt:lpstr>53</vt:lpstr>
      <vt:lpstr>54</vt:lpstr>
      <vt:lpstr>55</vt:lpstr>
      <vt:lpstr>56</vt:lpstr>
      <vt:lpstr>57</vt:lpstr>
      <vt:lpstr>58</vt:lpstr>
      <vt:lpstr>59</vt:lpstr>
      <vt:lpstr>60</vt:lpstr>
      <vt:lpstr>61</vt:lpstr>
      <vt:lpstr>62</vt:lpstr>
      <vt:lpstr>63</vt:lpstr>
      <vt:lpstr>64</vt:lpstr>
      <vt:lpstr>65</vt:lpstr>
      <vt:lpstr>66</vt:lpstr>
      <vt:lpstr>66 (2)</vt:lpstr>
      <vt:lpstr>66 (3)</vt:lpstr>
      <vt:lpstr>67</vt:lpstr>
      <vt:lpstr>68</vt:lpstr>
      <vt:lpstr>69</vt:lpstr>
      <vt:lpstr>70</vt:lpstr>
      <vt:lpstr>71</vt:lpstr>
      <vt:lpstr>72</vt:lpstr>
      <vt:lpstr>73</vt:lpstr>
      <vt:lpstr>74</vt:lpstr>
      <vt:lpstr>75</vt:lpstr>
      <vt:lpstr>76</vt:lpstr>
      <vt:lpstr>77</vt:lpstr>
      <vt:lpstr>78</vt:lpstr>
      <vt:lpstr>78 (2)</vt:lpstr>
      <vt:lpstr>'20'!castle</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FizMiG_v.2.0</dc:title>
  <dc:subject>Справочник по Героям III</dc:subject>
  <dc:creator>Сергей Drake ; AmberSoler</dc:creator>
  <cp:keywords>Физмиг ; Справочник; Герои меча и магии ; Герои 3</cp:keywords>
  <dc:description>vk.com/fizmig ,_x000d_
vk.com/s.drake ,_x000d_
geroimm@ngs.ru .</dc:description>
  <cp:lastModifiedBy>Сергей Drake</cp:lastModifiedBy>
  <cp:revision>1</cp:revision>
  <dcterms:created xsi:type="dcterms:W3CDTF">2006-05-05T01:12:48Z</dcterms:created>
  <dcterms:modified xsi:type="dcterms:W3CDTF">2013-12-10T07:07:59Z</dcterms:modified>
  <cp:contentType>Справочная информация</cp:contentType>
  <dc:language>русский</dc:language>
  <cp:version>2.0</cp:version>
</cp:coreProperties>
</file>